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Lg-fs01\共有フォルダ\02_総務課\2 財務係\2　財政\決算関係\決算統計R7(R6決算)\08_財政状況資料集\★HPアップ\"/>
    </mc:Choice>
  </mc:AlternateContent>
  <xr:revisionPtr revIDLastSave="0" documentId="8_{4A0AE5F1-C1FB-416B-9095-A290C67077B3}" xr6:coauthVersionLast="36" xr6:coauthVersionMax="36" xr10:uidLastSave="{00000000-0000-0000-0000-000000000000}"/>
  <bookViews>
    <workbookView xWindow="0" yWindow="0" windowWidth="28800" windowHeight="1384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2" l="1"/>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C37" i="10"/>
  <c r="CO36" i="10"/>
  <c r="BE36" i="10"/>
  <c r="AM36" i="10"/>
  <c r="C36" i="10"/>
  <c r="CO35" i="10"/>
  <c r="BE35" i="10"/>
  <c r="C35" i="10"/>
  <c r="CO34" i="10"/>
  <c r="BW34" i="10"/>
  <c r="BW35" i="10" s="1"/>
  <c r="BW36" i="10" s="1"/>
  <c r="BW37" i="10" s="1"/>
  <c r="BW38" i="10" s="1"/>
  <c r="BE34" i="10"/>
  <c r="C34" i="10"/>
  <c r="U34" i="10" s="1"/>
  <c r="U35" i="10" l="1"/>
  <c r="U36" i="10" s="1"/>
  <c r="U37"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<sst xmlns="http://schemas.openxmlformats.org/spreadsheetml/2006/main" count="1078" uniqueCount="555">
  <si>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</si>
  <si>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</si>
  <si>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</si>
  <si>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</si>
  <si>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</si>
  <si>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</si>
  <si>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</si>
  <si>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</si>
  <si>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</si>
  <si>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</si>
  <si>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</si>
  <si>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</si>
  <si>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</si>
  <si>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</si>
  <si>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</si>
  <si>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</si>
  <si>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</si>
  <si>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</si>
  <si>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</si>
  <si>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</si>
  <si>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</si>
  <si>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</si>
  <si>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</si>
  <si>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</si>
  <si>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</si>
  <si>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</si>
  <si>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</si>
  <si>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</si>
  <si>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</si>
  <si>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</si>
  <si>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</si>
  <si>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</si>
  <si>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</si>
  <si>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</si>
  <si>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</si>
  <si>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</si>
  <si>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</si>
  <si>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</si>
  <si>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</si>
  <si>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</si>
  <si>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</si>
  <si>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</si>
  <si>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</si>
  <si>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</si>
  <si>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</si>
  <si>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</si>
  <si>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</si>
  <si>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</si>
  <si>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</si>
  <si>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</si>
  <si>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</si>
  <si>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</si>
  <si>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</si>
  <si>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</si>
  <si>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</si>
  <si>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</si>
  <si>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</si>
  <si>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</si>
  <si>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</si>
  <si>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</si>
  <si>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</si>
  <si>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</si>
  <si>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</si>
  <si>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</si>
  <si>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</si>
  <si>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</si>
  <si>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</si>
  <si>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</si>
  <si>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</si>
  <si>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</si>
  <si>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</si>
  <si>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</si>
  <si>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</si>
  <si>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</si>
  <si>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</si>
  <si>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</si>
  <si>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</si>
  <si>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</si>
  <si>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</si>
  <si>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</si>
  <si>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</si>
  <si>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Ⅴ－１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</si>
  <si>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</si>
  <si>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</si>
  <si>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</si>
  <si>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</si>
  <si>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</si>
  <si>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</si>
  <si>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</si>
  <si>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</si>
  <si>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</si>
  <si>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</si>
  <si>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</si>
  <si>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</si>
  <si>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稲美町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</si>
  <si>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</si>
  <si>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</si>
  <si>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</si>
  <si>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</si>
  <si>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</si>
  <si>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</si>
  <si>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</si>
  <si>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</si>
  <si>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</si>
  <si>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</si>
  <si>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</si>
  <si>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</si>
  <si>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</si>
  <si>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</si>
  <si>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</si>
  <si>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</si>
  <si>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</si>
  <si>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</si>
  <si>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</si>
  <si>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</si>
  <si>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</si>
  <si>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</si>
  <si>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</si>
  <si>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</si>
  <si>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</si>
  <si>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</si>
  <si>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</si>
  <si>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</si>
  <si>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</si>
  <si>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</si>
  <si>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</si>
  <si>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</si>
  <si>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</si>
  <si>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</si>
  <si>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</si>
  <si>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</si>
  <si>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</si>
  <si>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</si>
  <si>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</si>
  <si>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</si>
  <si>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</si>
  <si>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</si>
  <si>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</si>
  <si>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</si>
  <si>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</si>
  <si>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</si>
  <si>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</si>
  <si>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</si>
  <si>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</si>
  <si>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</si>
  <si>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</si>
  <si>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</si>
  <si>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</si>
  <si>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</si>
  <si>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</si>
  <si>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</si>
  <si>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</si>
  <si>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</si>
  <si>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</si>
  <si>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</si>
  <si>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</si>
  <si>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</si>
  <si>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</si>
  <si>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</si>
  <si>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</si>
  <si>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</si>
  <si>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</si>
  <si>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</si>
  <si>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</si>
  <si>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</si>
  <si>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</si>
  <si>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</si>
  <si>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</si>
  <si>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</si>
  <si>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</si>
  <si>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</si>
  <si>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</si>
  <si>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</si>
  <si>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</si>
  <si>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</si>
  <si>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</si>
  <si>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</si>
  <si>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</si>
  <si>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</si>
  <si>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</si>
  <si>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</si>
  <si>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</si>
  <si>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</si>
  <si>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</si>
  <si>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</si>
  <si>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</si>
  <si>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</si>
  <si>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</si>
  <si>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</si>
  <si>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</si>
  <si>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</si>
  <si>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</si>
  <si>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</si>
  <si>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</si>
  <si>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</si>
  <si>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</si>
  <si>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</si>
  <si>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</si>
  <si>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</si>
  <si>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</si>
  <si>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</si>
  <si>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</si>
  <si>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</si>
  <si>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兵庫県稲美町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</si>
  <si>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</si>
  <si>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</si>
  <si>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</si>
  <si>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</si>
  <si>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</si>
  <si>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</si>
  <si>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</si>
  <si>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</si>
  <si>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</si>
  <si>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</si>
  <si>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</si>
  <si>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</si>
  <si>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</si>
  <si>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</si>
  <si>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</si>
  <si>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</si>
  <si>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</si>
  <si>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</si>
  <si>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</si>
  <si>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</si>
  <si>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</si>
  <si>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</si>
  <si>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</si>
  <si>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</si>
  <si>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</si>
  <si>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</si>
  <si>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</si>
  <si>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</si>
  <si>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</si>
  <si>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</si>
  <si>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</si>
  <si>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</si>
  <si>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</si>
  <si>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</si>
  <si>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</si>
  <si>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</si>
  <si>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</si>
  <si>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</si>
  <si>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</si>
  <si>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</si>
  <si>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</si>
  <si>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</si>
  <si>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</si>
  <si>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</si>
  <si>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</si>
  <si>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</si>
  <si>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</si>
  <si>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</si>
  <si>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</si>
  <si>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</si>
  <si>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</si>
  <si>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</si>
  <si>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</si>
  <si>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</si>
  <si>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</si>
  <si>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</si>
  <si>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</si>
  <si>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</si>
  <si>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</si>
  <si>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</si>
  <si>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</si>
  <si>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</si>
  <si>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</si>
  <si>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</si>
  <si>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</si>
  <si>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</si>
  <si>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</si>
  <si>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</si>
  <si>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</si>
  <si>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</si>
  <si>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</si>
  <si>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</si>
  <si>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</si>
  <si>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</si>
  <si>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</si>
  <si>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</si>
  <si>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</si>
  <si>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</si>
  <si>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</si>
  <si>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</si>
  <si>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</si>
  <si>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</si>
  <si>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</si>
  <si>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</si>
  <si>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</si>
  <si>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</si>
  <si>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</si>
  <si>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</si>
  <si>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</si>
  <si>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</si>
  <si>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</si>
  <si>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</si>
  <si>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</si>
  <si>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</si>
  <si>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</si>
  <si>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</si>
  <si>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</si>
  <si>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</si>
  <si>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</si>
  <si>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</si>
  <si>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</si>
  <si>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</si>
  <si>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</si>
  <si>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</si>
  <si>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</si>
  <si>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</si>
  <si>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</si>
  <si>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</si>
  <si>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</si>
  <si>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</si>
  <si>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</si>
  <si>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</si>
  <si>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</si>
  <si>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</si>
  <si>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</si>
  <si>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</si>
  <si>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</si>
  <si>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</si>
  <si>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</si>
  <si>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</si>
  <si>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</si>
  <si>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</si>
  <si>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</si>
  <si>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</si>
  <si>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</si>
  <si>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</si>
  <si>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</si>
  <si>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</si>
  <si>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</si>
  <si>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</si>
  <si>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</si>
  <si>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</si>
  <si>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</si>
  <si>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</si>
  <si>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</si>
  <si>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</si>
  <si>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</si>
  <si>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</si>
  <si>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</si>
  <si>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</si>
  <si>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</si>
  <si>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</si>
  <si>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</si>
  <si>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</si>
  <si>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</si>
  <si>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</si>
  <si>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</si>
  <si>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</si>
  <si>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</si>
  <si>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</si>
  <si>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兵庫県稲美町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</si>
  <si>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</si>
  <si>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</si>
  <si>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</si>
  <si>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</si>
  <si>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</si>
  <si>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</si>
  <si>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</si>
  <si>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</si>
  <si>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</si>
  <si>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</si>
  <si>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</si>
  <si>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</si>
  <si>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</si>
  <si>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</si>
  <si>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</si>
  <si>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</si>
  <si>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</si>
  <si>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</si>
  <si>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</si>
  <si>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</si>
  <si>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</si>
  <si>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</si>
  <si>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</si>
  <si>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</si>
  <si>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</si>
  <si>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</si>
  <si>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</si>
  <si>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</si>
  <si>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</si>
  <si>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</si>
  <si>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</si>
  <si>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</si>
  <si>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</si>
  <si>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</si>
  <si>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</si>
  <si>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</si>
  <si>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介護サービス特別会計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</si>
  <si>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</si>
  <si>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</si>
  <si>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</si>
  <si>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</si>
  <si>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</si>
  <si>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</si>
  <si>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</si>
  <si>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</si>
  <si>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</si>
  <si>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</si>
  <si>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</si>
  <si>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</si>
  <si>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</si>
  <si>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</si>
  <si>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</si>
  <si>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</si>
  <si>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</si>
  <si>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</si>
  <si>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</si>
  <si>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</si>
  <si>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</si>
  <si>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</si>
  <si>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</si>
  <si>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</si>
  <si>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</si>
  <si>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</si>
  <si>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</si>
  <si>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</si>
  <si>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</si>
  <si>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</si>
  <si>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</si>
  <si>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</si>
  <si>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</si>
  <si>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</si>
  <si>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</si>
  <si>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</si>
  <si>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</si>
  <si>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</si>
  <si>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</si>
  <si>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</si>
  <si>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</si>
  <si>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</si>
  <si>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</si>
  <si>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</si>
  <si>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</si>
  <si>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</si>
  <si>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</si>
  <si>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</si>
  <si>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</si>
  <si>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</si>
  <si>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</si>
  <si>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</si>
  <si>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</si>
  <si>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</si>
  <si>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</si>
  <si>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</si>
  <si>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</si>
  <si>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</si>
  <si>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</si>
  <si>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</si>
  <si>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</si>
  <si>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</si>
  <si>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</si>
  <si>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</si>
  <si>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</si>
  <si>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</si>
  <si>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</si>
  <si>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</si>
  <si>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</si>
  <si>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</si>
  <si>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</si>
  <si>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</si>
  <si>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</si>
  <si>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</si>
  <si>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</si>
  <si>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</si>
  <si>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</si>
  <si>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</si>
  <si>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</si>
  <si>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</si>
  <si>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</si>
  <si>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</si>
  <si>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</si>
  <si>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</si>
  <si>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</si>
  <si>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</si>
  <si>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</si>
  <si>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</si>
  <si>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</si>
  <si>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</si>
  <si>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</si>
  <si>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</si>
  <si>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</si>
  <si>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</si>
  <si>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</si>
  <si>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</si>
  <si>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</si>
  <si>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</si>
  <si>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</si>
  <si>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</si>
  <si>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</si>
  <si>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</si>
  <si>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</si>
  <si>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</si>
  <si>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</si>
  <si>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</si>
  <si>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</si>
  <si>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</si>
  <si>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</si>
  <si>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</si>
  <si>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</si>
  <si>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</si>
  <si>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</si>
  <si>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</si>
  <si>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</si>
  <si>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</si>
  <si>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</si>
  <si>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</si>
  <si>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</si>
  <si>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</si>
  <si>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</si>
  <si>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</si>
  <si>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</si>
  <si>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</si>
  <si>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</si>
  <si>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</si>
  <si>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</si>
  <si>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</si>
  <si>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</si>
  <si>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</si>
  <si>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</si>
  <si>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</si>
  <si>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</si>
  <si>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</si>
  <si>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</si>
  <si>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</si>
  <si>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</si>
  <si>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</si>
  <si>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1.28</t>
  </si>
  <si>
    <t>水道事業会計</t>
  </si>
  <si>
    <t>一般会計</t>
  </si>
  <si>
    <t>下水道事業会計</t>
  </si>
  <si>
    <t>後期高齢者医療特別会計</t>
  </si>
  <si>
    <t>介護保険特別会計</t>
  </si>
  <si>
    <t>国民健康保険特別会計</t>
  </si>
  <si>
    <t>介護サービス特別会計</t>
  </si>
  <si>
    <t>その他会計（赤字）</t>
  </si>
  <si>
    <t>その他会計（黒字）</t>
  </si>
  <si>
    <t>R02</t>
    <phoneticPr fontId="5"/>
  </si>
  <si>
    <t>R03</t>
    <phoneticPr fontId="5"/>
  </si>
  <si>
    <t>R04</t>
    <phoneticPr fontId="5"/>
  </si>
  <si>
    <t>R05</t>
    <phoneticPr fontId="5"/>
  </si>
  <si>
    <t>R06</t>
    <phoneticPr fontId="5"/>
  </si>
  <si>
    <t>兵庫県市町村職員退職手当組合</t>
    <rPh sb="0" eb="3">
      <t>ヒョウゴケン</t>
    </rPh>
    <rPh sb="3" eb="6">
      <t>シチョウソン</t>
    </rPh>
    <rPh sb="6" eb="8">
      <t>ショクイン</t>
    </rPh>
    <rPh sb="8" eb="10">
      <t>タイショク</t>
    </rPh>
    <rPh sb="10" eb="12">
      <t>テアテ</t>
    </rPh>
    <rPh sb="12" eb="14">
      <t>クミアイ</t>
    </rPh>
    <phoneticPr fontId="5"/>
  </si>
  <si>
    <t>兵庫県町議会議員公務災害補償組合</t>
    <rPh sb="0" eb="3">
      <t>ヒョウゴケン</t>
    </rPh>
    <rPh sb="3" eb="4">
      <t>マチ</t>
    </rPh>
    <rPh sb="4" eb="6">
      <t>ギカイ</t>
    </rPh>
    <rPh sb="6" eb="8">
      <t>ギイン</t>
    </rPh>
    <rPh sb="8" eb="10">
      <t>コウム</t>
    </rPh>
    <rPh sb="10" eb="12">
      <t>サイガイ</t>
    </rPh>
    <rPh sb="12" eb="14">
      <t>ホショウ</t>
    </rPh>
    <rPh sb="14" eb="16">
      <t>クミアイ</t>
    </rPh>
    <phoneticPr fontId="5"/>
  </si>
  <si>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5"/>
  </si>
  <si>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5"/>
  </si>
  <si>
    <t>加古郡衛生事務組合</t>
    <rPh sb="0" eb="3">
      <t>カコグン</t>
    </rPh>
    <rPh sb="3" eb="5">
      <t>エイセイ</t>
    </rPh>
    <rPh sb="5" eb="7">
      <t>ジム</t>
    </rPh>
    <rPh sb="7" eb="9">
      <t>クミアイ</t>
    </rPh>
    <phoneticPr fontId="5"/>
  </si>
  <si>
    <t>地域福祉基金</t>
    <rPh sb="0" eb="2">
      <t>チイキ</t>
    </rPh>
    <rPh sb="2" eb="4">
      <t>フクシ</t>
    </rPh>
    <rPh sb="4" eb="6">
      <t>キキン</t>
    </rPh>
    <phoneticPr fontId="5"/>
  </si>
  <si>
    <t>一般廃棄物処理施設等整備基金</t>
    <rPh sb="0" eb="2">
      <t>イッパン</t>
    </rPh>
    <rPh sb="2" eb="5">
      <t>ハイキブツ</t>
    </rPh>
    <rPh sb="5" eb="7">
      <t>ショリ</t>
    </rPh>
    <rPh sb="7" eb="9">
      <t>シセツ</t>
    </rPh>
    <rPh sb="9" eb="10">
      <t>トウ</t>
    </rPh>
    <rPh sb="10" eb="12">
      <t>セイビ</t>
    </rPh>
    <rPh sb="12" eb="14">
      <t>キキン</t>
    </rPh>
    <phoneticPr fontId="5"/>
  </si>
  <si>
    <t>安全安心対策基金</t>
    <rPh sb="0" eb="2">
      <t>アンゼン</t>
    </rPh>
    <rPh sb="2" eb="4">
      <t>アンシン</t>
    </rPh>
    <rPh sb="4" eb="6">
      <t>タイサク</t>
    </rPh>
    <rPh sb="6" eb="8">
      <t>キキン</t>
    </rPh>
    <phoneticPr fontId="5"/>
  </si>
  <si>
    <t>開発事業に伴う公共施設等整備基金</t>
    <rPh sb="0" eb="2">
      <t>カイハツ</t>
    </rPh>
    <rPh sb="2" eb="4">
      <t>ジギョウ</t>
    </rPh>
    <rPh sb="5" eb="6">
      <t>トモナ</t>
    </rPh>
    <rPh sb="7" eb="9">
      <t>コウキョウ</t>
    </rPh>
    <rPh sb="9" eb="11">
      <t>シセツ</t>
    </rPh>
    <rPh sb="11" eb="12">
      <t>トウ</t>
    </rPh>
    <rPh sb="12" eb="14">
      <t>セイビ</t>
    </rPh>
    <rPh sb="14" eb="16">
      <t>キキン</t>
    </rPh>
    <phoneticPr fontId="5"/>
  </si>
  <si>
    <t>健康づくり施設整備基金</t>
    <rPh sb="0" eb="2">
      <t>ケンコウ</t>
    </rPh>
    <rPh sb="5" eb="7">
      <t>シセツ</t>
    </rPh>
    <rPh sb="7" eb="9">
      <t>セイビ</t>
    </rPh>
    <rPh sb="9" eb="11">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</si>
</sst>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53895</c:v>
                </c:pt>
                <c:pt idx="1">
                  <c:v>56181</c:v>
                </c:pt>
                <c:pt idx="2">
                  <c:v>47730</c:v>
                </c:pt>
                <c:pt idx="3">
                  <c:v>61921</c:v>
                </c:pt>
                <c:pt idx="4">
                  <c:v>62764</c:v>
                </c:pt>
              </c:numCache>
            </c:numRef>
          </c:val>
          <c:smooth val="0"/>
          <c:extLst>
            <c:ext xmlns:c16="http://schemas.microsoft.com/office/drawing/2014/chart" uri="{C3380CC4-5D6E-409C-BE32-E72D297353CC}">
              <c16:uniqueId val="{00000000-B652-4DF1-A473-FEDDF8B2D7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63350</c:v>
                </c:pt>
                <c:pt idx="1">
                  <c:v>67271</c:v>
                </c:pt>
                <c:pt idx="2">
                  <c:v>34236</c:v>
                </c:pt>
                <c:pt idx="3">
                  <c:v>39567</c:v>
                </c:pt>
                <c:pt idx="4">
                  <c:v>34301</c:v>
                </c:pt>
              </c:numCache>
            </c:numRef>
          </c:val>
          <c:smooth val="0"/>
          <c:extLst>
            <c:ext xmlns:c16="http://schemas.microsoft.com/office/drawing/2014/chart" uri="{C3380CC4-5D6E-409C-BE32-E72D297353CC}">
              <c16:uniqueId val="{00000001-B652-4DF1-A473-FEDDF8B2D7C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8.16</c:v>
                </c:pt>
                <c:pt idx="1">
                  <c:v>12.58</c:v>
                </c:pt>
                <c:pt idx="2">
                  <c:v>10.47</c:v>
                </c:pt>
                <c:pt idx="3">
                  <c:v>10.87</c:v>
                </c:pt>
                <c:pt idx="4">
                  <c:v>12.26</c:v>
                </c:pt>
              </c:numCache>
            </c:numRef>
          </c:val>
          <c:extLst>
            <c:ext xmlns:c16="http://schemas.microsoft.com/office/drawing/2014/chart" uri="{C3380CC4-5D6E-409C-BE32-E72D297353CC}">
              <c16:uniqueId val="{00000000-3CFF-4B1D-874F-99F834AD779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59.43</c:v>
                </c:pt>
                <c:pt idx="1">
                  <c:v>62.6</c:v>
                </c:pt>
                <c:pt idx="2">
                  <c:v>71.17</c:v>
                </c:pt>
                <c:pt idx="3">
                  <c:v>72.27</c:v>
                </c:pt>
                <c:pt idx="4">
                  <c:v>69.430000000000007</c:v>
                </c:pt>
              </c:numCache>
            </c:numRef>
          </c:val>
          <c:extLst>
            <c:ext xmlns:c16="http://schemas.microsoft.com/office/drawing/2014/chart" uri="{C3380CC4-5D6E-409C-BE32-E72D297353CC}">
              <c16:uniqueId val="{00000001-3CFF-4B1D-874F-99F834AD779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-1.28</c:v>
                </c:pt>
                <c:pt idx="1">
                  <c:v>12.21</c:v>
                </c:pt>
                <c:pt idx="2">
                  <c:v>3.5</c:v>
                </c:pt>
                <c:pt idx="3">
                  <c:v>2.78</c:v>
                </c:pt>
                <c:pt idx="4">
                  <c:v>1.64</c:v>
                </c:pt>
              </c:numCache>
            </c:numRef>
          </c:val>
          <c:smooth val="0"/>
          <c:extLst>
            <c:ext xmlns:c16="http://schemas.microsoft.com/office/drawing/2014/chart" uri="{C3380CC4-5D6E-409C-BE32-E72D297353CC}">
              <c16:uniqueId val="{00000002-3CFF-4B1D-874F-99F834AD779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9E1-4EC0-ABFF-DA968D8A246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9E1-4EC0-ABFF-DA968D8A246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9E1-4EC0-ABFF-DA968D8A2468}"/>
            </c:ext>
          </c:extLst>
        </c:ser>
        <c:ser>
          <c:idx val="3"/>
          <c:order val="3"/>
          <c:tx>
            <c:strRef>
              <c:f>データシート!$A$30</c:f>
              <c:strCache>
                <c:ptCount val="1"/>
                <c:pt idx="0">
                  <c:v>介護サービス特別会計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9E1-4EC0-ABFF-DA968D8A2468}"/>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C9E1-4EC0-ABFF-DA968D8A2468}"/>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1.4</c:v>
                </c:pt>
                <c:pt idx="2">
                  <c:v>#N/A</c:v>
                </c:pt>
                <c:pt idx="3">
                  <c:v>1.03</c:v>
                </c:pt>
                <c:pt idx="4">
                  <c:v>#N/A</c:v>
                </c:pt>
                <c:pt idx="5">
                  <c:v>1.02</c:v>
                </c:pt>
                <c:pt idx="6">
                  <c:v>#N/A</c:v>
                </c:pt>
                <c:pt idx="7">
                  <c:v>0.41</c:v>
                </c:pt>
                <c:pt idx="8">
                  <c:v>#N/A</c:v>
                </c:pt>
                <c:pt idx="9">
                  <c:v>0.13</c:v>
                </c:pt>
              </c:numCache>
            </c:numRef>
          </c:val>
          <c:extLst>
            <c:ext xmlns:c16="http://schemas.microsoft.com/office/drawing/2014/chart" uri="{C3380CC4-5D6E-409C-BE32-E72D297353CC}">
              <c16:uniqueId val="{00000005-C9E1-4EC0-ABFF-DA968D8A246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0.11</c:v>
                </c:pt>
                <c:pt idx="2">
                  <c:v>#N/A</c:v>
                </c:pt>
                <c:pt idx="3">
                  <c:v>0.1</c:v>
                </c:pt>
                <c:pt idx="4">
                  <c:v>#N/A</c:v>
                </c:pt>
                <c:pt idx="5">
                  <c:v>0.12</c:v>
                </c:pt>
                <c:pt idx="6">
                  <c:v>#N/A</c:v>
                </c:pt>
                <c:pt idx="7">
                  <c:v>0.15</c:v>
                </c:pt>
                <c:pt idx="8">
                  <c:v>#N/A</c:v>
                </c:pt>
                <c:pt idx="9">
                  <c:v>0.16</c:v>
                </c:pt>
              </c:numCache>
            </c:numRef>
          </c:val>
          <c:extLst>
            <c:ext xmlns:c16="http://schemas.microsoft.com/office/drawing/2014/chart" uri="{C3380CC4-5D6E-409C-BE32-E72D297353CC}">
              <c16:uniqueId val="{00000006-C9E1-4EC0-ABFF-DA968D8A246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2.35</c:v>
                </c:pt>
                <c:pt idx="2">
                  <c:v>#N/A</c:v>
                </c:pt>
                <c:pt idx="3">
                  <c:v>2.4900000000000002</c:v>
                </c:pt>
                <c:pt idx="4">
                  <c:v>#N/A</c:v>
                </c:pt>
                <c:pt idx="5">
                  <c:v>2.89</c:v>
                </c:pt>
                <c:pt idx="6">
                  <c:v>#N/A</c:v>
                </c:pt>
                <c:pt idx="7">
                  <c:v>3.14</c:v>
                </c:pt>
                <c:pt idx="8">
                  <c:v>#N/A</c:v>
                </c:pt>
                <c:pt idx="9">
                  <c:v>3.09</c:v>
                </c:pt>
              </c:numCache>
            </c:numRef>
          </c:val>
          <c:extLst>
            <c:ext xmlns:c16="http://schemas.microsoft.com/office/drawing/2014/chart" uri="{C3380CC4-5D6E-409C-BE32-E72D297353CC}">
              <c16:uniqueId val="{00000007-C9E1-4EC0-ABFF-DA968D8A246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8.15</c:v>
                </c:pt>
                <c:pt idx="2">
                  <c:v>#N/A</c:v>
                </c:pt>
                <c:pt idx="3">
                  <c:v>12.57</c:v>
                </c:pt>
                <c:pt idx="4">
                  <c:v>#N/A</c:v>
                </c:pt>
                <c:pt idx="5">
                  <c:v>10.46</c:v>
                </c:pt>
                <c:pt idx="6">
                  <c:v>#N/A</c:v>
                </c:pt>
                <c:pt idx="7">
                  <c:v>10.86</c:v>
                </c:pt>
                <c:pt idx="8">
                  <c:v>#N/A</c:v>
                </c:pt>
                <c:pt idx="9">
                  <c:v>12.26</c:v>
                </c:pt>
              </c:numCache>
            </c:numRef>
          </c:val>
          <c:extLst>
            <c:ext xmlns:c16="http://schemas.microsoft.com/office/drawing/2014/chart" uri="{C3380CC4-5D6E-409C-BE32-E72D297353CC}">
              <c16:uniqueId val="{00000008-C9E1-4EC0-ABFF-DA968D8A246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24.5</c:v>
                </c:pt>
                <c:pt idx="2">
                  <c:v>#N/A</c:v>
                </c:pt>
                <c:pt idx="3">
                  <c:v>22.02</c:v>
                </c:pt>
                <c:pt idx="4">
                  <c:v>#N/A</c:v>
                </c:pt>
                <c:pt idx="5">
                  <c:v>24.55</c:v>
                </c:pt>
                <c:pt idx="6">
                  <c:v>#N/A</c:v>
                </c:pt>
                <c:pt idx="7">
                  <c:v>25.42</c:v>
                </c:pt>
                <c:pt idx="8">
                  <c:v>#N/A</c:v>
                </c:pt>
                <c:pt idx="9">
                  <c:v>18.71</c:v>
                </c:pt>
              </c:numCache>
            </c:numRef>
          </c:val>
          <c:extLst>
            <c:ext xmlns:c16="http://schemas.microsoft.com/office/drawing/2014/chart" uri="{C3380CC4-5D6E-409C-BE32-E72D297353CC}">
              <c16:uniqueId val="{00000009-C9E1-4EC0-ABFF-DA968D8A246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1228</c:v>
                </c:pt>
                <c:pt idx="5">
                  <c:v>1226</c:v>
                </c:pt>
                <c:pt idx="8">
                  <c:v>1209</c:v>
                </c:pt>
                <c:pt idx="11">
                  <c:v>1187</c:v>
                </c:pt>
                <c:pt idx="14">
                  <c:v>1191</c:v>
                </c:pt>
              </c:numCache>
            </c:numRef>
          </c:val>
          <c:extLst>
            <c:ext xmlns:c16="http://schemas.microsoft.com/office/drawing/2014/chart" uri="{C3380CC4-5D6E-409C-BE32-E72D297353CC}">
              <c16:uniqueId val="{00000000-C233-41EC-89C1-304953C6D37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233-41EC-89C1-304953C6D37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c:v>
                </c:pt>
                <c:pt idx="3">
                  <c:v>0</c:v>
                </c:pt>
                <c:pt idx="6">
                  <c:v>0</c:v>
                </c:pt>
                <c:pt idx="9">
                  <c:v>0</c:v>
                </c:pt>
                <c:pt idx="12">
                  <c:v>11</c:v>
                </c:pt>
              </c:numCache>
            </c:numRef>
          </c:val>
          <c:extLst>
            <c:ext xmlns:c16="http://schemas.microsoft.com/office/drawing/2014/chart" uri="{C3380CC4-5D6E-409C-BE32-E72D297353CC}">
              <c16:uniqueId val="{00000002-C233-41EC-89C1-304953C6D37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233-41EC-89C1-304953C6D37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703</c:v>
                </c:pt>
                <c:pt idx="3">
                  <c:v>693</c:v>
                </c:pt>
                <c:pt idx="6">
                  <c:v>703</c:v>
                </c:pt>
                <c:pt idx="9">
                  <c:v>701</c:v>
                </c:pt>
                <c:pt idx="12">
                  <c:v>532</c:v>
                </c:pt>
              </c:numCache>
            </c:numRef>
          </c:val>
          <c:extLst>
            <c:ext xmlns:c16="http://schemas.microsoft.com/office/drawing/2014/chart" uri="{C3380CC4-5D6E-409C-BE32-E72D297353CC}">
              <c16:uniqueId val="{00000004-C233-41EC-89C1-304953C6D37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233-41EC-89C1-304953C6D37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233-41EC-89C1-304953C6D37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837</c:v>
                </c:pt>
                <c:pt idx="3">
                  <c:v>823</c:v>
                </c:pt>
                <c:pt idx="6">
                  <c:v>906</c:v>
                </c:pt>
                <c:pt idx="9">
                  <c:v>889</c:v>
                </c:pt>
                <c:pt idx="12">
                  <c:v>901</c:v>
                </c:pt>
              </c:numCache>
            </c:numRef>
          </c:val>
          <c:extLst>
            <c:ext xmlns:c16="http://schemas.microsoft.com/office/drawing/2014/chart" uri="{C3380CC4-5D6E-409C-BE32-E72D297353CC}">
              <c16:uniqueId val="{00000007-C233-41EC-89C1-304953C6D37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314</c:v>
                </c:pt>
                <c:pt idx="2">
                  <c:v>#N/A</c:v>
                </c:pt>
                <c:pt idx="3">
                  <c:v>#N/A</c:v>
                </c:pt>
                <c:pt idx="4">
                  <c:v>290</c:v>
                </c:pt>
                <c:pt idx="5">
                  <c:v>#N/A</c:v>
                </c:pt>
                <c:pt idx="6">
                  <c:v>#N/A</c:v>
                </c:pt>
                <c:pt idx="7">
                  <c:v>400</c:v>
                </c:pt>
                <c:pt idx="8">
                  <c:v>#N/A</c:v>
                </c:pt>
                <c:pt idx="9">
                  <c:v>#N/A</c:v>
                </c:pt>
                <c:pt idx="10">
                  <c:v>403</c:v>
                </c:pt>
                <c:pt idx="11">
                  <c:v>#N/A</c:v>
                </c:pt>
                <c:pt idx="12">
                  <c:v>#N/A</c:v>
                </c:pt>
                <c:pt idx="13">
                  <c:v>253</c:v>
                </c:pt>
                <c:pt idx="14">
                  <c:v>#N/A</c:v>
                </c:pt>
              </c:numCache>
            </c:numRef>
          </c:val>
          <c:smooth val="0"/>
          <c:extLst>
            <c:ext xmlns:c16="http://schemas.microsoft.com/office/drawing/2014/chart" uri="{C3380CC4-5D6E-409C-BE32-E72D297353CC}">
              <c16:uniqueId val="{00000008-C233-41EC-89C1-304953C6D37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14269</c:v>
                </c:pt>
                <c:pt idx="5">
                  <c:v>13969</c:v>
                </c:pt>
                <c:pt idx="8">
                  <c:v>13332</c:v>
                </c:pt>
                <c:pt idx="11">
                  <c:v>12625</c:v>
                </c:pt>
                <c:pt idx="14">
                  <c:v>11793</c:v>
                </c:pt>
              </c:numCache>
            </c:numRef>
          </c:val>
          <c:extLst>
            <c:ext xmlns:c16="http://schemas.microsoft.com/office/drawing/2014/chart" uri="{C3380CC4-5D6E-409C-BE32-E72D297353CC}">
              <c16:uniqueId val="{00000000-0D49-4328-B512-B064E1C85F8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1329</c:v>
                </c:pt>
                <c:pt idx="5">
                  <c:v>1194</c:v>
                </c:pt>
                <c:pt idx="8">
                  <c:v>1026</c:v>
                </c:pt>
                <c:pt idx="11">
                  <c:v>1006</c:v>
                </c:pt>
                <c:pt idx="14">
                  <c:v>912</c:v>
                </c:pt>
              </c:numCache>
            </c:numRef>
          </c:val>
          <c:extLst>
            <c:ext xmlns:c16="http://schemas.microsoft.com/office/drawing/2014/chart" uri="{C3380CC4-5D6E-409C-BE32-E72D297353CC}">
              <c16:uniqueId val="{00000001-0D49-4328-B512-B064E1C85F8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6838</c:v>
                </c:pt>
                <c:pt idx="5">
                  <c:v>7287</c:v>
                </c:pt>
                <c:pt idx="8">
                  <c:v>7731</c:v>
                </c:pt>
                <c:pt idx="11">
                  <c:v>7464</c:v>
                </c:pt>
                <c:pt idx="14">
                  <c:v>7369</c:v>
                </c:pt>
              </c:numCache>
            </c:numRef>
          </c:val>
          <c:extLst>
            <c:ext xmlns:c16="http://schemas.microsoft.com/office/drawing/2014/chart" uri="{C3380CC4-5D6E-409C-BE32-E72D297353CC}">
              <c16:uniqueId val="{00000002-0D49-4328-B512-B064E1C85F8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D49-4328-B512-B064E1C85F8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D49-4328-B512-B064E1C85F8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D49-4328-B512-B064E1C85F8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1136</c:v>
                </c:pt>
                <c:pt idx="3">
                  <c:v>1041</c:v>
                </c:pt>
                <c:pt idx="6">
                  <c:v>1099</c:v>
                </c:pt>
                <c:pt idx="9">
                  <c:v>1039</c:v>
                </c:pt>
                <c:pt idx="12">
                  <c:v>955</c:v>
                </c:pt>
              </c:numCache>
            </c:numRef>
          </c:val>
          <c:extLst>
            <c:ext xmlns:c16="http://schemas.microsoft.com/office/drawing/2014/chart" uri="{C3380CC4-5D6E-409C-BE32-E72D297353CC}">
              <c16:uniqueId val="{00000006-0D49-4328-B512-B064E1C85F8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0D49-4328-B512-B064E1C85F8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9844</c:v>
                </c:pt>
                <c:pt idx="3">
                  <c:v>9508</c:v>
                </c:pt>
                <c:pt idx="6">
                  <c:v>8985</c:v>
                </c:pt>
                <c:pt idx="9">
                  <c:v>8457</c:v>
                </c:pt>
                <c:pt idx="12">
                  <c:v>8232</c:v>
                </c:pt>
              </c:numCache>
            </c:numRef>
          </c:val>
          <c:extLst>
            <c:ext xmlns:c16="http://schemas.microsoft.com/office/drawing/2014/chart" uri="{C3380CC4-5D6E-409C-BE32-E72D297353CC}">
              <c16:uniqueId val="{00000008-0D49-4328-B512-B064E1C85F8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168</c:v>
                </c:pt>
                <c:pt idx="9">
                  <c:v>168</c:v>
                </c:pt>
                <c:pt idx="12">
                  <c:v>157</c:v>
                </c:pt>
              </c:numCache>
            </c:numRef>
          </c:val>
          <c:extLst>
            <c:ext xmlns:c16="http://schemas.microsoft.com/office/drawing/2014/chart" uri="{C3380CC4-5D6E-409C-BE32-E72D297353CC}">
              <c16:uniqueId val="{00000009-0D49-4328-B512-B064E1C85F8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10400</c:v>
                </c:pt>
                <c:pt idx="3">
                  <c:v>10885</c:v>
                </c:pt>
                <c:pt idx="6">
                  <c:v>10446</c:v>
                </c:pt>
                <c:pt idx="9">
                  <c:v>9811</c:v>
                </c:pt>
                <c:pt idx="12">
                  <c:v>9103</c:v>
                </c:pt>
              </c:numCache>
            </c:numRef>
          </c:val>
          <c:extLst>
            <c:ext xmlns:c16="http://schemas.microsoft.com/office/drawing/2014/chart" uri="{C3380CC4-5D6E-409C-BE32-E72D297353CC}">
              <c16:uniqueId val="{0000000A-0D49-4328-B512-B064E1C85F8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D49-4328-B512-B064E1C85F8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5133</c:v>
                </c:pt>
                <c:pt idx="1">
                  <c:v>5296</c:v>
                </c:pt>
                <c:pt idx="2">
                  <c:v>5283</c:v>
                </c:pt>
              </c:numCache>
            </c:numRef>
          </c:val>
          <c:extLst>
            <c:ext xmlns:c16="http://schemas.microsoft.com/office/drawing/2014/chart" uri="{C3380CC4-5D6E-409C-BE32-E72D297353CC}">
              <c16:uniqueId val="{00000000-76C3-4BF6-85DE-ECD52E4A3E4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688</c:v>
                </c:pt>
                <c:pt idx="1">
                  <c:v>632</c:v>
                </c:pt>
                <c:pt idx="2">
                  <c:v>683</c:v>
                </c:pt>
              </c:numCache>
            </c:numRef>
          </c:val>
          <c:extLst>
            <c:ext xmlns:c16="http://schemas.microsoft.com/office/drawing/2014/chart" uri="{C3380CC4-5D6E-409C-BE32-E72D297353CC}">
              <c16:uniqueId val="{00000001-76C3-4BF6-85DE-ECD52E4A3E4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971</c:v>
                </c:pt>
                <c:pt idx="1">
                  <c:v>663</c:v>
                </c:pt>
                <c:pt idx="2">
                  <c:v>653</c:v>
                </c:pt>
              </c:numCache>
            </c:numRef>
          </c:val>
          <c:extLst>
            <c:ext xmlns:c16="http://schemas.microsoft.com/office/drawing/2014/chart" uri="{C3380CC4-5D6E-409C-BE32-E72D297353CC}">
              <c16:uniqueId val="{00000002-76C3-4BF6-85DE-ECD52E4A3E4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兵庫県稲美町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とならび、公営企業債の元利償還金に対する繰入金の割合が大きい。元利償還金については、年々増加傾向にあるが、借入残高の多くを占める臨時財政対策債については全額が交付税算入（算入公債費等）されるため実質公債費比率には影響しない。公営企業債の元利償還金に対する繰入金については高い水準にあるため、下水道料金の改定や資本費平準化債の借入などを行い、実質公債費比率の分子の増加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兵庫県稲美町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公営企業債等繰入見込額については、料金の改定や資本費平準化債の借入により、平成</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年度から減少してきている。一般会計等にかかる地方債の現在高については、公共施設の更新による増加が見込まれる。さらに、充当可能基金も近年減少傾向にあるが、平成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年度以降はマイナスとなり、将来負担がない状態となっている。しかしながら、この将来負担比率の分子には、今後の公共施設の更新費用が含まれていないことに注意が必要である。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兵庫県稲美町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年度決算により積立額が取崩額を上回ったことにより、基金全体としては増となった。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財政運営を計画的に行うため、また特定の目的のために、決算状況等により可能な範囲で積立を行う。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また、財政調整基金については、公共施設の老朽化対策等にかかる経費や社会保障経費の増大に備えて、決算状況等により可能な範囲で積立を行う。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一般廃棄物処理施設等整備基金は、旧清掃センターの解体撤去費用に充てるため。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地域福祉基金は、長寿社会を健康で生きがいをもち安心して過ごせる地域福祉の向上を図るため。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安全安心対策基金は、災害及び感染症等の予防及び復旧対策等の資金に充てるため。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開発事業に伴う公共施設等整備基金は、開発事業に伴う公共施設等の整備資金に充てるため。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健康づくり施設整備基金は、稲美町立健康づくり施設の整備資金に充てるため。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森林環境基金において、加古大池管理棟のウッドデッキ改修のための取崩しにより減となった。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特定の目的のため、決算状況等により可能な範囲で積立を行う。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予算見込を上回る町税等により増となった。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地方債の繰上償還、その他の財源の不足を生じたときの財源を積立てることを目的としており、公共施設の老朽化対策等にかかる経費や社会保障関係経費の増大に備えて、決算状況等により可能な範囲で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年度決算により積立額が取崩額を上回ったため増となった。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地方債の繰上償還、その他の財源の不足を生じたときの財源を積立てることを目的としており、公共施設の老朽化対策等にかかる経費や社会保障関係経費の増大に備えて、決算状況等により可能な範囲で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兵庫県稲美町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30,491
29,781
34.92
13,684,679
12,604,085
933,061
7,609,369
9,103,237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数値は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ヵ年平均であり、令和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ポイント悪化している。単年度の比較においては令和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ポイント悪化している。町税は令和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減となっており、今後は労働力人口の減少等をはじめとする厳しい状況が予測されるため、課税客体の適正な把握、インターネット公売の実施、税のキャッシュレス決済など、歳入の確保を図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91722</xdr:rowOff>
    </xdr:from>
    <xdr:to>
      <xdr:col>23</xdr:col>
      <xdr:colOff>133350</xdr:colOff>
      <xdr:row>45</xdr:row>
      <xdr:rowOff>60678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35372"/>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32755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4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60678</xdr:rowOff>
    </xdr:from>
    <xdr:to>
      <xdr:col>24</xdr:col>
      <xdr:colOff>12700</xdr:colOff>
      <xdr:row>45</xdr:row>
      <xdr:rowOff>60678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7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6649</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91722</xdr:rowOff>
    </xdr:from>
    <xdr:to>
      <xdr:col>24</xdr:col>
      <xdr:colOff>12700</xdr:colOff>
      <xdr:row>37</xdr:row>
      <xdr:rowOff>91722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3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52211</xdr:rowOff>
    </xdr:from>
    <xdr:to>
      <xdr:col>23</xdr:col>
      <xdr:colOff>133350</xdr:colOff>
      <xdr:row>42</xdr:row>
      <xdr:rowOff>119239</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53111"/>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4532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33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11995</xdr:rowOff>
    </xdr:from>
    <xdr:to>
      <xdr:col>19</xdr:col>
      <xdr:colOff>133350</xdr:colOff>
      <xdr:row>42</xdr:row>
      <xdr:rowOff>52211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1289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101194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143228</xdr:rowOff>
    </xdr:from>
    <xdr:to>
      <xdr:col>15</xdr:col>
      <xdr:colOff>82550</xdr:colOff>
      <xdr:row>42</xdr:row>
      <xdr:rowOff>11995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7267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1411</xdr:rowOff>
    </xdr:from>
    <xdr:to>
      <xdr:col>15</xdr:col>
      <xdr:colOff>133350</xdr:colOff>
      <xdr:row>42</xdr:row>
      <xdr:rowOff>103011</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87788</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8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143228</xdr:rowOff>
    </xdr:from>
    <xdr:to>
      <xdr:col>11</xdr:col>
      <xdr:colOff>31750</xdr:colOff>
      <xdr:row>41</xdr:row>
      <xdr:rowOff>143228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159455</xdr:rowOff>
    </xdr:from>
    <xdr:to>
      <xdr:col>11</xdr:col>
      <xdr:colOff>82550</xdr:colOff>
      <xdr:row>42</xdr:row>
      <xdr:rowOff>89605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74382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68439</xdr:rowOff>
    </xdr:from>
    <xdr:to>
      <xdr:col>23</xdr:col>
      <xdr:colOff>184150</xdr:colOff>
      <xdr:row>42</xdr:row>
      <xdr:rowOff>170039</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40516</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4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1411</xdr:rowOff>
    </xdr:from>
    <xdr:to>
      <xdr:col>19</xdr:col>
      <xdr:colOff>184150</xdr:colOff>
      <xdr:row>42</xdr:row>
      <xdr:rowOff>103011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132645</xdr:rowOff>
    </xdr:from>
    <xdr:to>
      <xdr:col>15</xdr:col>
      <xdr:colOff>133350</xdr:colOff>
      <xdr:row>42</xdr:row>
      <xdr:rowOff>62795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72972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92428</xdr:rowOff>
    </xdr:from>
    <xdr:to>
      <xdr:col>11</xdr:col>
      <xdr:colOff>82550</xdr:colOff>
      <xdr:row>42</xdr:row>
      <xdr:rowOff>22578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32755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32755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地方交付税の増（</a:t>
          </a:r>
          <a:r>
            <a:rPr kumimoji="1" lang="en-US" altLang="ja-JP" sz="1300">
              <a:latin typeface="ＭＳ Ｐゴシック" panose="020B0600070205080204" pitchFamily="50" charset="-128"/>
              <a:ea typeface="ＭＳ Ｐゴシック" panose="020B0600070205080204" pitchFamily="50" charset="-128"/>
            </a:rPr>
            <a:t>+10.3</a:t>
          </a:r>
          <a:r>
            <a:rPr kumimoji="1" lang="ja-JP" altLang="en-US" sz="1300">
              <a:latin typeface="ＭＳ Ｐゴシック" panose="020B0600070205080204" pitchFamily="50" charset="-128"/>
              <a:ea typeface="ＭＳ Ｐゴシック" panose="020B0600070205080204" pitchFamily="50" charset="-128"/>
            </a:rPr>
            <a:t>％）などにより、令和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ている。全体の構造としては、繰出金が比率を上昇させている。今後も高齢者医療費や介護給付費の増、また下水道事業の多額の償還が続くことから、繰出金が経常比率を押し上げる構造が続くと考えられる。介護予防事業の充実や下水道料金の改定、資本費平準化債の借入などにより繰出金の抑制を図り、現在の水準の維持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3810</xdr:rowOff>
    </xdr:from>
    <xdr:to>
      <xdr:col>23</xdr:col>
      <xdr:colOff>133350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19360"/>
          <a:ext cx="0" cy="11984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90187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3810</xdr:rowOff>
    </xdr:from>
    <xdr:to>
      <xdr:col>24</xdr:col>
      <xdr:colOff>12700</xdr:colOff>
      <xdr:row>59</xdr:row>
      <xdr:rowOff>3810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1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135467</xdr:rowOff>
    </xdr:from>
    <xdr:to>
      <xdr:col>23</xdr:col>
      <xdr:colOff>133350</xdr:colOff>
      <xdr:row>61</xdr:row>
      <xdr:rowOff>155575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5939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169350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27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115358</xdr:rowOff>
    </xdr:from>
    <xdr:to>
      <xdr:col>19</xdr:col>
      <xdr:colOff>133350</xdr:colOff>
      <xdr:row>61</xdr:row>
      <xdr:rowOff>155575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5738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5715</xdr:rowOff>
    </xdr:from>
    <xdr:to>
      <xdr:col>19</xdr:col>
      <xdr:colOff>184150</xdr:colOff>
      <xdr:row>62</xdr:row>
      <xdr:rowOff>107315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92092</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2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57573</xdr:rowOff>
    </xdr:from>
    <xdr:to>
      <xdr:col>15</xdr:col>
      <xdr:colOff>82550</xdr:colOff>
      <xdr:row>61</xdr:row>
      <xdr:rowOff>115358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344573"/>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5715</xdr:rowOff>
    </xdr:from>
    <xdr:to>
      <xdr:col>15</xdr:col>
      <xdr:colOff>133350</xdr:colOff>
      <xdr:row>62</xdr:row>
      <xdr:rowOff>107315</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92092</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72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57573</xdr:rowOff>
    </xdr:from>
    <xdr:to>
      <xdr:col>11</xdr:col>
      <xdr:colOff>31750</xdr:colOff>
      <xdr:row>62</xdr:row>
      <xdr:rowOff>20320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344573"/>
          <a:ext cx="889000" cy="30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36406</xdr:rowOff>
    </xdr:from>
    <xdr:to>
      <xdr:col>11</xdr:col>
      <xdr:colOff>82550</xdr:colOff>
      <xdr:row>61</xdr:row>
      <xdr:rowOff>138006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4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122783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8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45931</xdr:rowOff>
    </xdr:from>
    <xdr:to>
      <xdr:col>7</xdr:col>
      <xdr:colOff>31750</xdr:colOff>
      <xdr:row>62</xdr:row>
      <xdr:rowOff>147531</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75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132308</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84667</xdr:rowOff>
    </xdr:from>
    <xdr:to>
      <xdr:col>23</xdr:col>
      <xdr:colOff>184150</xdr:colOff>
      <xdr:row>62</xdr:row>
      <xdr:rowOff>14817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101194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8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104775</xdr:rowOff>
    </xdr:from>
    <xdr:to>
      <xdr:col>19</xdr:col>
      <xdr:colOff>184150</xdr:colOff>
      <xdr:row>62</xdr:row>
      <xdr:rowOff>34925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45102</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64558</xdr:rowOff>
    </xdr:from>
    <xdr:to>
      <xdr:col>15</xdr:col>
      <xdr:colOff>133350</xdr:colOff>
      <xdr:row>61</xdr:row>
      <xdr:rowOff>166158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5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4885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29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6773</xdr:rowOff>
    </xdr:from>
    <xdr:to>
      <xdr:col>11</xdr:col>
      <xdr:colOff>82550</xdr:colOff>
      <xdr:row>60</xdr:row>
      <xdr:rowOff>108373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118550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140970</xdr:rowOff>
    </xdr:from>
    <xdr:to>
      <xdr:col>7</xdr:col>
      <xdr:colOff>31750</xdr:colOff>
      <xdr:row>62</xdr:row>
      <xdr:rowOff>71120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81297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[118,504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一般会計における委託料の増などにより物件費が上昇し、全体として</a:t>
          </a:r>
          <a:r>
            <a:rPr kumimoji="1" lang="en-US" altLang="ja-JP" sz="1300">
              <a:latin typeface="ＭＳ Ｐゴシック" panose="020B0600070205080204" pitchFamily="50" charset="-128"/>
              <a:ea typeface="ＭＳ Ｐゴシック" panose="020B0600070205080204" pitchFamily="50" charset="-128"/>
            </a:rPr>
            <a:t>10.6</a:t>
          </a:r>
          <a:r>
            <a:rPr kumimoji="1" lang="ja-JP" altLang="en-US" sz="1300">
              <a:latin typeface="ＭＳ Ｐゴシック" panose="020B0600070205080204" pitchFamily="50" charset="-128"/>
              <a:ea typeface="ＭＳ Ｐゴシック" panose="020B0600070205080204" pitchFamily="50" charset="-128"/>
            </a:rPr>
            <a:t>％増加しているものの、類似団体平均値と比較して良好な状態である。ごみ処理事業の一部などを広域で行っていること、職員数の適正化による人件費の縮減などが寄与していると考えられる。今後も現在の良好な水準の維持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50693</xdr:rowOff>
    </xdr:from>
    <xdr:to>
      <xdr:col>23</xdr:col>
      <xdr:colOff>133350</xdr:colOff>
      <xdr:row>89</xdr:row>
      <xdr:rowOff>145222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8143"/>
          <a:ext cx="0" cy="1466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117299</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7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145222</xdr:rowOff>
    </xdr:from>
    <xdr:to>
      <xdr:col>24</xdr:col>
      <xdr:colOff>12700</xdr:colOff>
      <xdr:row>89</xdr:row>
      <xdr:rowOff>145222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0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137070</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8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50693</xdr:rowOff>
    </xdr:from>
    <xdr:to>
      <xdr:col>24</xdr:col>
      <xdr:colOff>12700</xdr:colOff>
      <xdr:row>81</xdr:row>
      <xdr:rowOff>50693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8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62237</xdr:rowOff>
    </xdr:from>
    <xdr:to>
      <xdr:col>23</xdr:col>
      <xdr:colOff>133350</xdr:colOff>
      <xdr:row>82</xdr:row>
      <xdr:rowOff>800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49687"/>
          <a:ext cx="838200" cy="110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20187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421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48110</xdr:rowOff>
    </xdr:from>
    <xdr:to>
      <xdr:col>23</xdr:col>
      <xdr:colOff>184150</xdr:colOff>
      <xdr:row>84</xdr:row>
      <xdr:rowOff>149710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4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62237</xdr:rowOff>
    </xdr:from>
    <xdr:to>
      <xdr:col>19</xdr:col>
      <xdr:colOff>133350</xdr:colOff>
      <xdr:row>81</xdr:row>
      <xdr:rowOff>130149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949687"/>
          <a:ext cx="889000" cy="6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154032</xdr:rowOff>
    </xdr:from>
    <xdr:to>
      <xdr:col>19</xdr:col>
      <xdr:colOff>184150</xdr:colOff>
      <xdr:row>84</xdr:row>
      <xdr:rowOff>84182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38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68959</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470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118411</xdr:rowOff>
    </xdr:from>
    <xdr:to>
      <xdr:col>15</xdr:col>
      <xdr:colOff>82550</xdr:colOff>
      <xdr:row>81</xdr:row>
      <xdr:rowOff>130149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05861"/>
          <a:ext cx="889000" cy="1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126447</xdr:rowOff>
    </xdr:from>
    <xdr:to>
      <xdr:col>15</xdr:col>
      <xdr:colOff>133350</xdr:colOff>
      <xdr:row>84</xdr:row>
      <xdr:rowOff>56597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5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41374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43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138103</xdr:rowOff>
    </xdr:from>
    <xdr:to>
      <xdr:col>11</xdr:col>
      <xdr:colOff>31750</xdr:colOff>
      <xdr:row>81</xdr:row>
      <xdr:rowOff>118411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54103"/>
          <a:ext cx="889000" cy="15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62956</xdr:rowOff>
    </xdr:from>
    <xdr:to>
      <xdr:col>11</xdr:col>
      <xdr:colOff>82550</xdr:colOff>
      <xdr:row>83</xdr:row>
      <xdr:rowOff>164556</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9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149333</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79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142539</xdr:rowOff>
    </xdr:from>
    <xdr:to>
      <xdr:col>7</xdr:col>
      <xdr:colOff>31750</xdr:colOff>
      <xdr:row>83</xdr:row>
      <xdr:rowOff>72689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0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57466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87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121450</xdr:rowOff>
    </xdr:from>
    <xdr:to>
      <xdr:col>23</xdr:col>
      <xdr:colOff>184150</xdr:colOff>
      <xdr:row>82</xdr:row>
      <xdr:rowOff>51600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0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42727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3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11437</xdr:rowOff>
    </xdr:from>
    <xdr:to>
      <xdr:col>19</xdr:col>
      <xdr:colOff>184150</xdr:colOff>
      <xdr:row>81</xdr:row>
      <xdr:rowOff>113037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9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123214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667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79349</xdr:rowOff>
    </xdr:from>
    <xdr:to>
      <xdr:col>15</xdr:col>
      <xdr:colOff>133350</xdr:colOff>
      <xdr:row>82</xdr:row>
      <xdr:rowOff>9499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6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19676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3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67611</xdr:rowOff>
    </xdr:from>
    <xdr:to>
      <xdr:col>11</xdr:col>
      <xdr:colOff>82550</xdr:colOff>
      <xdr:row>81</xdr:row>
      <xdr:rowOff>169211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5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7938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2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87303</xdr:rowOff>
    </xdr:from>
    <xdr:to>
      <xdr:col>7</xdr:col>
      <xdr:colOff>31750</xdr:colOff>
      <xdr:row>81</xdr:row>
      <xdr:rowOff>17453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0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27630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72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ポイント減少している。給与体系の適正化を図っているところであるが、類似団体平均値を</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ポイント上回っている。今後も給与水準の一層の適正化に取り組み、より住民に理解が得られる給与構造の構築に努める。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64559</xdr:rowOff>
    </xdr:from>
    <xdr:to>
      <xdr:col>81</xdr:col>
      <xdr:colOff>44450</xdr:colOff>
      <xdr:row>90</xdr:row>
      <xdr:rowOff>79375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80559"/>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51452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79375</xdr:rowOff>
    </xdr:from>
    <xdr:to>
      <xdr:col>81</xdr:col>
      <xdr:colOff>133350</xdr:colOff>
      <xdr:row>90</xdr:row>
      <xdr:rowOff>79375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509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150936</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24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64559</xdr:rowOff>
    </xdr:from>
    <xdr:to>
      <xdr:col>81</xdr:col>
      <xdr:colOff>133350</xdr:colOff>
      <xdr:row>80</xdr:row>
      <xdr:rowOff>64559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8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161925</xdr:rowOff>
    </xdr:from>
    <xdr:to>
      <xdr:col>81</xdr:col>
      <xdr:colOff>44450</xdr:colOff>
      <xdr:row>87</xdr:row>
      <xdr:rowOff>10584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906625"/>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88</xdr:row>
      <xdr:rowOff>20109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926734"/>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20109</xdr:rowOff>
    </xdr:from>
    <xdr:to>
      <xdr:col>72</xdr:col>
      <xdr:colOff>203200</xdr:colOff>
      <xdr:row>89</xdr:row>
      <xdr:rowOff>29634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5107709"/>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70909</xdr:rowOff>
    </xdr:from>
    <xdr:to>
      <xdr:col>73</xdr:col>
      <xdr:colOff>44450</xdr:colOff>
      <xdr:row>87</xdr:row>
      <xdr:rowOff>1059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1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11236</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8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9525</xdr:rowOff>
    </xdr:from>
    <xdr:to>
      <xdr:col>68</xdr:col>
      <xdr:colOff>152400</xdr:colOff>
      <xdr:row>89</xdr:row>
      <xdr:rowOff>29634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526857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51452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2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83202</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82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140759</xdr:rowOff>
    </xdr:from>
    <xdr:to>
      <xdr:col>73</xdr:col>
      <xdr:colOff>44450</xdr:colOff>
      <xdr:row>88</xdr:row>
      <xdr:rowOff>70909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55686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14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150284</xdr:rowOff>
    </xdr:from>
    <xdr:to>
      <xdr:col>68</xdr:col>
      <xdr:colOff>203200</xdr:colOff>
      <xdr:row>89</xdr:row>
      <xdr:rowOff>80434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65211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324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130175</xdr:rowOff>
    </xdr:from>
    <xdr:to>
      <xdr:col>64</xdr:col>
      <xdr:colOff>152400</xdr:colOff>
      <xdr:row>89</xdr:row>
      <xdr:rowOff>60325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21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45102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30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0.15</a:t>
          </a:r>
          <a:r>
            <a:rPr kumimoji="1" lang="ja-JP" altLang="en-US" sz="1300">
              <a:latin typeface="ＭＳ Ｐゴシック" panose="020B0600070205080204" pitchFamily="50" charset="-128"/>
              <a:ea typeface="ＭＳ Ｐゴシック" panose="020B0600070205080204" pitchFamily="50" charset="-128"/>
            </a:rPr>
            <a:t>人増加しており、類似団体平均値と比較して良好な状態である。これは、ごみ処理業務や消防事務、一部施設の管理を委託していること、また、過去から取り組んできた職員数の適正化などによるものである。今後も適正な定員の管理に取組む。</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170090</xdr:rowOff>
    </xdr:from>
    <xdr:to>
      <xdr:col>81</xdr:col>
      <xdr:colOff>44450</xdr:colOff>
      <xdr:row>68</xdr:row>
      <xdr:rowOff>74023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14190"/>
          <a:ext cx="0" cy="1618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46100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70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74023</xdr:rowOff>
    </xdr:from>
    <xdr:to>
      <xdr:col>81</xdr:col>
      <xdr:colOff>133350</xdr:colOff>
      <xdr:row>68</xdr:row>
      <xdr:rowOff>74023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73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85017</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57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170090</xdr:rowOff>
    </xdr:from>
    <xdr:to>
      <xdr:col>81</xdr:col>
      <xdr:colOff>133350</xdr:colOff>
      <xdr:row>58</xdr:row>
      <xdr:rowOff>170090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14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144235</xdr:rowOff>
    </xdr:from>
    <xdr:to>
      <xdr:col>81</xdr:col>
      <xdr:colOff>44450</xdr:colOff>
      <xdr:row>58</xdr:row>
      <xdr:rowOff>170090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088335"/>
          <a:ext cx="838200" cy="2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69958</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284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97881</xdr:rowOff>
    </xdr:from>
    <xdr:to>
      <xdr:col>81</xdr:col>
      <xdr:colOff>95250</xdr:colOff>
      <xdr:row>62</xdr:row>
      <xdr:rowOff>28031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144235</xdr:rowOff>
    </xdr:from>
    <xdr:to>
      <xdr:col>77</xdr:col>
      <xdr:colOff>44450</xdr:colOff>
      <xdr:row>58</xdr:row>
      <xdr:rowOff>159748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088335"/>
          <a:ext cx="889000" cy="1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104775</xdr:rowOff>
    </xdr:from>
    <xdr:to>
      <xdr:col>77</xdr:col>
      <xdr:colOff>95250</xdr:colOff>
      <xdr:row>62</xdr:row>
      <xdr:rowOff>34925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19702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49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158024</xdr:rowOff>
    </xdr:from>
    <xdr:to>
      <xdr:col>72</xdr:col>
      <xdr:colOff>203200</xdr:colOff>
      <xdr:row>58</xdr:row>
      <xdr:rowOff>159748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102124"/>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80645</xdr:rowOff>
    </xdr:from>
    <xdr:to>
      <xdr:col>73</xdr:col>
      <xdr:colOff>44450</xdr:colOff>
      <xdr:row>62</xdr:row>
      <xdr:rowOff>10795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167022</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625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154577</xdr:rowOff>
    </xdr:from>
    <xdr:to>
      <xdr:col>68</xdr:col>
      <xdr:colOff>152400</xdr:colOff>
      <xdr:row>58</xdr:row>
      <xdr:rowOff>158024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09867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70303</xdr:rowOff>
    </xdr:from>
    <xdr:to>
      <xdr:col>68</xdr:col>
      <xdr:colOff>203200</xdr:colOff>
      <xdr:row>62</xdr:row>
      <xdr:rowOff>453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156680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15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25491</xdr:rowOff>
    </xdr:from>
    <xdr:to>
      <xdr:col>64</xdr:col>
      <xdr:colOff>152400</xdr:colOff>
      <xdr:row>61</xdr:row>
      <xdr:rowOff>127091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111868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7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119290</xdr:rowOff>
    </xdr:from>
    <xdr:to>
      <xdr:col>81</xdr:col>
      <xdr:colOff>95250</xdr:colOff>
      <xdr:row>59</xdr:row>
      <xdr:rowOff>49440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06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40567</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9984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93435</xdr:rowOff>
    </xdr:from>
    <xdr:to>
      <xdr:col>77</xdr:col>
      <xdr:colOff>95250</xdr:colOff>
      <xdr:row>59</xdr:row>
      <xdr:rowOff>23585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03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33762</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806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108948</xdr:rowOff>
    </xdr:from>
    <xdr:to>
      <xdr:col>73</xdr:col>
      <xdr:colOff>44450</xdr:colOff>
      <xdr:row>59</xdr:row>
      <xdr:rowOff>39098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05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49275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82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107224</xdr:rowOff>
    </xdr:from>
    <xdr:to>
      <xdr:col>68</xdr:col>
      <xdr:colOff>203200</xdr:colOff>
      <xdr:row>59</xdr:row>
      <xdr:rowOff>37374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05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47551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820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103777</xdr:rowOff>
    </xdr:from>
    <xdr:to>
      <xdr:col>64</xdr:col>
      <xdr:colOff>152400</xdr:colOff>
      <xdr:row>59</xdr:row>
      <xdr:rowOff>33927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04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44104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816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数値は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ヵ年平均の値であり、令和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ポイント改善している。単年度の比較においては、資本費平準化債の対象拡充に伴う下水道事業会計への繰出が減少したことなどにより、令和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改善しており、類似団体平均値を少し上回る水準を維持している。比率を押し上げている要因としては、下水道事業の繰出金に含まれる準元利償還金が大きいことが挙げられるが、今後も多額の償還が続くため、下水道料金の改定や資本費平準化債の借入など、繰出金による負担の軽減を図る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108204</xdr:rowOff>
    </xdr:from>
    <xdr:to>
      <xdr:col>81</xdr:col>
      <xdr:colOff>44450</xdr:colOff>
      <xdr:row>45</xdr:row>
      <xdr:rowOff>99822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280404"/>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71899</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99822</xdr:rowOff>
    </xdr:from>
    <xdr:to>
      <xdr:col>81</xdr:col>
      <xdr:colOff>133350</xdr:colOff>
      <xdr:row>45</xdr:row>
      <xdr:rowOff>99822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23131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02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108204</xdr:rowOff>
    </xdr:from>
    <xdr:to>
      <xdr:col>81</xdr:col>
      <xdr:colOff>133350</xdr:colOff>
      <xdr:row>36</xdr:row>
      <xdr:rowOff>108204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28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105410</xdr:rowOff>
    </xdr:from>
    <xdr:to>
      <xdr:col>81</xdr:col>
      <xdr:colOff>44450</xdr:colOff>
      <xdr:row>39</xdr:row>
      <xdr:rowOff>124714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79196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132859</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81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160782</xdr:rowOff>
    </xdr:from>
    <xdr:to>
      <xdr:col>81</xdr:col>
      <xdr:colOff>95250</xdr:colOff>
      <xdr:row>40</xdr:row>
      <xdr:rowOff>90932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86106</xdr:rowOff>
    </xdr:from>
    <xdr:to>
      <xdr:col>77</xdr:col>
      <xdr:colOff>44450</xdr:colOff>
      <xdr:row>39</xdr:row>
      <xdr:rowOff>124714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677265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66802</xdr:rowOff>
    </xdr:from>
    <xdr:to>
      <xdr:col>72</xdr:col>
      <xdr:colOff>203200</xdr:colOff>
      <xdr:row>39</xdr:row>
      <xdr:rowOff>86106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67533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112522</xdr:rowOff>
    </xdr:from>
    <xdr:to>
      <xdr:col>73</xdr:col>
      <xdr:colOff>44450</xdr:colOff>
      <xdr:row>40</xdr:row>
      <xdr:rowOff>42672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27449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88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66802</xdr:rowOff>
    </xdr:from>
    <xdr:to>
      <xdr:col>68</xdr:col>
      <xdr:colOff>152400</xdr:colOff>
      <xdr:row>39</xdr:row>
      <xdr:rowOff>66802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6753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93218</xdr:rowOff>
    </xdr:from>
    <xdr:to>
      <xdr:col>68</xdr:col>
      <xdr:colOff>203200</xdr:colOff>
      <xdr:row>40</xdr:row>
      <xdr:rowOff>23368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8145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8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93218</xdr:rowOff>
    </xdr:from>
    <xdr:to>
      <xdr:col>64</xdr:col>
      <xdr:colOff>152400</xdr:colOff>
      <xdr:row>40</xdr:row>
      <xdr:rowOff>23368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8145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8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71137</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73914</xdr:rowOff>
    </xdr:from>
    <xdr:to>
      <xdr:col>77</xdr:col>
      <xdr:colOff>95250</xdr:colOff>
      <xdr:row>40</xdr:row>
      <xdr:rowOff>4064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14241</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529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35306</xdr:rowOff>
    </xdr:from>
    <xdr:to>
      <xdr:col>73</xdr:col>
      <xdr:colOff>44450</xdr:colOff>
      <xdr:row>39</xdr:row>
      <xdr:rowOff>136906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147083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49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16002</xdr:rowOff>
    </xdr:from>
    <xdr:to>
      <xdr:col>68</xdr:col>
      <xdr:colOff>203200</xdr:colOff>
      <xdr:row>39</xdr:row>
      <xdr:rowOff>117602</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127779</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47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16002</xdr:rowOff>
    </xdr:from>
    <xdr:to>
      <xdr:col>64</xdr:col>
      <xdr:colOff>152400</xdr:colOff>
      <xdr:row>39</xdr:row>
      <xdr:rowOff>117602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127779</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47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年度の臨時財政対策債の償還終了等による地方債現在高の減（約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千万円）や公営企業等繰入見込の減などにより比率は改善して、</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年度以降の将来負担比率は「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（なし）」となっており、類似団体平均値を上回る良好な状態となっている。しかしながら、下水道事業への公債費繰出金が多く、将来負担額全体の</a:t>
          </a:r>
          <a:r>
            <a:rPr kumimoji="1" lang="en-US" altLang="ja-JP" sz="1300">
              <a:latin typeface="ＭＳ Ｐゴシック" panose="020B0600070205080204" pitchFamily="50" charset="-128"/>
              <a:ea typeface="ＭＳ Ｐゴシック" panose="020B0600070205080204" pitchFamily="50" charset="-128"/>
            </a:rPr>
            <a:t>44.6</a:t>
          </a:r>
          <a:r>
            <a:rPr kumimoji="1" lang="ja-JP" altLang="en-US" sz="1300">
              <a:latin typeface="ＭＳ Ｐゴシック" panose="020B0600070205080204" pitchFamily="50" charset="-128"/>
              <a:ea typeface="ＭＳ Ｐゴシック" panose="020B0600070205080204" pitchFamily="50" charset="-128"/>
            </a:rPr>
            <a:t>％を占めている。一般会計において公共施設の更新による借入など、大型事業が見込まれることから、計画的な施設更新による借入額の抑制や行財政改革による基金残高の維持に努める。</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64710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6948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36787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8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64710</xdr:rowOff>
    </xdr:from>
    <xdr:to>
      <xdr:col>81</xdr:col>
      <xdr:colOff>133350</xdr:colOff>
      <xdr:row>23</xdr:row>
      <xdr:rowOff>64710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0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108252</xdr:rowOff>
    </xdr:from>
    <xdr:to>
      <xdr:col>68</xdr:col>
      <xdr:colOff>203200</xdr:colOff>
      <xdr:row>14</xdr:row>
      <xdr:rowOff>38402</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48579</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158810</xdr:rowOff>
    </xdr:from>
    <xdr:to>
      <xdr:col>64</xdr:col>
      <xdr:colOff>152400</xdr:colOff>
      <xdr:row>14</xdr:row>
      <xdr:rowOff>88960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3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99137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1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兵庫県稲美町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30,491
29,781
34.92
13,684,679
12,604,085
933,061
7,609,369
9,103,237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上昇しており、類似団体平均値と比較しても良好な状態にある。また、一部事務組合や特別会計などに支出している人件費に充てる繰出金を合計した数値でも類似団体平均値よりも良好な数値となっている。これは、職員数の適正化に努めていることのほか、ごみ処理業務や消防事務、一部施設の管理を委託していることで、職員数が抑制できているためである。今後も引き続き適正な定員管理等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58420</xdr:rowOff>
    </xdr:from>
    <xdr:to>
      <xdr:col>24</xdr:col>
      <xdr:colOff>25400</xdr:colOff>
      <xdr:row>42</xdr:row>
      <xdr:rowOff>43180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8772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15257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43180</xdr:rowOff>
    </xdr:from>
    <xdr:to>
      <xdr:col>24</xdr:col>
      <xdr:colOff>114300</xdr:colOff>
      <xdr:row>42</xdr:row>
      <xdr:rowOff>43180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4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144797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58420</xdr:rowOff>
    </xdr:from>
    <xdr:to>
      <xdr:col>24</xdr:col>
      <xdr:colOff>114300</xdr:colOff>
      <xdr:row>34</xdr:row>
      <xdr:rowOff>58420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8890</xdr:rowOff>
    </xdr:from>
    <xdr:to>
      <xdr:col>24</xdr:col>
      <xdr:colOff>25400</xdr:colOff>
      <xdr:row>35</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096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44467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88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8890</xdr:rowOff>
    </xdr:from>
    <xdr:to>
      <xdr:col>19</xdr:col>
      <xdr:colOff>187325</xdr:colOff>
      <xdr:row>35</xdr:row>
      <xdr:rowOff>24130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09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11430</xdr:rowOff>
    </xdr:from>
    <xdr:to>
      <xdr:col>20</xdr:col>
      <xdr:colOff>38100</xdr:colOff>
      <xdr:row>37</xdr:row>
      <xdr:rowOff>113030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97807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4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119380</xdr:rowOff>
    </xdr:from>
    <xdr:to>
      <xdr:col>15</xdr:col>
      <xdr:colOff>98425</xdr:colOff>
      <xdr:row>35</xdr:row>
      <xdr:rowOff>24130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486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11430</xdr:rowOff>
    </xdr:from>
    <xdr:to>
      <xdr:col>15</xdr:col>
      <xdr:colOff>149225</xdr:colOff>
      <xdr:row>37</xdr:row>
      <xdr:rowOff>113030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97807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119380</xdr:rowOff>
    </xdr:from>
    <xdr:to>
      <xdr:col>11</xdr:col>
      <xdr:colOff>9525</xdr:colOff>
      <xdr:row>35</xdr:row>
      <xdr:rowOff>8890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9486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52087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26670</xdr:rowOff>
    </xdr:from>
    <xdr:to>
      <xdr:col>24</xdr:col>
      <xdr:colOff>76200</xdr:colOff>
      <xdr:row>35</xdr:row>
      <xdr:rowOff>128270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43197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129540</xdr:rowOff>
    </xdr:from>
    <xdr:to>
      <xdr:col>20</xdr:col>
      <xdr:colOff>38100</xdr:colOff>
      <xdr:row>35</xdr:row>
      <xdr:rowOff>59690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69867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2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144780</xdr:rowOff>
    </xdr:from>
    <xdr:to>
      <xdr:col>15</xdr:col>
      <xdr:colOff>149225</xdr:colOff>
      <xdr:row>35</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85107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68580</xdr:rowOff>
    </xdr:from>
    <xdr:to>
      <xdr:col>11</xdr:col>
      <xdr:colOff>60325</xdr:colOff>
      <xdr:row>34</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8907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129540</xdr:rowOff>
    </xdr:from>
    <xdr:to>
      <xdr:col>6</xdr:col>
      <xdr:colOff>171450</xdr:colOff>
      <xdr:row>35</xdr:row>
      <xdr:rowOff>59690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69867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2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ているが、類似団体平均値と比較しても良好な状態にある。ごみ処理などの業務や公園等の管理運営を委託している（人件費から物件費へ振替えられている）額も含めての数値であるので、人件費に準ずる額を除いた物件費では、類似団体に比べて抑えられていると考えられ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158750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11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130827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3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158750</xdr:rowOff>
    </xdr:from>
    <xdr:to>
      <xdr:col>82</xdr:col>
      <xdr:colOff>196850</xdr:colOff>
      <xdr:row>21</xdr:row>
      <xdr:rowOff>158750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59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6350</xdr:rowOff>
    </xdr:from>
    <xdr:to>
      <xdr:col>82</xdr:col>
      <xdr:colOff>107950</xdr:colOff>
      <xdr:row>17</xdr:row>
      <xdr:rowOff>44450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21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130827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3045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158750</xdr:rowOff>
    </xdr:from>
    <xdr:to>
      <xdr:col>82</xdr:col>
      <xdr:colOff>158750</xdr:colOff>
      <xdr:row>18</xdr:row>
      <xdr:rowOff>88900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7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127000</xdr:rowOff>
    </xdr:from>
    <xdr:to>
      <xdr:col>78</xdr:col>
      <xdr:colOff>69850</xdr:colOff>
      <xdr:row>17</xdr:row>
      <xdr:rowOff>6350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70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95250</xdr:rowOff>
    </xdr:from>
    <xdr:to>
      <xdr:col>78</xdr:col>
      <xdr:colOff>120650</xdr:colOff>
      <xdr:row>18</xdr:row>
      <xdr:rowOff>25400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120650</xdr:rowOff>
    </xdr:from>
    <xdr:to>
      <xdr:col>73</xdr:col>
      <xdr:colOff>180975</xdr:colOff>
      <xdr:row>16</xdr:row>
      <xdr:rowOff>127000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6924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69850</xdr:rowOff>
    </xdr:from>
    <xdr:to>
      <xdr:col>74</xdr:col>
      <xdr:colOff>31750</xdr:colOff>
      <xdr:row>18</xdr:row>
      <xdr:rowOff>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8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156227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120650</xdr:rowOff>
    </xdr:from>
    <xdr:to>
      <xdr:col>69</xdr:col>
      <xdr:colOff>92075</xdr:colOff>
      <xdr:row>16</xdr:row>
      <xdr:rowOff>139700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924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114300</xdr:rowOff>
    </xdr:from>
    <xdr:to>
      <xdr:col>69</xdr:col>
      <xdr:colOff>142875</xdr:colOff>
      <xdr:row>17</xdr:row>
      <xdr:rowOff>44450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29227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57150</xdr:rowOff>
    </xdr:from>
    <xdr:to>
      <xdr:col>65</xdr:col>
      <xdr:colOff>53975</xdr:colOff>
      <xdr:row>17</xdr:row>
      <xdr:rowOff>158750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143527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165100</xdr:rowOff>
    </xdr:from>
    <xdr:to>
      <xdr:col>82</xdr:col>
      <xdr:colOff>158750</xdr:colOff>
      <xdr:row>17</xdr:row>
      <xdr:rowOff>95250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0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127000</xdr:rowOff>
    </xdr:from>
    <xdr:to>
      <xdr:col>78</xdr:col>
      <xdr:colOff>120650</xdr:colOff>
      <xdr:row>17</xdr:row>
      <xdr:rowOff>57150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7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67327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63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76200</xdr:rowOff>
    </xdr:from>
    <xdr:to>
      <xdr:col>74</xdr:col>
      <xdr:colOff>31750</xdr:colOff>
      <xdr:row>17</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69850</xdr:rowOff>
    </xdr:from>
    <xdr:to>
      <xdr:col>69</xdr:col>
      <xdr:colOff>142875</xdr:colOff>
      <xdr:row>16</xdr:row>
      <xdr:rowOff>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10177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88900</xdr:rowOff>
    </xdr:from>
    <xdr:to>
      <xdr:col>65</xdr:col>
      <xdr:colOff>53975</xdr:colOff>
      <xdr:row>17</xdr:row>
      <xdr:rowOff>19050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3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29227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ポイント低下しており、類似団体平均値より良好な状態となっている。今後も認定審査等の適正化などにより、適正な水準の維持に努める。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42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78015</xdr:rowOff>
    </xdr:from>
    <xdr:to>
      <xdr:col>24</xdr:col>
      <xdr:colOff>25400</xdr:colOff>
      <xdr:row>57</xdr:row>
      <xdr:rowOff>20865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67921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102507</xdr:rowOff>
    </xdr:from>
    <xdr:to>
      <xdr:col>19</xdr:col>
      <xdr:colOff>187325</xdr:colOff>
      <xdr:row>57</xdr:row>
      <xdr:rowOff>20865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32257"/>
          <a:ext cx="889000" cy="26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55</xdr:row>
      <xdr:rowOff>102507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3526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129920</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94343</xdr:rowOff>
    </xdr:from>
    <xdr:to>
      <xdr:col>11</xdr:col>
      <xdr:colOff>9525</xdr:colOff>
      <xdr:row>55</xdr:row>
      <xdr:rowOff>53522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3526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129920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27215</xdr:rowOff>
    </xdr:from>
    <xdr:to>
      <xdr:col>24</xdr:col>
      <xdr:colOff>76200</xdr:colOff>
      <xdr:row>56</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43742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141515</xdr:rowOff>
    </xdr:from>
    <xdr:to>
      <xdr:col>20</xdr:col>
      <xdr:colOff>38100</xdr:colOff>
      <xdr:row>57</xdr:row>
      <xdr:rowOff>71665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56442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82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51707</xdr:rowOff>
    </xdr:from>
    <xdr:to>
      <xdr:col>15</xdr:col>
      <xdr:colOff>149225</xdr:colOff>
      <xdr:row>55</xdr:row>
      <xdr:rowOff>153307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163484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43543</xdr:rowOff>
    </xdr:from>
    <xdr:to>
      <xdr:col>11</xdr:col>
      <xdr:colOff>60325</xdr:colOff>
      <xdr:row>54</xdr:row>
      <xdr:rowOff>145143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155320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ており、類似団体平均値と比較して悪い状態となっている。令和元年度から下水道事業特別会計及び農業集落排水事業特別会計が公営企業化したことにより、今までの繰出金が補助費等に性質が変更となったことによるものであ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44450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31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130827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44450</xdr:rowOff>
    </xdr:from>
    <xdr:to>
      <xdr:col>82</xdr:col>
      <xdr:colOff>196850</xdr:colOff>
      <xdr:row>53</xdr:row>
      <xdr:rowOff>44450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107950</xdr:rowOff>
    </xdr:from>
    <xdr:to>
      <xdr:col>82</xdr:col>
      <xdr:colOff>107950</xdr:colOff>
      <xdr:row>58</xdr:row>
      <xdr:rowOff>12700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80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67327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31750</xdr:rowOff>
    </xdr:from>
    <xdr:to>
      <xdr:col>78</xdr:col>
      <xdr:colOff>69850</xdr:colOff>
      <xdr:row>57</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0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156227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8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19050</xdr:rowOff>
    </xdr:from>
    <xdr:to>
      <xdr:col>73</xdr:col>
      <xdr:colOff>180975</xdr:colOff>
      <xdr:row>57</xdr:row>
      <xdr:rowOff>31750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791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44450</xdr:rowOff>
    </xdr:from>
    <xdr:to>
      <xdr:col>74</xdr:col>
      <xdr:colOff>31750</xdr:colOff>
      <xdr:row>57</xdr:row>
      <xdr:rowOff>146050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19050</xdr:rowOff>
    </xdr:from>
    <xdr:to>
      <xdr:col>69</xdr:col>
      <xdr:colOff>92075</xdr:colOff>
      <xdr:row>57</xdr:row>
      <xdr:rowOff>95250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91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6350</xdr:rowOff>
    </xdr:from>
    <xdr:to>
      <xdr:col>69</xdr:col>
      <xdr:colOff>142875</xdr:colOff>
      <xdr:row>57</xdr:row>
      <xdr:rowOff>107950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92727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105427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57150</xdr:rowOff>
    </xdr:from>
    <xdr:to>
      <xdr:col>78</xdr:col>
      <xdr:colOff>120650</xdr:colOff>
      <xdr:row>57</xdr:row>
      <xdr:rowOff>158750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143527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152400</xdr:rowOff>
    </xdr:from>
    <xdr:to>
      <xdr:col>74</xdr:col>
      <xdr:colOff>31750</xdr:colOff>
      <xdr:row>57</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139700</xdr:rowOff>
    </xdr:from>
    <xdr:to>
      <xdr:col>69</xdr:col>
      <xdr:colOff>142875</xdr:colOff>
      <xdr:row>57</xdr:row>
      <xdr:rowOff>69850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80027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44450</xdr:rowOff>
    </xdr:from>
    <xdr:to>
      <xdr:col>65</xdr:col>
      <xdr:colOff>53975</xdr:colOff>
      <xdr:row>57</xdr:row>
      <xdr:rowOff>146050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156227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ポイント低下している。令和元年度から下水道事業特別会計及び農業集落排水事業特別会計が公営企業化したことにより、今までの繰出金が補助費等に性質が変更となったことによるものである。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149860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7916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170434</xdr:rowOff>
    </xdr:from>
    <xdr:to>
      <xdr:col>82</xdr:col>
      <xdr:colOff>107950</xdr:colOff>
      <xdr:row>38</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51408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49293</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58420</xdr:rowOff>
    </xdr:from>
    <xdr:to>
      <xdr:col>78</xdr:col>
      <xdr:colOff>69850</xdr:colOff>
      <xdr:row>38</xdr:row>
      <xdr:rowOff>99568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57352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81280</xdr:rowOff>
    </xdr:from>
    <xdr:to>
      <xdr:col>73</xdr:col>
      <xdr:colOff>180975</xdr:colOff>
      <xdr:row>38</xdr:row>
      <xdr:rowOff>99568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5963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80535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81280</xdr:rowOff>
    </xdr:from>
    <xdr:to>
      <xdr:col>69</xdr:col>
      <xdr:colOff>92075</xdr:colOff>
      <xdr:row>39</xdr:row>
      <xdr:rowOff>24130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5963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121920</xdr:rowOff>
    </xdr:from>
    <xdr:to>
      <xdr:col>69</xdr:col>
      <xdr:colOff>142875</xdr:colOff>
      <xdr:row>37</xdr:row>
      <xdr:rowOff>52070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62247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112539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119634</xdr:rowOff>
    </xdr:from>
    <xdr:to>
      <xdr:col>82</xdr:col>
      <xdr:colOff>158750</xdr:colOff>
      <xdr:row>38</xdr:row>
      <xdr:rowOff>49785</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91711</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7620</xdr:rowOff>
    </xdr:from>
    <xdr:to>
      <xdr:col>78</xdr:col>
      <xdr:colOff>120650</xdr:colOff>
      <xdr:row>38</xdr:row>
      <xdr:rowOff>109220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93997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60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48768</xdr:rowOff>
    </xdr:from>
    <xdr:to>
      <xdr:col>74</xdr:col>
      <xdr:colOff>31750</xdr:colOff>
      <xdr:row>38</xdr:row>
      <xdr:rowOff>150368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135145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30480</xdr:rowOff>
    </xdr:from>
    <xdr:to>
      <xdr:col>69</xdr:col>
      <xdr:colOff>142875</xdr:colOff>
      <xdr:row>38</xdr:row>
      <xdr:rowOff>132080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116857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144780</xdr:rowOff>
    </xdr:from>
    <xdr:to>
      <xdr:col>65</xdr:col>
      <xdr:colOff>53975</xdr:colOff>
      <xdr:row>39</xdr:row>
      <xdr:rowOff>74930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59707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低下しており、類似団体平均値とほぼ同水準である。公債費に準ずる費用を含めた額では類似団体平均値と比較して良好な数値となっている。下水道料金の改定や資本費平準化債の活用などを行い、一般会計の負担軽減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140716</xdr:rowOff>
    </xdr:from>
    <xdr:to>
      <xdr:col>24</xdr:col>
      <xdr:colOff>25400</xdr:colOff>
      <xdr:row>81</xdr:row>
      <xdr:rowOff>106426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85116"/>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55643</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140716</xdr:rowOff>
    </xdr:from>
    <xdr:to>
      <xdr:col>24</xdr:col>
      <xdr:colOff>114300</xdr:colOff>
      <xdr:row>72</xdr:row>
      <xdr:rowOff>140716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149861</xdr:rowOff>
    </xdr:from>
    <xdr:to>
      <xdr:col>24</xdr:col>
      <xdr:colOff>25400</xdr:colOff>
      <xdr:row>77</xdr:row>
      <xdr:rowOff>5842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180061"/>
          <a:ext cx="8382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106442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65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89915</xdr:rowOff>
    </xdr:from>
    <xdr:to>
      <xdr:col>24</xdr:col>
      <xdr:colOff>76200</xdr:colOff>
      <xdr:row>77</xdr:row>
      <xdr:rowOff>20065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5842</xdr:rowOff>
    </xdr:from>
    <xdr:to>
      <xdr:col>19</xdr:col>
      <xdr:colOff>187325</xdr:colOff>
      <xdr:row>77</xdr:row>
      <xdr:rowOff>51563</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207492"/>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153924</xdr:rowOff>
    </xdr:from>
    <xdr:to>
      <xdr:col>20</xdr:col>
      <xdr:colOff>38100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68851</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270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67563</xdr:rowOff>
    </xdr:from>
    <xdr:to>
      <xdr:col>15</xdr:col>
      <xdr:colOff>98425</xdr:colOff>
      <xdr:row>77</xdr:row>
      <xdr:rowOff>51563</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097763"/>
          <a:ext cx="889000" cy="15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67563</xdr:rowOff>
    </xdr:from>
    <xdr:to>
      <xdr:col>11</xdr:col>
      <xdr:colOff>9525</xdr:colOff>
      <xdr:row>77</xdr:row>
      <xdr:rowOff>24130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097763"/>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153924</xdr:rowOff>
    </xdr:from>
    <xdr:to>
      <xdr:col>6</xdr:col>
      <xdr:colOff>171450</xdr:colOff>
      <xdr:row>77</xdr:row>
      <xdr:rowOff>84074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68851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71138</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126492</xdr:rowOff>
    </xdr:from>
    <xdr:to>
      <xdr:col>20</xdr:col>
      <xdr:colOff>38100</xdr:colOff>
      <xdr:row>77</xdr:row>
      <xdr:rowOff>56642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66819</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92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763</xdr:rowOff>
    </xdr:from>
    <xdr:to>
      <xdr:col>15</xdr:col>
      <xdr:colOff>149225</xdr:colOff>
      <xdr:row>77</xdr:row>
      <xdr:rowOff>102363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112540</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16763</xdr:rowOff>
    </xdr:from>
    <xdr:to>
      <xdr:col>11</xdr:col>
      <xdr:colOff>60325</xdr:colOff>
      <xdr:row>76</xdr:row>
      <xdr:rowOff>118363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128541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85107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ポイント低下しており、類似団体平均値と同水準を維持している。今後も繰出金の抑制を図り健全な財政運営に努める。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168148</xdr:rowOff>
    </xdr:from>
    <xdr:to>
      <xdr:col>82</xdr:col>
      <xdr:colOff>107950</xdr:colOff>
      <xdr:row>80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85544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99077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127000</xdr:rowOff>
    </xdr:from>
    <xdr:to>
      <xdr:col>82</xdr:col>
      <xdr:colOff>196850</xdr:colOff>
      <xdr:row>80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83075</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598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168148</xdr:rowOff>
    </xdr:from>
    <xdr:to>
      <xdr:col>82</xdr:col>
      <xdr:colOff>196850</xdr:colOff>
      <xdr:row>74</xdr:row>
      <xdr:rowOff>168148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85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1270</xdr:rowOff>
    </xdr:from>
    <xdr:to>
      <xdr:col>82</xdr:col>
      <xdr:colOff>107950</xdr:colOff>
      <xdr:row>77</xdr:row>
      <xdr:rowOff>10413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202920"/>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55135</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25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113285</xdr:rowOff>
    </xdr:from>
    <xdr:to>
      <xdr:col>78</xdr:col>
      <xdr:colOff>69850</xdr:colOff>
      <xdr:row>77</xdr:row>
      <xdr:rowOff>10413</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143485"/>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114571</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101854</xdr:rowOff>
    </xdr:from>
    <xdr:to>
      <xdr:col>73</xdr:col>
      <xdr:colOff>180975</xdr:colOff>
      <xdr:row>76</xdr:row>
      <xdr:rowOff>113285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2960604"/>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167639</xdr:rowOff>
    </xdr:from>
    <xdr:to>
      <xdr:col>74</xdr:col>
      <xdr:colOff>31750</xdr:colOff>
      <xdr:row>77</xdr:row>
      <xdr:rowOff>97789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82566</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101854</xdr:rowOff>
    </xdr:from>
    <xdr:to>
      <xdr:col>69</xdr:col>
      <xdr:colOff>92075</xdr:colOff>
      <xdr:row>77</xdr:row>
      <xdr:rowOff>42418</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2960604"/>
          <a:ext cx="8890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44196</xdr:rowOff>
    </xdr:from>
    <xdr:to>
      <xdr:col>69</xdr:col>
      <xdr:colOff>142875</xdr:colOff>
      <xdr:row>76</xdr:row>
      <xdr:rowOff>145796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130573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73913</xdr:rowOff>
    </xdr:from>
    <xdr:to>
      <xdr:col>65</xdr:col>
      <xdr:colOff>53975</xdr:colOff>
      <xdr:row>78</xdr:row>
      <xdr:rowOff>4063</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160290</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138447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131063</xdr:rowOff>
    </xdr:from>
    <xdr:to>
      <xdr:col>78</xdr:col>
      <xdr:colOff>120650</xdr:colOff>
      <xdr:row>77</xdr:row>
      <xdr:rowOff>61213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62485</xdr:rowOff>
    </xdr:from>
    <xdr:to>
      <xdr:col>74</xdr:col>
      <xdr:colOff>31750</xdr:colOff>
      <xdr:row>76</xdr:row>
      <xdr:rowOff>164085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2811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51054</xdr:rowOff>
    </xdr:from>
    <xdr:to>
      <xdr:col>69</xdr:col>
      <xdr:colOff>142875</xdr:colOff>
      <xdr:row>75</xdr:row>
      <xdr:rowOff>152654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290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162831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163068</xdr:rowOff>
    </xdr:from>
    <xdr:to>
      <xdr:col>65</xdr:col>
      <xdr:colOff>53975</xdr:colOff>
      <xdr:row>77</xdr:row>
      <xdr:rowOff>93218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103395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兵庫県稲美町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98416</xdr:rowOff>
    </xdr:from>
    <xdr:to>
      <xdr:col>29</xdr:col>
      <xdr:colOff>127000</xdr:colOff>
      <xdr:row>19</xdr:row>
      <xdr:rowOff>43494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31991"/>
          <a:ext cx="0" cy="13166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15571</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32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43494</xdr:rowOff>
    </xdr:from>
    <xdr:to>
      <xdr:col>30</xdr:col>
      <xdr:colOff>25400</xdr:colOff>
      <xdr:row>19</xdr:row>
      <xdr:rowOff>43494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348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13343</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77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98416</xdr:rowOff>
    </xdr:from>
    <xdr:to>
      <xdr:col>30</xdr:col>
      <xdr:colOff>25400</xdr:colOff>
      <xdr:row>11</xdr:row>
      <xdr:rowOff>98416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319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168496</xdr:rowOff>
    </xdr:from>
    <xdr:to>
      <xdr:col>29</xdr:col>
      <xdr:colOff>127000</xdr:colOff>
      <xdr:row>19</xdr:row>
      <xdr:rowOff>84771</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302221"/>
          <a:ext cx="647700" cy="87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76044</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695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59517</xdr:rowOff>
    </xdr:from>
    <xdr:to>
      <xdr:col>29</xdr:col>
      <xdr:colOff>177800</xdr:colOff>
      <xdr:row>16</xdr:row>
      <xdr:rowOff>161117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8503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84771</xdr:rowOff>
    </xdr:from>
    <xdr:to>
      <xdr:col>26</xdr:col>
      <xdr:colOff>50800</xdr:colOff>
      <xdr:row>19</xdr:row>
      <xdr:rowOff>90815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389946"/>
          <a:ext cx="698500" cy="60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144470</xdr:rowOff>
    </xdr:from>
    <xdr:to>
      <xdr:col>26</xdr:col>
      <xdr:colOff>101600</xdr:colOff>
      <xdr:row>17</xdr:row>
      <xdr:rowOff>74620</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9352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84797</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704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90815</xdr:rowOff>
    </xdr:from>
    <xdr:to>
      <xdr:col>22</xdr:col>
      <xdr:colOff>114300</xdr:colOff>
      <xdr:row>19</xdr:row>
      <xdr:rowOff>108545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395990"/>
          <a:ext cx="698500" cy="177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10725</xdr:rowOff>
    </xdr:from>
    <xdr:to>
      <xdr:col>22</xdr:col>
      <xdr:colOff>165100</xdr:colOff>
      <xdr:row>17</xdr:row>
      <xdr:rowOff>112325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73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122502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74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108545</xdr:rowOff>
    </xdr:from>
    <xdr:to>
      <xdr:col>18</xdr:col>
      <xdr:colOff>177800</xdr:colOff>
      <xdr:row>19</xdr:row>
      <xdr:rowOff>144493</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413720"/>
          <a:ext cx="698500" cy="359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21198</xdr:rowOff>
    </xdr:from>
    <xdr:to>
      <xdr:col>19</xdr:col>
      <xdr:colOff>38100</xdr:colOff>
      <xdr:row>17</xdr:row>
      <xdr:rowOff>122798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9834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132975</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75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76005</xdr:rowOff>
    </xdr:from>
    <xdr:to>
      <xdr:col>15</xdr:col>
      <xdr:colOff>101600</xdr:colOff>
      <xdr:row>18</xdr:row>
      <xdr:rowOff>6155</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0382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16332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80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117696</xdr:rowOff>
    </xdr:from>
    <xdr:to>
      <xdr:col>29</xdr:col>
      <xdr:colOff>177800</xdr:colOff>
      <xdr:row>19</xdr:row>
      <xdr:rowOff>47846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251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26273</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159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33971</xdr:rowOff>
    </xdr:from>
    <xdr:to>
      <xdr:col>26</xdr:col>
      <xdr:colOff>101600</xdr:colOff>
      <xdr:row>19</xdr:row>
      <xdr:rowOff>135571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3391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120348</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425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40015</xdr:rowOff>
    </xdr:from>
    <xdr:to>
      <xdr:col>22</xdr:col>
      <xdr:colOff>165100</xdr:colOff>
      <xdr:row>19</xdr:row>
      <xdr:rowOff>141615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345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126392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43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57745</xdr:rowOff>
    </xdr:from>
    <xdr:to>
      <xdr:col>19</xdr:col>
      <xdr:colOff>38100</xdr:colOff>
      <xdr:row>19</xdr:row>
      <xdr:rowOff>159345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362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144122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449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93693</xdr:rowOff>
    </xdr:from>
    <xdr:to>
      <xdr:col>15</xdr:col>
      <xdr:colOff>101600</xdr:colOff>
      <xdr:row>20</xdr:row>
      <xdr:rowOff>23843</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3988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8620</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48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196952</xdr:rowOff>
    </xdr:from>
    <xdr:to>
      <xdr:col>29</xdr:col>
      <xdr:colOff>127000</xdr:colOff>
      <xdr:row>39</xdr:row>
      <xdr:rowOff>2021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121502"/>
          <a:ext cx="0" cy="151956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145548</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1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2021</xdr:rowOff>
    </xdr:from>
    <xdr:to>
      <xdr:col>30</xdr:col>
      <xdr:colOff>25400</xdr:colOff>
      <xdr:row>39</xdr:row>
      <xdr:rowOff>2021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410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111879</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64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196952</xdr:rowOff>
    </xdr:from>
    <xdr:to>
      <xdr:col>30</xdr:col>
      <xdr:colOff>25400</xdr:colOff>
      <xdr:row>33</xdr:row>
      <xdr:rowOff>196952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121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56559</xdr:rowOff>
    </xdr:from>
    <xdr:to>
      <xdr:col>29</xdr:col>
      <xdr:colOff>127000</xdr:colOff>
      <xdr:row>37</xdr:row>
      <xdr:rowOff>214847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181259"/>
          <a:ext cx="647700" cy="1582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278971</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889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90994</xdr:rowOff>
    </xdr:from>
    <xdr:to>
      <xdr:col>29</xdr:col>
      <xdr:colOff>177800</xdr:colOff>
      <xdr:row>37</xdr:row>
      <xdr:rowOff>21144</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044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56559</xdr:rowOff>
    </xdr:from>
    <xdr:to>
      <xdr:col>26</xdr:col>
      <xdr:colOff>50800</xdr:colOff>
      <xdr:row>37</xdr:row>
      <xdr:rowOff>61620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181259"/>
          <a:ext cx="698500" cy="5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69832</xdr:rowOff>
    </xdr:from>
    <xdr:to>
      <xdr:col>26</xdr:col>
      <xdr:colOff>101600</xdr:colOff>
      <xdr:row>36</xdr:row>
      <xdr:rowOff>171432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0230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181609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67919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61620</xdr:rowOff>
    </xdr:from>
    <xdr:to>
      <xdr:col>22</xdr:col>
      <xdr:colOff>114300</xdr:colOff>
      <xdr:row>37</xdr:row>
      <xdr:rowOff>179415</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186320"/>
          <a:ext cx="698500" cy="1177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89198</xdr:rowOff>
    </xdr:from>
    <xdr:to>
      <xdr:col>22</xdr:col>
      <xdr:colOff>165100</xdr:colOff>
      <xdr:row>37</xdr:row>
      <xdr:rowOff>19348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042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200975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681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154726</xdr:rowOff>
    </xdr:from>
    <xdr:to>
      <xdr:col>18</xdr:col>
      <xdr:colOff>177800</xdr:colOff>
      <xdr:row>37</xdr:row>
      <xdr:rowOff>179415</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279426"/>
          <a:ext cx="698500" cy="246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157876</xdr:rowOff>
    </xdr:from>
    <xdr:to>
      <xdr:col>19</xdr:col>
      <xdr:colOff>38100</xdr:colOff>
      <xdr:row>37</xdr:row>
      <xdr:rowOff>88026</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111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269653</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6880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29272</xdr:rowOff>
    </xdr:from>
    <xdr:to>
      <xdr:col>15</xdr:col>
      <xdr:colOff>101600</xdr:colOff>
      <xdr:row>37</xdr:row>
      <xdr:rowOff>130872</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153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312499</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692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164047</xdr:rowOff>
    </xdr:from>
    <xdr:to>
      <xdr:col>29</xdr:col>
      <xdr:colOff>177800</xdr:colOff>
      <xdr:row>37</xdr:row>
      <xdr:rowOff>265647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288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136124</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60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5759</xdr:rowOff>
    </xdr:from>
    <xdr:to>
      <xdr:col>26</xdr:col>
      <xdr:colOff>101600</xdr:colOff>
      <xdr:row>37</xdr:row>
      <xdr:rowOff>107359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1304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92136</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216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10820</xdr:rowOff>
    </xdr:from>
    <xdr:to>
      <xdr:col>22</xdr:col>
      <xdr:colOff>165100</xdr:colOff>
      <xdr:row>37</xdr:row>
      <xdr:rowOff>112420</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135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97197</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22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128615</xdr:rowOff>
    </xdr:from>
    <xdr:to>
      <xdr:col>19</xdr:col>
      <xdr:colOff>38100</xdr:colOff>
      <xdr:row>37</xdr:row>
      <xdr:rowOff>230215</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253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214992</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33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103926</xdr:rowOff>
    </xdr:from>
    <xdr:to>
      <xdr:col>15</xdr:col>
      <xdr:colOff>101600</xdr:colOff>
      <xdr:row>37</xdr:row>
      <xdr:rowOff>205526</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2286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190303</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315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兵庫県稲美町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30,491
29,781
34.92
13,684,679
12,604,085
933,061
7,609,369
9,103,237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111778</xdr:rowOff>
    </xdr:from>
    <xdr:to>
      <xdr:col>24</xdr:col>
      <xdr:colOff>62865</xdr:colOff>
      <xdr:row>38</xdr:row>
      <xdr:rowOff>11488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083828"/>
          <a:ext cx="1270" cy="1442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15315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3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11488</xdr:rowOff>
    </xdr:from>
    <xdr:to>
      <xdr:col>24</xdr:col>
      <xdr:colOff>152400</xdr:colOff>
      <xdr:row>38</xdr:row>
      <xdr:rowOff>11488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2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58455</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859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111778</xdr:rowOff>
    </xdr:from>
    <xdr:to>
      <xdr:col>24</xdr:col>
      <xdr:colOff>152400</xdr:colOff>
      <xdr:row>29</xdr:row>
      <xdr:rowOff>111778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083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49256</xdr:rowOff>
    </xdr:from>
    <xdr:to>
      <xdr:col>24</xdr:col>
      <xdr:colOff>63500</xdr:colOff>
      <xdr:row>37</xdr:row>
      <xdr:rowOff>163948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92906"/>
          <a:ext cx="838200" cy="11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38935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68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16058</xdr:rowOff>
    </xdr:from>
    <xdr:to>
      <xdr:col>24</xdr:col>
      <xdr:colOff>114300</xdr:colOff>
      <xdr:row>35</xdr:row>
      <xdr:rowOff>117658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1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163948</xdr:rowOff>
    </xdr:from>
    <xdr:to>
      <xdr:col>19</xdr:col>
      <xdr:colOff>177800</xdr:colOff>
      <xdr:row>37</xdr:row>
      <xdr:rowOff>164797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07598"/>
          <a:ext cx="8890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103204</xdr:rowOff>
    </xdr:from>
    <xdr:to>
      <xdr:col>20</xdr:col>
      <xdr:colOff>38100</xdr:colOff>
      <xdr:row>36</xdr:row>
      <xdr:rowOff>33354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0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49881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7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164797</xdr:rowOff>
    </xdr:from>
    <xdr:to>
      <xdr:col>15</xdr:col>
      <xdr:colOff>50800</xdr:colOff>
      <xdr:row>37</xdr:row>
      <xdr:rowOff>171345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08447"/>
          <a:ext cx="889000" cy="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140629</xdr:rowOff>
    </xdr:from>
    <xdr:to>
      <xdr:col>15</xdr:col>
      <xdr:colOff>101600</xdr:colOff>
      <xdr:row>36</xdr:row>
      <xdr:rowOff>70779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4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87306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1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171345</xdr:rowOff>
    </xdr:from>
    <xdr:to>
      <xdr:col>10</xdr:col>
      <xdr:colOff>114300</xdr:colOff>
      <xdr:row>38</xdr:row>
      <xdr:rowOff>51215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14995"/>
          <a:ext cx="889000" cy="5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149414</xdr:rowOff>
    </xdr:from>
    <xdr:to>
      <xdr:col>10</xdr:col>
      <xdr:colOff>165100</xdr:colOff>
      <xdr:row>36</xdr:row>
      <xdr:rowOff>79564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96091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2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54218</xdr:rowOff>
    </xdr:from>
    <xdr:to>
      <xdr:col>6</xdr:col>
      <xdr:colOff>38100</xdr:colOff>
      <xdr:row>36</xdr:row>
      <xdr:rowOff>155818</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895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0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169906</xdr:rowOff>
    </xdr:from>
    <xdr:to>
      <xdr:col>24</xdr:col>
      <xdr:colOff>114300</xdr:colOff>
      <xdr:row>37</xdr:row>
      <xdr:rowOff>100056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4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148333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2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113148</xdr:rowOff>
    </xdr:from>
    <xdr:to>
      <xdr:col>20</xdr:col>
      <xdr:colOff>38100</xdr:colOff>
      <xdr:row>38</xdr:row>
      <xdr:rowOff>43298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5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34425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4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113997</xdr:rowOff>
    </xdr:from>
    <xdr:to>
      <xdr:col>15</xdr:col>
      <xdr:colOff>101600</xdr:colOff>
      <xdr:row>38</xdr:row>
      <xdr:rowOff>44147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5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35274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5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120545</xdr:rowOff>
    </xdr:from>
    <xdr:to>
      <xdr:col>10</xdr:col>
      <xdr:colOff>165100</xdr:colOff>
      <xdr:row>38</xdr:row>
      <xdr:rowOff>50695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6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41822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5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415</xdr:rowOff>
    </xdr:from>
    <xdr:to>
      <xdr:col>6</xdr:col>
      <xdr:colOff>38100</xdr:colOff>
      <xdr:row>38</xdr:row>
      <xdr:rowOff>102015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1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93142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0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20421</xdr:rowOff>
    </xdr:from>
    <xdr:to>
      <xdr:col>24</xdr:col>
      <xdr:colOff>62865</xdr:colOff>
      <xdr:row>58</xdr:row>
      <xdr:rowOff>14884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2921"/>
          <a:ext cx="1270" cy="1366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18711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99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14884</xdr:rowOff>
    </xdr:from>
    <xdr:to>
      <xdr:col>24</xdr:col>
      <xdr:colOff>152400</xdr:colOff>
      <xdr:row>58</xdr:row>
      <xdr:rowOff>14884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5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138548</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6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20421</xdr:rowOff>
    </xdr:from>
    <xdr:to>
      <xdr:col>24</xdr:col>
      <xdr:colOff>152400</xdr:colOff>
      <xdr:row>50</xdr:row>
      <xdr:rowOff>20421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52006</xdr:rowOff>
    </xdr:from>
    <xdr:to>
      <xdr:col>24</xdr:col>
      <xdr:colOff>63500</xdr:colOff>
      <xdr:row>57</xdr:row>
      <xdr:rowOff>113500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824656"/>
          <a:ext cx="838200" cy="6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82059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4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59182</xdr:rowOff>
    </xdr:from>
    <xdr:to>
      <xdr:col>24</xdr:col>
      <xdr:colOff>114300</xdr:colOff>
      <xdr:row>55</xdr:row>
      <xdr:rowOff>160782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20155</xdr:rowOff>
    </xdr:from>
    <xdr:to>
      <xdr:col>19</xdr:col>
      <xdr:colOff>177800</xdr:colOff>
      <xdr:row>57</xdr:row>
      <xdr:rowOff>113500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792805"/>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77127</xdr:rowOff>
    </xdr:from>
    <xdr:to>
      <xdr:col>20</xdr:col>
      <xdr:colOff>38100</xdr:colOff>
      <xdr:row>56</xdr:row>
      <xdr:rowOff>7277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506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23804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28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20155</xdr:rowOff>
    </xdr:from>
    <xdr:to>
      <xdr:col>15</xdr:col>
      <xdr:colOff>50800</xdr:colOff>
      <xdr:row>57</xdr:row>
      <xdr:rowOff>21286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92805"/>
          <a:ext cx="889000" cy="1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79731</xdr:rowOff>
    </xdr:from>
    <xdr:to>
      <xdr:col>15</xdr:col>
      <xdr:colOff>101600</xdr:colOff>
      <xdr:row>56</xdr:row>
      <xdr:rowOff>9881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50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26408</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8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21286</xdr:rowOff>
    </xdr:from>
    <xdr:to>
      <xdr:col>10</xdr:col>
      <xdr:colOff>114300</xdr:colOff>
      <xdr:row>58</xdr:row>
      <xdr:rowOff>18466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93936"/>
          <a:ext cx="889000" cy="16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158610</xdr:rowOff>
    </xdr:from>
    <xdr:to>
      <xdr:col>10</xdr:col>
      <xdr:colOff>165100</xdr:colOff>
      <xdr:row>56</xdr:row>
      <xdr:rowOff>88760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58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105287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36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45377</xdr:rowOff>
    </xdr:from>
    <xdr:to>
      <xdr:col>6</xdr:col>
      <xdr:colOff>38100</xdr:colOff>
      <xdr:row>56</xdr:row>
      <xdr:rowOff>146977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4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163504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42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1206</xdr:rowOff>
    </xdr:from>
    <xdr:to>
      <xdr:col>24</xdr:col>
      <xdr:colOff>114300</xdr:colOff>
      <xdr:row>57</xdr:row>
      <xdr:rowOff>102806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7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151083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5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62700</xdr:rowOff>
    </xdr:from>
    <xdr:to>
      <xdr:col>20</xdr:col>
      <xdr:colOff>38100</xdr:colOff>
      <xdr:row>57</xdr:row>
      <xdr:rowOff>164300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3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155427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92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140805</xdr:rowOff>
    </xdr:from>
    <xdr:to>
      <xdr:col>15</xdr:col>
      <xdr:colOff>101600</xdr:colOff>
      <xdr:row>57</xdr:row>
      <xdr:rowOff>70955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4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62082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83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141936</xdr:rowOff>
    </xdr:from>
    <xdr:to>
      <xdr:col>10</xdr:col>
      <xdr:colOff>165100</xdr:colOff>
      <xdr:row>57</xdr:row>
      <xdr:rowOff>72086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4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63213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3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139116</xdr:rowOff>
    </xdr:from>
    <xdr:to>
      <xdr:col>6</xdr:col>
      <xdr:colOff>38100</xdr:colOff>
      <xdr:row>58</xdr:row>
      <xdr:rowOff>69266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1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60393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0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119983</xdr:rowOff>
    </xdr:from>
    <xdr:to>
      <xdr:col>24</xdr:col>
      <xdr:colOff>62865</xdr:colOff>
      <xdr:row>77</xdr:row>
      <xdr:rowOff>152615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121483"/>
          <a:ext cx="1270" cy="123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156442</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3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152615</xdr:rowOff>
    </xdr:from>
    <xdr:to>
      <xdr:col>24</xdr:col>
      <xdr:colOff>152400</xdr:colOff>
      <xdr:row>77</xdr:row>
      <xdr:rowOff>152615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3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66660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89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119983</xdr:rowOff>
    </xdr:from>
    <xdr:to>
      <xdr:col>24</xdr:col>
      <xdr:colOff>152400</xdr:colOff>
      <xdr:row>70</xdr:row>
      <xdr:rowOff>119983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12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125640</xdr:rowOff>
    </xdr:from>
    <xdr:to>
      <xdr:col>24</xdr:col>
      <xdr:colOff>63500</xdr:colOff>
      <xdr:row>77</xdr:row>
      <xdr:rowOff>131699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27290"/>
          <a:ext cx="838200" cy="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43997</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2902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21120</xdr:rowOff>
    </xdr:from>
    <xdr:to>
      <xdr:col>24</xdr:col>
      <xdr:colOff>114300</xdr:colOff>
      <xdr:row>76</xdr:row>
      <xdr:rowOff>122720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0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130384</xdr:rowOff>
    </xdr:from>
    <xdr:to>
      <xdr:col>19</xdr:col>
      <xdr:colOff>177800</xdr:colOff>
      <xdr:row>77</xdr:row>
      <xdr:rowOff>131699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332034"/>
          <a:ext cx="889000" cy="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37007</xdr:rowOff>
    </xdr:from>
    <xdr:to>
      <xdr:col>20</xdr:col>
      <xdr:colOff>38100</xdr:colOff>
      <xdr:row>76</xdr:row>
      <xdr:rowOff>138607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06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155135</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2842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130384</xdr:rowOff>
    </xdr:from>
    <xdr:to>
      <xdr:col>15</xdr:col>
      <xdr:colOff>50800</xdr:colOff>
      <xdr:row>77</xdr:row>
      <xdr:rowOff>131584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32034"/>
          <a:ext cx="8890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34207</xdr:rowOff>
    </xdr:from>
    <xdr:to>
      <xdr:col>15</xdr:col>
      <xdr:colOff>101600</xdr:colOff>
      <xdr:row>76</xdr:row>
      <xdr:rowOff>135807</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064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152334</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2839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131584</xdr:rowOff>
    </xdr:from>
    <xdr:to>
      <xdr:col>10</xdr:col>
      <xdr:colOff>114300</xdr:colOff>
      <xdr:row>77</xdr:row>
      <xdr:rowOff>138157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333234"/>
          <a:ext cx="889000" cy="6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20606</xdr:rowOff>
    </xdr:from>
    <xdr:to>
      <xdr:col>10</xdr:col>
      <xdr:colOff>165100</xdr:colOff>
      <xdr:row>76</xdr:row>
      <xdr:rowOff>122206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05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138733</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282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63582</xdr:rowOff>
    </xdr:from>
    <xdr:to>
      <xdr:col>6</xdr:col>
      <xdr:colOff>38100</xdr:colOff>
      <xdr:row>76</xdr:row>
      <xdr:rowOff>165182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0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10259</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2869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74840</xdr:rowOff>
    </xdr:from>
    <xdr:to>
      <xdr:col>24</xdr:col>
      <xdr:colOff>114300</xdr:colOff>
      <xdr:row>78</xdr:row>
      <xdr:rowOff>4990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27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161217</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19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80899</xdr:rowOff>
    </xdr:from>
    <xdr:to>
      <xdr:col>20</xdr:col>
      <xdr:colOff>38100</xdr:colOff>
      <xdr:row>78</xdr:row>
      <xdr:rowOff>11049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28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2176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37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79584</xdr:rowOff>
    </xdr:from>
    <xdr:to>
      <xdr:col>15</xdr:col>
      <xdr:colOff>101600</xdr:colOff>
      <xdr:row>78</xdr:row>
      <xdr:rowOff>9734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28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861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37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80784</xdr:rowOff>
    </xdr:from>
    <xdr:to>
      <xdr:col>10</xdr:col>
      <xdr:colOff>165100</xdr:colOff>
      <xdr:row>78</xdr:row>
      <xdr:rowOff>10934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28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2061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375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87357</xdr:rowOff>
    </xdr:from>
    <xdr:to>
      <xdr:col>6</xdr:col>
      <xdr:colOff>38100</xdr:colOff>
      <xdr:row>78</xdr:row>
      <xdr:rowOff>17507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28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8634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38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4304</xdr:rowOff>
    </xdr:from>
    <xdr:to>
      <xdr:col>24</xdr:col>
      <xdr:colOff>62865</xdr:colOff>
      <xdr:row>99</xdr:row>
      <xdr:rowOff>56162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06254"/>
          <a:ext cx="1270" cy="1423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59989</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3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56162</xdr:rowOff>
    </xdr:from>
    <xdr:to>
      <xdr:col>24</xdr:col>
      <xdr:colOff>152400</xdr:colOff>
      <xdr:row>99</xdr:row>
      <xdr:rowOff>56162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2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122431</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8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4304</xdr:rowOff>
    </xdr:from>
    <xdr:to>
      <xdr:col>24</xdr:col>
      <xdr:colOff>152400</xdr:colOff>
      <xdr:row>91</xdr:row>
      <xdr:rowOff>4304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0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167328</xdr:rowOff>
    </xdr:from>
    <xdr:to>
      <xdr:col>24</xdr:col>
      <xdr:colOff>63500</xdr:colOff>
      <xdr:row>97</xdr:row>
      <xdr:rowOff>12533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55078"/>
          <a:ext cx="838200" cy="18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30669</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89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52242</xdr:rowOff>
    </xdr:from>
    <xdr:to>
      <xdr:col>24</xdr:col>
      <xdr:colOff>114300</xdr:colOff>
      <xdr:row>96</xdr:row>
      <xdr:rowOff>153842</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1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12533</xdr:rowOff>
    </xdr:from>
    <xdr:to>
      <xdr:col>19</xdr:col>
      <xdr:colOff>177800</xdr:colOff>
      <xdr:row>98</xdr:row>
      <xdr:rowOff>1414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643183"/>
          <a:ext cx="889000" cy="16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26084</xdr:rowOff>
    </xdr:from>
    <xdr:to>
      <xdr:col>20</xdr:col>
      <xdr:colOff>38100</xdr:colOff>
      <xdr:row>97</xdr:row>
      <xdr:rowOff>127684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5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118811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74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105818</xdr:rowOff>
    </xdr:from>
    <xdr:to>
      <xdr:col>15</xdr:col>
      <xdr:colOff>50800</xdr:colOff>
      <xdr:row>98</xdr:row>
      <xdr:rowOff>1414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565018"/>
          <a:ext cx="889000" cy="23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107352</xdr:rowOff>
    </xdr:from>
    <xdr:to>
      <xdr:col>15</xdr:col>
      <xdr:colOff>101600</xdr:colOff>
      <xdr:row>98</xdr:row>
      <xdr:rowOff>37502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3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54029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51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105818</xdr:rowOff>
    </xdr:from>
    <xdr:to>
      <xdr:col>10</xdr:col>
      <xdr:colOff>114300</xdr:colOff>
      <xdr:row>99</xdr:row>
      <xdr:rowOff>26380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565018"/>
          <a:ext cx="889000" cy="43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72392</xdr:rowOff>
    </xdr:from>
    <xdr:to>
      <xdr:col>10</xdr:col>
      <xdr:colOff>165100</xdr:colOff>
      <xdr:row>97</xdr:row>
      <xdr:rowOff>2542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3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165119</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624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81797</xdr:rowOff>
    </xdr:from>
    <xdr:to>
      <xdr:col>6</xdr:col>
      <xdr:colOff>38100</xdr:colOff>
      <xdr:row>99</xdr:row>
      <xdr:rowOff>11947</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8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28474</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59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116528</xdr:rowOff>
    </xdr:from>
    <xdr:to>
      <xdr:col>24</xdr:col>
      <xdr:colOff>114300</xdr:colOff>
      <xdr:row>96</xdr:row>
      <xdr:rowOff>46678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0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139405</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5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133183</xdr:rowOff>
    </xdr:from>
    <xdr:to>
      <xdr:col>20</xdr:col>
      <xdr:colOff>38100</xdr:colOff>
      <xdr:row>97</xdr:row>
      <xdr:rowOff>63333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59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79860</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36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122064</xdr:rowOff>
    </xdr:from>
    <xdr:to>
      <xdr:col>15</xdr:col>
      <xdr:colOff>101600</xdr:colOff>
      <xdr:row>98</xdr:row>
      <xdr:rowOff>52214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5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43341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84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55018</xdr:rowOff>
    </xdr:from>
    <xdr:to>
      <xdr:col>10</xdr:col>
      <xdr:colOff>165100</xdr:colOff>
      <xdr:row>96</xdr:row>
      <xdr:rowOff>156618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1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1695</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28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147030</xdr:rowOff>
    </xdr:from>
    <xdr:to>
      <xdr:col>6</xdr:col>
      <xdr:colOff>38100</xdr:colOff>
      <xdr:row>99</xdr:row>
      <xdr:rowOff>77180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4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68307</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704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80735</xdr:rowOff>
    </xdr:from>
    <xdr:to>
      <xdr:col>54</xdr:col>
      <xdr:colOff>189865</xdr:colOff>
      <xdr:row>37</xdr:row>
      <xdr:rowOff>162194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567135"/>
          <a:ext cx="1270" cy="93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166021</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0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162194</xdr:rowOff>
    </xdr:from>
    <xdr:to>
      <xdr:col>55</xdr:col>
      <xdr:colOff>88900</xdr:colOff>
      <xdr:row>37</xdr:row>
      <xdr:rowOff>162194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0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27412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342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80735</xdr:rowOff>
    </xdr:from>
    <xdr:to>
      <xdr:col>55</xdr:col>
      <xdr:colOff>88900</xdr:colOff>
      <xdr:row>32</xdr:row>
      <xdr:rowOff>80735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567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118673</xdr:rowOff>
    </xdr:from>
    <xdr:to>
      <xdr:col>55</xdr:col>
      <xdr:colOff>0</xdr:colOff>
      <xdr:row>36</xdr:row>
      <xdr:rowOff>143495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290873"/>
          <a:ext cx="838200" cy="2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108938</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0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86061</xdr:rowOff>
    </xdr:from>
    <xdr:to>
      <xdr:col>55</xdr:col>
      <xdr:colOff>50800</xdr:colOff>
      <xdr:row>37</xdr:row>
      <xdr:rowOff>16211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5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118673</xdr:rowOff>
    </xdr:from>
    <xdr:to>
      <xdr:col>50</xdr:col>
      <xdr:colOff>114300</xdr:colOff>
      <xdr:row>36</xdr:row>
      <xdr:rowOff>129312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90873"/>
          <a:ext cx="889000" cy="1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95246</xdr:rowOff>
    </xdr:from>
    <xdr:to>
      <xdr:col>50</xdr:col>
      <xdr:colOff>165100</xdr:colOff>
      <xdr:row>37</xdr:row>
      <xdr:rowOff>25396</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67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16523</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36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129312</xdr:rowOff>
    </xdr:from>
    <xdr:to>
      <xdr:col>45</xdr:col>
      <xdr:colOff>177800</xdr:colOff>
      <xdr:row>36</xdr:row>
      <xdr:rowOff>132152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301512"/>
          <a:ext cx="889000" cy="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109158</xdr:rowOff>
    </xdr:from>
    <xdr:to>
      <xdr:col>46</xdr:col>
      <xdr:colOff>38100</xdr:colOff>
      <xdr:row>37</xdr:row>
      <xdr:rowOff>39308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8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30435</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37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14011</xdr:rowOff>
    </xdr:from>
    <xdr:to>
      <xdr:col>41</xdr:col>
      <xdr:colOff>50800</xdr:colOff>
      <xdr:row>36</xdr:row>
      <xdr:rowOff>132152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843311"/>
          <a:ext cx="889000" cy="46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134593</xdr:rowOff>
    </xdr:from>
    <xdr:to>
      <xdr:col>41</xdr:col>
      <xdr:colOff>101600</xdr:colOff>
      <xdr:row>37</xdr:row>
      <xdr:rowOff>64743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0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55870</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39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17261</xdr:rowOff>
    </xdr:from>
    <xdr:to>
      <xdr:col>36</xdr:col>
      <xdr:colOff>165100</xdr:colOff>
      <xdr:row>34</xdr:row>
      <xdr:rowOff>118861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84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109988</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93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92695</xdr:rowOff>
    </xdr:from>
    <xdr:to>
      <xdr:col>55</xdr:col>
      <xdr:colOff>50800</xdr:colOff>
      <xdr:row>37</xdr:row>
      <xdr:rowOff>22845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6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71122</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43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67873</xdr:rowOff>
    </xdr:from>
    <xdr:to>
      <xdr:col>50</xdr:col>
      <xdr:colOff>165100</xdr:colOff>
      <xdr:row>36</xdr:row>
      <xdr:rowOff>169473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4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14550</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01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78512</xdr:rowOff>
    </xdr:from>
    <xdr:to>
      <xdr:col>46</xdr:col>
      <xdr:colOff>38100</xdr:colOff>
      <xdr:row>37</xdr:row>
      <xdr:rowOff>8662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5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25189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02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81352</xdr:rowOff>
    </xdr:from>
    <xdr:to>
      <xdr:col>41</xdr:col>
      <xdr:colOff>101600</xdr:colOff>
      <xdr:row>37</xdr:row>
      <xdr:rowOff>11502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25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28029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02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134661</xdr:rowOff>
    </xdr:from>
    <xdr:to>
      <xdr:col>36</xdr:col>
      <xdr:colOff>165100</xdr:colOff>
      <xdr:row>34</xdr:row>
      <xdr:rowOff>64811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79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81338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567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8529</xdr:rowOff>
    </xdr:from>
    <xdr:to>
      <xdr:col>54</xdr:col>
      <xdr:colOff>189865</xdr:colOff>
      <xdr:row>58</xdr:row>
      <xdr:rowOff>65504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52479"/>
          <a:ext cx="1270" cy="125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69331</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1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65504</xdr:rowOff>
    </xdr:from>
    <xdr:to>
      <xdr:col>55</xdr:col>
      <xdr:colOff>88900</xdr:colOff>
      <xdr:row>58</xdr:row>
      <xdr:rowOff>65504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0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126656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2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8529</xdr:rowOff>
    </xdr:from>
    <xdr:to>
      <xdr:col>55</xdr:col>
      <xdr:colOff>88900</xdr:colOff>
      <xdr:row>51</xdr:row>
      <xdr:rowOff>8529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52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85850</xdr:rowOff>
    </xdr:from>
    <xdr:to>
      <xdr:col>55</xdr:col>
      <xdr:colOff>0</xdr:colOff>
      <xdr:row>57</xdr:row>
      <xdr:rowOff>125976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858500"/>
          <a:ext cx="838200" cy="40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52615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82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29738</xdr:rowOff>
    </xdr:from>
    <xdr:to>
      <xdr:col>55</xdr:col>
      <xdr:colOff>50800</xdr:colOff>
      <xdr:row>56</xdr:row>
      <xdr:rowOff>131338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3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85850</xdr:rowOff>
    </xdr:from>
    <xdr:to>
      <xdr:col>50</xdr:col>
      <xdr:colOff>114300</xdr:colOff>
      <xdr:row>57</xdr:row>
      <xdr:rowOff>126471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858500"/>
          <a:ext cx="889000" cy="40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36162</xdr:rowOff>
    </xdr:from>
    <xdr:to>
      <xdr:col>50</xdr:col>
      <xdr:colOff>165100</xdr:colOff>
      <xdr:row>56</xdr:row>
      <xdr:rowOff>137762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3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154289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1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46195</xdr:rowOff>
    </xdr:from>
    <xdr:to>
      <xdr:col>45</xdr:col>
      <xdr:colOff>177800</xdr:colOff>
      <xdr:row>57</xdr:row>
      <xdr:rowOff>126471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647395"/>
          <a:ext cx="889000" cy="25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144297</xdr:rowOff>
    </xdr:from>
    <xdr:to>
      <xdr:col>46</xdr:col>
      <xdr:colOff>38100</xdr:colOff>
      <xdr:row>57</xdr:row>
      <xdr:rowOff>74447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4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90974</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2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46195</xdr:rowOff>
    </xdr:from>
    <xdr:to>
      <xdr:col>41</xdr:col>
      <xdr:colOff>50800</xdr:colOff>
      <xdr:row>56</xdr:row>
      <xdr:rowOff>76073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647395"/>
          <a:ext cx="889000" cy="2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79901</xdr:rowOff>
    </xdr:from>
    <xdr:to>
      <xdr:col>41</xdr:col>
      <xdr:colOff>101600</xdr:colOff>
      <xdr:row>57</xdr:row>
      <xdr:rowOff>10051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1178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77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97320</xdr:rowOff>
    </xdr:from>
    <xdr:to>
      <xdr:col>36</xdr:col>
      <xdr:colOff>165100</xdr:colOff>
      <xdr:row>57</xdr:row>
      <xdr:rowOff>27470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18597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79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75176</xdr:rowOff>
    </xdr:from>
    <xdr:to>
      <xdr:col>55</xdr:col>
      <xdr:colOff>50800</xdr:colOff>
      <xdr:row>58</xdr:row>
      <xdr:rowOff>5326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4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161553</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62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35050</xdr:rowOff>
    </xdr:from>
    <xdr:to>
      <xdr:col>50</xdr:col>
      <xdr:colOff>165100</xdr:colOff>
      <xdr:row>57</xdr:row>
      <xdr:rowOff>136650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127777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0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75671</xdr:rowOff>
    </xdr:from>
    <xdr:to>
      <xdr:col>46</xdr:col>
      <xdr:colOff>38100</xdr:colOff>
      <xdr:row>58</xdr:row>
      <xdr:rowOff>5821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4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168398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4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166845</xdr:rowOff>
    </xdr:from>
    <xdr:to>
      <xdr:col>41</xdr:col>
      <xdr:colOff>101600</xdr:colOff>
      <xdr:row>56</xdr:row>
      <xdr:rowOff>96995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59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113522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37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25273</xdr:rowOff>
    </xdr:from>
    <xdr:to>
      <xdr:col>36</xdr:col>
      <xdr:colOff>165100</xdr:colOff>
      <xdr:row>56</xdr:row>
      <xdr:rowOff>126873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2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143400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40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48042</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049542"/>
          <a:ext cx="1270" cy="1593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166169</xdr:rowOff>
    </xdr:from>
    <xdr:ext cx="599010"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824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48042</xdr:rowOff>
    </xdr:from>
    <xdr:to>
      <xdr:col>55</xdr:col>
      <xdr:colOff>88900</xdr:colOff>
      <xdr:row>70</xdr:row>
      <xdr:rowOff>48042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049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16137</xdr:rowOff>
    </xdr:from>
    <xdr:to>
      <xdr:col>55</xdr:col>
      <xdr:colOff>0</xdr:colOff>
      <xdr:row>79</xdr:row>
      <xdr:rowOff>77270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560687"/>
          <a:ext cx="838200" cy="6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157366</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87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134489</xdr:rowOff>
    </xdr:from>
    <xdr:to>
      <xdr:col>55</xdr:col>
      <xdr:colOff>50800</xdr:colOff>
      <xdr:row>78</xdr:row>
      <xdr:rowOff>64639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3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50578</xdr:rowOff>
    </xdr:from>
    <xdr:to>
      <xdr:col>50</xdr:col>
      <xdr:colOff>114300</xdr:colOff>
      <xdr:row>79</xdr:row>
      <xdr:rowOff>77270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8750300" y="13595128"/>
          <a:ext cx="889000" cy="26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167331</xdr:rowOff>
    </xdr:from>
    <xdr:to>
      <xdr:col>50</xdr:col>
      <xdr:colOff>165100</xdr:colOff>
      <xdr:row>78</xdr:row>
      <xdr:rowOff>97481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6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114008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14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138187</xdr:rowOff>
    </xdr:from>
    <xdr:to>
      <xdr:col>45</xdr:col>
      <xdr:colOff>177800</xdr:colOff>
      <xdr:row>79</xdr:row>
      <xdr:rowOff>50578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511287"/>
          <a:ext cx="889000" cy="8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98709</xdr:rowOff>
    </xdr:from>
    <xdr:to>
      <xdr:col>46</xdr:col>
      <xdr:colOff>38100</xdr:colOff>
      <xdr:row>79</xdr:row>
      <xdr:rowOff>28859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4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45386</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24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94438</xdr:rowOff>
    </xdr:from>
    <xdr:to>
      <xdr:col>41</xdr:col>
      <xdr:colOff>50800</xdr:colOff>
      <xdr:row>78</xdr:row>
      <xdr:rowOff>138187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467538"/>
          <a:ext cx="889000" cy="4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67455</xdr:rowOff>
    </xdr:from>
    <xdr:to>
      <xdr:col>41</xdr:col>
      <xdr:colOff>101600</xdr:colOff>
      <xdr:row>78</xdr:row>
      <xdr:rowOff>169055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44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14132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2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76882</xdr:rowOff>
    </xdr:from>
    <xdr:to>
      <xdr:col>36</xdr:col>
      <xdr:colOff>165100</xdr:colOff>
      <xdr:row>79</xdr:row>
      <xdr:rowOff>7032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44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169609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54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136787</xdr:rowOff>
    </xdr:from>
    <xdr:to>
      <xdr:col>55</xdr:col>
      <xdr:colOff>50800</xdr:colOff>
      <xdr:row>79</xdr:row>
      <xdr:rowOff>66937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50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51714</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424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26470</xdr:rowOff>
    </xdr:from>
    <xdr:to>
      <xdr:col>50</xdr:col>
      <xdr:colOff>165100</xdr:colOff>
      <xdr:row>79</xdr:row>
      <xdr:rowOff>128070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57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119197</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66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171228</xdr:rowOff>
    </xdr:from>
    <xdr:to>
      <xdr:col>46</xdr:col>
      <xdr:colOff>38100</xdr:colOff>
      <xdr:row>79</xdr:row>
      <xdr:rowOff>101378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54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92505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15428" y="1363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87387</xdr:rowOff>
    </xdr:from>
    <xdr:to>
      <xdr:col>41</xdr:col>
      <xdr:colOff>101600</xdr:colOff>
      <xdr:row>79</xdr:row>
      <xdr:rowOff>17537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46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8664</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35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43638</xdr:rowOff>
    </xdr:from>
    <xdr:to>
      <xdr:col>36</xdr:col>
      <xdr:colOff>165100</xdr:colOff>
      <xdr:row>78</xdr:row>
      <xdr:rowOff>145238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1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161765</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319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149516</xdr:rowOff>
    </xdr:from>
    <xdr:to>
      <xdr:col>54</xdr:col>
      <xdr:colOff>189865</xdr:colOff>
      <xdr:row>99</xdr:row>
      <xdr:rowOff>44450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408566"/>
          <a:ext cx="1270" cy="1609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96193</xdr:rowOff>
    </xdr:from>
    <xdr:ext cx="599010"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18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149516</xdr:rowOff>
    </xdr:from>
    <xdr:to>
      <xdr:col>55</xdr:col>
      <xdr:colOff>88900</xdr:colOff>
      <xdr:row>89</xdr:row>
      <xdr:rowOff>149516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40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119393</xdr:rowOff>
    </xdr:from>
    <xdr:to>
      <xdr:col>55</xdr:col>
      <xdr:colOff>0</xdr:colOff>
      <xdr:row>97</xdr:row>
      <xdr:rowOff>132435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9639300" y="16578593"/>
          <a:ext cx="838200" cy="18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134217</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421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111340</xdr:rowOff>
    </xdr:from>
    <xdr:to>
      <xdr:col>55</xdr:col>
      <xdr:colOff>50800</xdr:colOff>
      <xdr:row>97</xdr:row>
      <xdr:rowOff>41490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5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119393</xdr:rowOff>
    </xdr:from>
    <xdr:to>
      <xdr:col>50</xdr:col>
      <xdr:colOff>114300</xdr:colOff>
      <xdr:row>97</xdr:row>
      <xdr:rowOff>117818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8750300" y="16578593"/>
          <a:ext cx="889000" cy="16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101512</xdr:rowOff>
    </xdr:from>
    <xdr:to>
      <xdr:col>50</xdr:col>
      <xdr:colOff>165100</xdr:colOff>
      <xdr:row>97</xdr:row>
      <xdr:rowOff>31662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560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22789</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653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12409</xdr:rowOff>
    </xdr:from>
    <xdr:to>
      <xdr:col>45</xdr:col>
      <xdr:colOff>177800</xdr:colOff>
      <xdr:row>97</xdr:row>
      <xdr:rowOff>117818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7861300" y="16643059"/>
          <a:ext cx="889000" cy="10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150609</xdr:rowOff>
    </xdr:from>
    <xdr:to>
      <xdr:col>46</xdr:col>
      <xdr:colOff>38100</xdr:colOff>
      <xdr:row>97</xdr:row>
      <xdr:rowOff>80759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60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97286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38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12409</xdr:rowOff>
    </xdr:from>
    <xdr:to>
      <xdr:col>41</xdr:col>
      <xdr:colOff>50800</xdr:colOff>
      <xdr:row>97</xdr:row>
      <xdr:rowOff>168427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643059"/>
          <a:ext cx="889000" cy="15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90627</xdr:rowOff>
    </xdr:from>
    <xdr:to>
      <xdr:col>41</xdr:col>
      <xdr:colOff>101600</xdr:colOff>
      <xdr:row>97</xdr:row>
      <xdr:rowOff>20777</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54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37304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32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126581</xdr:rowOff>
    </xdr:from>
    <xdr:to>
      <xdr:col>36</xdr:col>
      <xdr:colOff>165100</xdr:colOff>
      <xdr:row>97</xdr:row>
      <xdr:rowOff>56731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5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73258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3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81635</xdr:rowOff>
    </xdr:from>
    <xdr:to>
      <xdr:col>55</xdr:col>
      <xdr:colOff>50800</xdr:colOff>
      <xdr:row>98</xdr:row>
      <xdr:rowOff>11785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71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60062</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690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68593</xdr:rowOff>
    </xdr:from>
    <xdr:to>
      <xdr:col>50</xdr:col>
      <xdr:colOff>165100</xdr:colOff>
      <xdr:row>96</xdr:row>
      <xdr:rowOff>170193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52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15270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303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67018</xdr:rowOff>
    </xdr:from>
    <xdr:to>
      <xdr:col>46</xdr:col>
      <xdr:colOff>38100</xdr:colOff>
      <xdr:row>97</xdr:row>
      <xdr:rowOff>168618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69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159745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79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133059</xdr:rowOff>
    </xdr:from>
    <xdr:to>
      <xdr:col>41</xdr:col>
      <xdr:colOff>101600</xdr:colOff>
      <xdr:row>97</xdr:row>
      <xdr:rowOff>63209</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59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54336</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594111" y="1668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117627</xdr:rowOff>
    </xdr:from>
    <xdr:to>
      <xdr:col>36</xdr:col>
      <xdr:colOff>165100</xdr:colOff>
      <xdr:row>98</xdr:row>
      <xdr:rowOff>47777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74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38904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05111" y="16841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38169</xdr:rowOff>
    </xdr:from>
    <xdr:to>
      <xdr:col>85</xdr:col>
      <xdr:colOff>126364</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353119"/>
          <a:ext cx="1269" cy="1432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114839</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801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156296</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12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38169</xdr:rowOff>
    </xdr:from>
    <xdr:to>
      <xdr:col>86</xdr:col>
      <xdr:colOff>25400</xdr:colOff>
      <xdr:row>31</xdr:row>
      <xdr:rowOff>38169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35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32290</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5473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9413</xdr:rowOff>
    </xdr:from>
    <xdr:to>
      <xdr:col>85</xdr:col>
      <xdr:colOff>177800</xdr:colOff>
      <xdr:row>39</xdr:row>
      <xdr:rowOff>111013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69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121231</xdr:rowOff>
    </xdr:from>
    <xdr:to>
      <xdr:col>81</xdr:col>
      <xdr:colOff>101600</xdr:colOff>
      <xdr:row>39</xdr:row>
      <xdr:rowOff>51381</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636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67908</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411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132400</xdr:rowOff>
    </xdr:from>
    <xdr:to>
      <xdr:col>76</xdr:col>
      <xdr:colOff>165100</xdr:colOff>
      <xdr:row>39</xdr:row>
      <xdr:rowOff>62550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6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79076</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4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105718</xdr:rowOff>
    </xdr:from>
    <xdr:to>
      <xdr:col>72</xdr:col>
      <xdr:colOff>38100</xdr:colOff>
      <xdr:row>39</xdr:row>
      <xdr:rowOff>35868</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62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52395</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39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94745</xdr:rowOff>
    </xdr:from>
    <xdr:to>
      <xdr:col>67</xdr:col>
      <xdr:colOff>101600</xdr:colOff>
      <xdr:row>39</xdr:row>
      <xdr:rowOff>24895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60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41423</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8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159289</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6743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24257</xdr:rowOff>
    </xdr:from>
    <xdr:to>
      <xdr:col>85</xdr:col>
      <xdr:colOff>126364</xdr:colOff>
      <xdr:row>77</xdr:row>
      <xdr:rowOff>147434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25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151261</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35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147434</xdr:rowOff>
    </xdr:from>
    <xdr:to>
      <xdr:col>86</xdr:col>
      <xdr:colOff>25400</xdr:colOff>
      <xdr:row>77</xdr:row>
      <xdr:rowOff>147434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3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142384</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0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24257</xdr:rowOff>
    </xdr:from>
    <xdr:to>
      <xdr:col>86</xdr:col>
      <xdr:colOff>25400</xdr:colOff>
      <xdr:row>70</xdr:row>
      <xdr:rowOff>24257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167208</xdr:rowOff>
    </xdr:from>
    <xdr:to>
      <xdr:col>85</xdr:col>
      <xdr:colOff>127000</xdr:colOff>
      <xdr:row>76</xdr:row>
      <xdr:rowOff>5511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025958"/>
          <a:ext cx="838200" cy="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57504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744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34627</xdr:rowOff>
    </xdr:from>
    <xdr:to>
      <xdr:col>85</xdr:col>
      <xdr:colOff>177800</xdr:colOff>
      <xdr:row>75</xdr:row>
      <xdr:rowOff>136227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289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167590</xdr:rowOff>
    </xdr:from>
    <xdr:to>
      <xdr:col>81</xdr:col>
      <xdr:colOff>50800</xdr:colOff>
      <xdr:row>76</xdr:row>
      <xdr:rowOff>5511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026340"/>
          <a:ext cx="889000" cy="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13824</xdr:rowOff>
    </xdr:from>
    <xdr:to>
      <xdr:col>81</xdr:col>
      <xdr:colOff>101600</xdr:colOff>
      <xdr:row>75</xdr:row>
      <xdr:rowOff>115424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287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131951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64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167590</xdr:rowOff>
    </xdr:from>
    <xdr:to>
      <xdr:col>76</xdr:col>
      <xdr:colOff>114300</xdr:colOff>
      <xdr:row>76</xdr:row>
      <xdr:rowOff>48431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026340"/>
          <a:ext cx="889000" cy="5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1156</xdr:rowOff>
    </xdr:from>
    <xdr:to>
      <xdr:col>76</xdr:col>
      <xdr:colOff>165100</xdr:colOff>
      <xdr:row>75</xdr:row>
      <xdr:rowOff>102756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119283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63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41917</xdr:rowOff>
    </xdr:from>
    <xdr:to>
      <xdr:col>71</xdr:col>
      <xdr:colOff>177800</xdr:colOff>
      <xdr:row>76</xdr:row>
      <xdr:rowOff>48431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3072117"/>
          <a:ext cx="889000" cy="6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30969</xdr:rowOff>
    </xdr:from>
    <xdr:to>
      <xdr:col>72</xdr:col>
      <xdr:colOff>38100</xdr:colOff>
      <xdr:row>75</xdr:row>
      <xdr:rowOff>132569</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149096</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66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84709</xdr:rowOff>
    </xdr:from>
    <xdr:to>
      <xdr:col>67</xdr:col>
      <xdr:colOff>101600</xdr:colOff>
      <xdr:row>76</xdr:row>
      <xdr:rowOff>14858</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31386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71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116408</xdr:rowOff>
    </xdr:from>
    <xdr:to>
      <xdr:col>85</xdr:col>
      <xdr:colOff>177800</xdr:colOff>
      <xdr:row>76</xdr:row>
      <xdr:rowOff>46558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97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94835</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953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126162</xdr:rowOff>
    </xdr:from>
    <xdr:to>
      <xdr:col>81</xdr:col>
      <xdr:colOff>101600</xdr:colOff>
      <xdr:row>76</xdr:row>
      <xdr:rowOff>56313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9849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47438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077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116789</xdr:rowOff>
    </xdr:from>
    <xdr:to>
      <xdr:col>76</xdr:col>
      <xdr:colOff>165100</xdr:colOff>
      <xdr:row>76</xdr:row>
      <xdr:rowOff>46940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9755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38067</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06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169081</xdr:rowOff>
    </xdr:from>
    <xdr:to>
      <xdr:col>72</xdr:col>
      <xdr:colOff>38100</xdr:colOff>
      <xdr:row>76</xdr:row>
      <xdr:rowOff>99231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02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90358</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12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162567</xdr:rowOff>
    </xdr:from>
    <xdr:to>
      <xdr:col>67</xdr:col>
      <xdr:colOff>101600</xdr:colOff>
      <xdr:row>76</xdr:row>
      <xdr:rowOff>92717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0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83844</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11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17924</xdr:rowOff>
    </xdr:from>
    <xdr:to>
      <xdr:col>85</xdr:col>
      <xdr:colOff>126364</xdr:colOff>
      <xdr:row>98</xdr:row>
      <xdr:rowOff>137784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619874"/>
          <a:ext cx="1269" cy="1320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141611</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3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137784</xdr:rowOff>
    </xdr:from>
    <xdr:to>
      <xdr:col>86</xdr:col>
      <xdr:colOff>25400</xdr:colOff>
      <xdr:row>98</xdr:row>
      <xdr:rowOff>137784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136051</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395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17924</xdr:rowOff>
    </xdr:from>
    <xdr:to>
      <xdr:col>86</xdr:col>
      <xdr:colOff>25400</xdr:colOff>
      <xdr:row>91</xdr:row>
      <xdr:rowOff>17924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6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52206</xdr:rowOff>
    </xdr:from>
    <xdr:to>
      <xdr:col>85</xdr:col>
      <xdr:colOff>127000</xdr:colOff>
      <xdr:row>98</xdr:row>
      <xdr:rowOff>71110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854306"/>
          <a:ext cx="838200" cy="1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155439</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6146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132562</xdr:rowOff>
    </xdr:from>
    <xdr:to>
      <xdr:col>85</xdr:col>
      <xdr:colOff>177800</xdr:colOff>
      <xdr:row>98</xdr:row>
      <xdr:rowOff>62712</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6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2046</xdr:rowOff>
    </xdr:from>
    <xdr:to>
      <xdr:col>81</xdr:col>
      <xdr:colOff>50800</xdr:colOff>
      <xdr:row>98</xdr:row>
      <xdr:rowOff>52206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804146"/>
          <a:ext cx="889000" cy="5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118366</xdr:rowOff>
    </xdr:from>
    <xdr:to>
      <xdr:col>81</xdr:col>
      <xdr:colOff>101600</xdr:colOff>
      <xdr:row>98</xdr:row>
      <xdr:rowOff>48516</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4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65043</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52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2046</xdr:rowOff>
    </xdr:from>
    <xdr:to>
      <xdr:col>76</xdr:col>
      <xdr:colOff>114300</xdr:colOff>
      <xdr:row>98</xdr:row>
      <xdr:rowOff>9709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04146"/>
          <a:ext cx="889000" cy="7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126065</xdr:rowOff>
    </xdr:from>
    <xdr:to>
      <xdr:col>76</xdr:col>
      <xdr:colOff>165100</xdr:colOff>
      <xdr:row>98</xdr:row>
      <xdr:rowOff>56215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75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47342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84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9709</xdr:rowOff>
    </xdr:from>
    <xdr:to>
      <xdr:col>71</xdr:col>
      <xdr:colOff>177800</xdr:colOff>
      <xdr:row>98</xdr:row>
      <xdr:rowOff>93742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811809"/>
          <a:ext cx="889000" cy="8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125513</xdr:rowOff>
    </xdr:from>
    <xdr:to>
      <xdr:col>72</xdr:col>
      <xdr:colOff>38100</xdr:colOff>
      <xdr:row>98</xdr:row>
      <xdr:rowOff>55663</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72190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3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12159</xdr:rowOff>
    </xdr:from>
    <xdr:to>
      <xdr:col>67</xdr:col>
      <xdr:colOff>101600</xdr:colOff>
      <xdr:row>98</xdr:row>
      <xdr:rowOff>113759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814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130286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8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20310</xdr:rowOff>
    </xdr:from>
    <xdr:to>
      <xdr:col>85</xdr:col>
      <xdr:colOff>177800</xdr:colOff>
      <xdr:row>98</xdr:row>
      <xdr:rowOff>121910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82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110989</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4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1406</xdr:rowOff>
    </xdr:from>
    <xdr:to>
      <xdr:col>81</xdr:col>
      <xdr:colOff>101600</xdr:colOff>
      <xdr:row>98</xdr:row>
      <xdr:rowOff>103006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0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94133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89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122696</xdr:rowOff>
    </xdr:from>
    <xdr:to>
      <xdr:col>76</xdr:col>
      <xdr:colOff>165100</xdr:colOff>
      <xdr:row>98</xdr:row>
      <xdr:rowOff>52846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5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69373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52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130359</xdr:rowOff>
    </xdr:from>
    <xdr:to>
      <xdr:col>72</xdr:col>
      <xdr:colOff>38100</xdr:colOff>
      <xdr:row>98</xdr:row>
      <xdr:rowOff>60509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6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51636</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5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42942</xdr:rowOff>
    </xdr:from>
    <xdr:to>
      <xdr:col>67</xdr:col>
      <xdr:colOff>101600</xdr:colOff>
      <xdr:row>98</xdr:row>
      <xdr:rowOff>144542</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4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135669</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93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92989</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36489"/>
          <a:ext cx="1269" cy="1494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39666</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1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92989</xdr:rowOff>
    </xdr:from>
    <xdr:to>
      <xdr:col>116</xdr:col>
      <xdr:colOff>152400</xdr:colOff>
      <xdr:row>30</xdr:row>
      <xdr:rowOff>92989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145610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178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122733</xdr:rowOff>
    </xdr:from>
    <xdr:to>
      <xdr:col>116</xdr:col>
      <xdr:colOff>114300</xdr:colOff>
      <xdr:row>38</xdr:row>
      <xdr:rowOff>52883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4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24359</xdr:rowOff>
    </xdr:from>
    <xdr:to>
      <xdr:col>112</xdr:col>
      <xdr:colOff>38100</xdr:colOff>
      <xdr:row>38</xdr:row>
      <xdr:rowOff>125959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39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142486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31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29007</xdr:rowOff>
    </xdr:from>
    <xdr:to>
      <xdr:col>107</xdr:col>
      <xdr:colOff>101600</xdr:colOff>
      <xdr:row>38</xdr:row>
      <xdr:rowOff>130607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147134</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31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20701</xdr:rowOff>
    </xdr:from>
    <xdr:to>
      <xdr:col>102</xdr:col>
      <xdr:colOff>165100</xdr:colOff>
      <xdr:row>38</xdr:row>
      <xdr:rowOff>122301</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35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138828</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11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162738</xdr:rowOff>
    </xdr:from>
    <xdr:to>
      <xdr:col>98</xdr:col>
      <xdr:colOff>38100</xdr:colOff>
      <xdr:row>38</xdr:row>
      <xdr:rowOff>92888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109415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28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121412</xdr:rowOff>
    </xdr:from>
    <xdr:to>
      <xdr:col>116</xdr:col>
      <xdr:colOff>62864</xdr:colOff>
      <xdr:row>59</xdr:row>
      <xdr:rowOff>98878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93912"/>
          <a:ext cx="1269" cy="152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68089</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6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121412</xdr:rowOff>
    </xdr:from>
    <xdr:to>
      <xdr:col>116</xdr:col>
      <xdr:colOff>152400</xdr:colOff>
      <xdr:row>50</xdr:row>
      <xdr:rowOff>121412</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93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36612</xdr:rowOff>
    </xdr:from>
    <xdr:to>
      <xdr:col>116</xdr:col>
      <xdr:colOff>63500</xdr:colOff>
      <xdr:row>59</xdr:row>
      <xdr:rowOff>46083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10152162"/>
          <a:ext cx="8382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169689</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770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146812</xdr:rowOff>
    </xdr:from>
    <xdr:to>
      <xdr:col>116</xdr:col>
      <xdr:colOff>114300</xdr:colOff>
      <xdr:row>58</xdr:row>
      <xdr:rowOff>76962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1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30516</xdr:rowOff>
    </xdr:from>
    <xdr:to>
      <xdr:col>111</xdr:col>
      <xdr:colOff>177800</xdr:colOff>
      <xdr:row>59</xdr:row>
      <xdr:rowOff>36612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10146066"/>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28593</xdr:rowOff>
    </xdr:from>
    <xdr:to>
      <xdr:col>112</xdr:col>
      <xdr:colOff>38100</xdr:colOff>
      <xdr:row>57</xdr:row>
      <xdr:rowOff>130193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80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146720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9576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139482</xdr:rowOff>
    </xdr:from>
    <xdr:to>
      <xdr:col>107</xdr:col>
      <xdr:colOff>50800</xdr:colOff>
      <xdr:row>59</xdr:row>
      <xdr:rowOff>30516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9545300" y="10083582"/>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111869</xdr:rowOff>
    </xdr:from>
    <xdr:to>
      <xdr:col>107</xdr:col>
      <xdr:colOff>101600</xdr:colOff>
      <xdr:row>58</xdr:row>
      <xdr:rowOff>42019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88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58546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65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127835</xdr:rowOff>
    </xdr:from>
    <xdr:to>
      <xdr:col>102</xdr:col>
      <xdr:colOff>114300</xdr:colOff>
      <xdr:row>58</xdr:row>
      <xdr:rowOff>139482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10071935"/>
          <a:ext cx="889000" cy="1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100330</xdr:rowOff>
    </xdr:from>
    <xdr:to>
      <xdr:col>102</xdr:col>
      <xdr:colOff>165100</xdr:colOff>
      <xdr:row>58</xdr:row>
      <xdr:rowOff>30480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87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47007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964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100003</xdr:rowOff>
    </xdr:from>
    <xdr:to>
      <xdr:col>98</xdr:col>
      <xdr:colOff>38100</xdr:colOff>
      <xdr:row>58</xdr:row>
      <xdr:rowOff>30153</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87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46680</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9647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166733</xdr:rowOff>
    </xdr:from>
    <xdr:to>
      <xdr:col>116</xdr:col>
      <xdr:colOff>114300</xdr:colOff>
      <xdr:row>59</xdr:row>
      <xdr:rowOff>96883</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1011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81660</xdr:rowOff>
    </xdr:from>
    <xdr:ext cx="378565"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10025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157262</xdr:rowOff>
    </xdr:from>
    <xdr:to>
      <xdr:col>112</xdr:col>
      <xdr:colOff>38100</xdr:colOff>
      <xdr:row>59</xdr:row>
      <xdr:rowOff>87412</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101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78539</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4017" y="10194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151166</xdr:rowOff>
    </xdr:from>
    <xdr:to>
      <xdr:col>107</xdr:col>
      <xdr:colOff>101600</xdr:colOff>
      <xdr:row>59</xdr:row>
      <xdr:rowOff>81316</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1009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72443</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5017" y="10187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88682</xdr:rowOff>
    </xdr:from>
    <xdr:to>
      <xdr:col>102</xdr:col>
      <xdr:colOff>165100</xdr:colOff>
      <xdr:row>59</xdr:row>
      <xdr:rowOff>18832</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1003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9959</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10428" y="10125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77035</xdr:rowOff>
    </xdr:from>
    <xdr:to>
      <xdr:col>98</xdr:col>
      <xdr:colOff>38100</xdr:colOff>
      <xdr:row>59</xdr:row>
      <xdr:rowOff>7185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1002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169762</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21428" y="10113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45403</xdr:rowOff>
    </xdr:from>
    <xdr:to>
      <xdr:col>116</xdr:col>
      <xdr:colOff>62864</xdr:colOff>
      <xdr:row>78</xdr:row>
      <xdr:rowOff>132088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218353"/>
          <a:ext cx="1269" cy="128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135915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0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132088</xdr:rowOff>
    </xdr:from>
    <xdr:to>
      <xdr:col>116</xdr:col>
      <xdr:colOff>152400</xdr:colOff>
      <xdr:row>78</xdr:row>
      <xdr:rowOff>132088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0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163530</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99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45403</xdr:rowOff>
    </xdr:from>
    <xdr:to>
      <xdr:col>116</xdr:col>
      <xdr:colOff>152400</xdr:colOff>
      <xdr:row>71</xdr:row>
      <xdr:rowOff>45403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218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17216</xdr:rowOff>
    </xdr:from>
    <xdr:to>
      <xdr:col>116</xdr:col>
      <xdr:colOff>63500</xdr:colOff>
      <xdr:row>76</xdr:row>
      <xdr:rowOff>91877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3047416"/>
          <a:ext cx="838200" cy="7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50297</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3080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71870</xdr:rowOff>
    </xdr:from>
    <xdr:to>
      <xdr:col>116</xdr:col>
      <xdr:colOff>114300</xdr:colOff>
      <xdr:row>77</xdr:row>
      <xdr:rowOff>2020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310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91877</xdr:rowOff>
    </xdr:from>
    <xdr:to>
      <xdr:col>111</xdr:col>
      <xdr:colOff>177800</xdr:colOff>
      <xdr:row>76</xdr:row>
      <xdr:rowOff>130533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3122077"/>
          <a:ext cx="889000" cy="38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123670</xdr:rowOff>
    </xdr:from>
    <xdr:to>
      <xdr:col>112</xdr:col>
      <xdr:colOff>38100</xdr:colOff>
      <xdr:row>76</xdr:row>
      <xdr:rowOff>53820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9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70347</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757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120955</xdr:rowOff>
    </xdr:from>
    <xdr:to>
      <xdr:col>107</xdr:col>
      <xdr:colOff>50800</xdr:colOff>
      <xdr:row>76</xdr:row>
      <xdr:rowOff>130533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3151155"/>
          <a:ext cx="889000" cy="9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133111</xdr:rowOff>
    </xdr:from>
    <xdr:to>
      <xdr:col>107</xdr:col>
      <xdr:colOff>101600</xdr:colOff>
      <xdr:row>76</xdr:row>
      <xdr:rowOff>63261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79788</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76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120955</xdr:rowOff>
    </xdr:from>
    <xdr:to>
      <xdr:col>102</xdr:col>
      <xdr:colOff>114300</xdr:colOff>
      <xdr:row>76</xdr:row>
      <xdr:rowOff>160182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3151155"/>
          <a:ext cx="889000" cy="3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166030</xdr:rowOff>
    </xdr:from>
    <xdr:to>
      <xdr:col>102</xdr:col>
      <xdr:colOff>165100</xdr:colOff>
      <xdr:row>76</xdr:row>
      <xdr:rowOff>96180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112706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80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6787</xdr:rowOff>
    </xdr:from>
    <xdr:to>
      <xdr:col>98</xdr:col>
      <xdr:colOff>38100</xdr:colOff>
      <xdr:row>76</xdr:row>
      <xdr:rowOff>108387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124914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81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137866</xdr:rowOff>
    </xdr:from>
    <xdr:to>
      <xdr:col>116</xdr:col>
      <xdr:colOff>114300</xdr:colOff>
      <xdr:row>76</xdr:row>
      <xdr:rowOff>68016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99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160743</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84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41077</xdr:rowOff>
    </xdr:from>
    <xdr:to>
      <xdr:col>112</xdr:col>
      <xdr:colOff>38100</xdr:colOff>
      <xdr:row>76</xdr:row>
      <xdr:rowOff>142677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307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133804</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316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79733</xdr:rowOff>
    </xdr:from>
    <xdr:to>
      <xdr:col>107</xdr:col>
      <xdr:colOff>101600</xdr:colOff>
      <xdr:row>77</xdr:row>
      <xdr:rowOff>9883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109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1010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2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70155</xdr:rowOff>
    </xdr:from>
    <xdr:to>
      <xdr:col>102</xdr:col>
      <xdr:colOff>165100</xdr:colOff>
      <xdr:row>77</xdr:row>
      <xdr:rowOff>305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10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162882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19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109382</xdr:rowOff>
    </xdr:from>
    <xdr:to>
      <xdr:col>98</xdr:col>
      <xdr:colOff>38100</xdr:colOff>
      <xdr:row>77</xdr:row>
      <xdr:rowOff>39532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13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30659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23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ごみ処理業務や消防事務、一部施設の管理を委託していること、また、過去から取り組んできた職員数の抑制などにより、類似団体や全国平均と比べて非常に低コストな行政運営を行っている。</a:t>
          </a:r>
        </a:p>
        <a:p>
          <a:r>
            <a:rPr kumimoji="1" lang="ja-JP" altLang="en-US" sz="1300">
              <a:latin typeface="ＭＳ Ｐゴシック" panose="020B0600070205080204" pitchFamily="50" charset="-128"/>
              <a:ea typeface="ＭＳ Ｐゴシック" panose="020B0600070205080204" pitchFamily="50" charset="-128"/>
            </a:rPr>
            <a:t>普通建設事業費は、前年度に庁舎維持改修工事（約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億円）があったことにより、前年度から大きく減少している。</a:t>
          </a:r>
        </a:p>
        <a:p>
          <a:r>
            <a:rPr kumimoji="1" lang="ja-JP" altLang="en-US" sz="1300">
              <a:latin typeface="ＭＳ Ｐゴシック" panose="020B0600070205080204" pitchFamily="50" charset="-128"/>
              <a:ea typeface="ＭＳ Ｐゴシック" panose="020B0600070205080204" pitchFamily="50" charset="-128"/>
            </a:rPr>
            <a:t>公債費については、類似団体や全国平均を下回っている。これは、公共施設の更新をでき得る限り先延ばしにしながら施設の延命を図ってきたこと、過去からのハコモノ整備の抑制によるものだが、今後、各施設の更新を行うためコスト増が見込まれる。施設の更なる長寿命化対策や基金の積立などの財源確保対策が課題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兵庫県稲美町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30,491
29,781
34.92
13,684,679
12,604,085
933,061
7,609,369
9,103,237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170398</xdr:rowOff>
    </xdr:from>
    <xdr:to>
      <xdr:col>24</xdr:col>
      <xdr:colOff>62865</xdr:colOff>
      <xdr:row>38</xdr:row>
      <xdr:rowOff>78958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13898"/>
          <a:ext cx="127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82785</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97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78958</xdr:rowOff>
    </xdr:from>
    <xdr:to>
      <xdr:col>24</xdr:col>
      <xdr:colOff>152400</xdr:colOff>
      <xdr:row>38</xdr:row>
      <xdr:rowOff>78958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9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117075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170398</xdr:rowOff>
    </xdr:from>
    <xdr:to>
      <xdr:col>24</xdr:col>
      <xdr:colOff>152400</xdr:colOff>
      <xdr:row>30</xdr:row>
      <xdr:rowOff>170398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1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57731</xdr:rowOff>
    </xdr:from>
    <xdr:to>
      <xdr:col>24</xdr:col>
      <xdr:colOff>63500</xdr:colOff>
      <xdr:row>35</xdr:row>
      <xdr:rowOff>84183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058481"/>
          <a:ext cx="8382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20954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021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42527</xdr:rowOff>
    </xdr:from>
    <xdr:to>
      <xdr:col>24</xdr:col>
      <xdr:colOff>114300</xdr:colOff>
      <xdr:row>35</xdr:row>
      <xdr:rowOff>144127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57731</xdr:rowOff>
    </xdr:from>
    <xdr:to>
      <xdr:col>19</xdr:col>
      <xdr:colOff>177800</xdr:colOff>
      <xdr:row>35</xdr:row>
      <xdr:rowOff>95613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058481"/>
          <a:ext cx="889000" cy="3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66366</xdr:rowOff>
    </xdr:from>
    <xdr:to>
      <xdr:col>20</xdr:col>
      <xdr:colOff>38100</xdr:colOff>
      <xdr:row>35</xdr:row>
      <xdr:rowOff>167966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6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159093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15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82877</xdr:rowOff>
    </xdr:from>
    <xdr:to>
      <xdr:col>15</xdr:col>
      <xdr:colOff>50800</xdr:colOff>
      <xdr:row>35</xdr:row>
      <xdr:rowOff>95613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083627"/>
          <a:ext cx="889000" cy="1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103596</xdr:rowOff>
    </xdr:from>
    <xdr:to>
      <xdr:col>15</xdr:col>
      <xdr:colOff>101600</xdr:colOff>
      <xdr:row>36</xdr:row>
      <xdr:rowOff>33746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0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24873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197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82877</xdr:rowOff>
    </xdr:from>
    <xdr:to>
      <xdr:col>10</xdr:col>
      <xdr:colOff>114300</xdr:colOff>
      <xdr:row>35</xdr:row>
      <xdr:rowOff>113248</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083627"/>
          <a:ext cx="8890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97391</xdr:rowOff>
    </xdr:from>
    <xdr:to>
      <xdr:col>10</xdr:col>
      <xdr:colOff>165100</xdr:colOff>
      <xdr:row>36</xdr:row>
      <xdr:rowOff>27541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18668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19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112087</xdr:rowOff>
    </xdr:from>
    <xdr:to>
      <xdr:col>6</xdr:col>
      <xdr:colOff>38100</xdr:colOff>
      <xdr:row>36</xdr:row>
      <xdr:rowOff>42237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11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33364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20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33383</xdr:rowOff>
    </xdr:from>
    <xdr:to>
      <xdr:col>24</xdr:col>
      <xdr:colOff>114300</xdr:colOff>
      <xdr:row>35</xdr:row>
      <xdr:rowOff>134983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03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56260</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885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6931</xdr:rowOff>
    </xdr:from>
    <xdr:to>
      <xdr:col>20</xdr:col>
      <xdr:colOff>38100</xdr:colOff>
      <xdr:row>35</xdr:row>
      <xdr:rowOff>108531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00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125058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78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44813</xdr:rowOff>
    </xdr:from>
    <xdr:to>
      <xdr:col>15</xdr:col>
      <xdr:colOff>101600</xdr:colOff>
      <xdr:row>35</xdr:row>
      <xdr:rowOff>146413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04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162940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820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32077</xdr:rowOff>
    </xdr:from>
    <xdr:to>
      <xdr:col>10</xdr:col>
      <xdr:colOff>165100</xdr:colOff>
      <xdr:row>35</xdr:row>
      <xdr:rowOff>133677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03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150204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808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62448</xdr:rowOff>
    </xdr:from>
    <xdr:to>
      <xdr:col>6</xdr:col>
      <xdr:colOff>38100</xdr:colOff>
      <xdr:row>35</xdr:row>
      <xdr:rowOff>164048</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06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9125</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83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79156</xdr:rowOff>
    </xdr:from>
    <xdr:to>
      <xdr:col>24</xdr:col>
      <xdr:colOff>62865</xdr:colOff>
      <xdr:row>58</xdr:row>
      <xdr:rowOff>41868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51656"/>
          <a:ext cx="1270" cy="1334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45695</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41868</xdr:rowOff>
    </xdr:from>
    <xdr:to>
      <xdr:col>24</xdr:col>
      <xdr:colOff>152400</xdr:colOff>
      <xdr:row>58</xdr:row>
      <xdr:rowOff>41868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8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25833</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2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626,485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79156</xdr:rowOff>
    </xdr:from>
    <xdr:to>
      <xdr:col>24</xdr:col>
      <xdr:colOff>152400</xdr:colOff>
      <xdr:row>50</xdr:row>
      <xdr:rowOff>79156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51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311</xdr:rowOff>
    </xdr:from>
    <xdr:to>
      <xdr:col>24</xdr:col>
      <xdr:colOff>63500</xdr:colOff>
      <xdr:row>58</xdr:row>
      <xdr:rowOff>18693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44411"/>
          <a:ext cx="838200" cy="1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53486</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54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30609</xdr:rowOff>
    </xdr:from>
    <xdr:to>
      <xdr:col>24</xdr:col>
      <xdr:colOff>114300</xdr:colOff>
      <xdr:row>57</xdr:row>
      <xdr:rowOff>132209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0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155213</xdr:rowOff>
    </xdr:from>
    <xdr:to>
      <xdr:col>19</xdr:col>
      <xdr:colOff>177800</xdr:colOff>
      <xdr:row>58</xdr:row>
      <xdr:rowOff>311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27863"/>
          <a:ext cx="889000" cy="1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31373</xdr:rowOff>
    </xdr:from>
    <xdr:to>
      <xdr:col>20</xdr:col>
      <xdr:colOff>38100</xdr:colOff>
      <xdr:row>57</xdr:row>
      <xdr:rowOff>132973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0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149500</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79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155213</xdr:rowOff>
    </xdr:from>
    <xdr:to>
      <xdr:col>15</xdr:col>
      <xdr:colOff>50800</xdr:colOff>
      <xdr:row>58</xdr:row>
      <xdr:rowOff>1322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27863"/>
          <a:ext cx="889000" cy="1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58693</xdr:rowOff>
    </xdr:from>
    <xdr:to>
      <xdr:col>15</xdr:col>
      <xdr:colOff>101600</xdr:colOff>
      <xdr:row>57</xdr:row>
      <xdr:rowOff>160293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3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5370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0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158946</xdr:rowOff>
    </xdr:from>
    <xdr:to>
      <xdr:col>10</xdr:col>
      <xdr:colOff>114300</xdr:colOff>
      <xdr:row>58</xdr:row>
      <xdr:rowOff>1322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60146"/>
          <a:ext cx="889000" cy="185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65846</xdr:rowOff>
    </xdr:from>
    <xdr:to>
      <xdr:col>10</xdr:col>
      <xdr:colOff>165100</xdr:colOff>
      <xdr:row>57</xdr:row>
      <xdr:rowOff>167446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12523</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1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49899</xdr:rowOff>
    </xdr:from>
    <xdr:to>
      <xdr:col>6</xdr:col>
      <xdr:colOff>38100</xdr:colOff>
      <xdr:row>56</xdr:row>
      <xdr:rowOff>151499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5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168026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26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139343</xdr:rowOff>
    </xdr:from>
    <xdr:to>
      <xdr:col>24</xdr:col>
      <xdr:colOff>114300</xdr:colOff>
      <xdr:row>58</xdr:row>
      <xdr:rowOff>69493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1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54270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2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120961</xdr:rowOff>
    </xdr:from>
    <xdr:to>
      <xdr:col>20</xdr:col>
      <xdr:colOff>38100</xdr:colOff>
      <xdr:row>58</xdr:row>
      <xdr:rowOff>51111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9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42238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86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104413</xdr:rowOff>
    </xdr:from>
    <xdr:to>
      <xdr:col>15</xdr:col>
      <xdr:colOff>101600</xdr:colOff>
      <xdr:row>58</xdr:row>
      <xdr:rowOff>34563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7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25690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6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121972</xdr:rowOff>
    </xdr:from>
    <xdr:to>
      <xdr:col>10</xdr:col>
      <xdr:colOff>165100</xdr:colOff>
      <xdr:row>58</xdr:row>
      <xdr:rowOff>52122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9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43249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8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108146</xdr:rowOff>
    </xdr:from>
    <xdr:to>
      <xdr:col>6</xdr:col>
      <xdr:colOff>38100</xdr:colOff>
      <xdr:row>57</xdr:row>
      <xdr:rowOff>38296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0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29423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02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46496</xdr:rowOff>
    </xdr:from>
    <xdr:to>
      <xdr:col>24</xdr:col>
      <xdr:colOff>62865</xdr:colOff>
      <xdr:row>78</xdr:row>
      <xdr:rowOff>8516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19446"/>
          <a:ext cx="1270" cy="1162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12343</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38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8516</xdr:rowOff>
    </xdr:from>
    <xdr:to>
      <xdr:col>24</xdr:col>
      <xdr:colOff>152400</xdr:colOff>
      <xdr:row>78</xdr:row>
      <xdr:rowOff>8516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3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164623</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4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250,812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46496</xdr:rowOff>
    </xdr:from>
    <xdr:to>
      <xdr:col>24</xdr:col>
      <xdr:colOff>152400</xdr:colOff>
      <xdr:row>71</xdr:row>
      <xdr:rowOff>46496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19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132462</xdr:rowOff>
    </xdr:from>
    <xdr:to>
      <xdr:col>24</xdr:col>
      <xdr:colOff>63500</xdr:colOff>
      <xdr:row>78</xdr:row>
      <xdr:rowOff>58699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62662"/>
          <a:ext cx="838200" cy="26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85020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37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62143</xdr:rowOff>
    </xdr:from>
    <xdr:to>
      <xdr:col>24</xdr:col>
      <xdr:colOff>114300</xdr:colOff>
      <xdr:row>76</xdr:row>
      <xdr:rowOff>163743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9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58699</xdr:rowOff>
    </xdr:from>
    <xdr:to>
      <xdr:col>19</xdr:col>
      <xdr:colOff>177800</xdr:colOff>
      <xdr:row>78</xdr:row>
      <xdr:rowOff>151206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431799"/>
          <a:ext cx="889000" cy="9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12340</xdr:rowOff>
    </xdr:from>
    <xdr:to>
      <xdr:col>20</xdr:col>
      <xdr:colOff>38100</xdr:colOff>
      <xdr:row>77</xdr:row>
      <xdr:rowOff>113940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1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130467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89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140255</xdr:rowOff>
    </xdr:from>
    <xdr:to>
      <xdr:col>15</xdr:col>
      <xdr:colOff>50800</xdr:colOff>
      <xdr:row>78</xdr:row>
      <xdr:rowOff>151206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41905"/>
          <a:ext cx="889000" cy="18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95345</xdr:rowOff>
    </xdr:from>
    <xdr:to>
      <xdr:col>15</xdr:col>
      <xdr:colOff>101600</xdr:colOff>
      <xdr:row>78</xdr:row>
      <xdr:rowOff>25495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9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42022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72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140255</xdr:rowOff>
    </xdr:from>
    <xdr:to>
      <xdr:col>10</xdr:col>
      <xdr:colOff>114300</xdr:colOff>
      <xdr:row>78</xdr:row>
      <xdr:rowOff>150738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41905"/>
          <a:ext cx="889000" cy="18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153453</xdr:rowOff>
    </xdr:from>
    <xdr:to>
      <xdr:col>10</xdr:col>
      <xdr:colOff>165100</xdr:colOff>
      <xdr:row>77</xdr:row>
      <xdr:rowOff>83603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8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100130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5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76643</xdr:rowOff>
    </xdr:from>
    <xdr:to>
      <xdr:col>6</xdr:col>
      <xdr:colOff>38100</xdr:colOff>
      <xdr:row>79</xdr:row>
      <xdr:rowOff>6793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23320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4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81662</xdr:rowOff>
    </xdr:from>
    <xdr:to>
      <xdr:col>24</xdr:col>
      <xdr:colOff>114300</xdr:colOff>
      <xdr:row>77</xdr:row>
      <xdr:rowOff>11812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1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60089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90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7899</xdr:rowOff>
    </xdr:from>
    <xdr:to>
      <xdr:col>20</xdr:col>
      <xdr:colOff>38100</xdr:colOff>
      <xdr:row>78</xdr:row>
      <xdr:rowOff>109499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3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100626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47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100406</xdr:rowOff>
    </xdr:from>
    <xdr:to>
      <xdr:col>15</xdr:col>
      <xdr:colOff>101600</xdr:colOff>
      <xdr:row>79</xdr:row>
      <xdr:rowOff>30556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47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21683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56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89455</xdr:rowOff>
    </xdr:from>
    <xdr:to>
      <xdr:col>10</xdr:col>
      <xdr:colOff>165100</xdr:colOff>
      <xdr:row>78</xdr:row>
      <xdr:rowOff>19605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9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10732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83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99938</xdr:rowOff>
    </xdr:from>
    <xdr:to>
      <xdr:col>6</xdr:col>
      <xdr:colOff>38100</xdr:colOff>
      <xdr:row>79</xdr:row>
      <xdr:rowOff>30088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7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21215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65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132254</xdr:rowOff>
    </xdr:from>
    <xdr:to>
      <xdr:col>24</xdr:col>
      <xdr:colOff>62865</xdr:colOff>
      <xdr:row>98</xdr:row>
      <xdr:rowOff>124188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62754"/>
          <a:ext cx="1270" cy="1363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128015</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93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124188</xdr:rowOff>
    </xdr:from>
    <xdr:to>
      <xdr:col>24</xdr:col>
      <xdr:colOff>152400</xdr:colOff>
      <xdr:row>98</xdr:row>
      <xdr:rowOff>124188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926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78931</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3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132254</xdr:rowOff>
    </xdr:from>
    <xdr:to>
      <xdr:col>24</xdr:col>
      <xdr:colOff>152400</xdr:colOff>
      <xdr:row>90</xdr:row>
      <xdr:rowOff>132254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6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127322</xdr:rowOff>
    </xdr:from>
    <xdr:to>
      <xdr:col>24</xdr:col>
      <xdr:colOff>63500</xdr:colOff>
      <xdr:row>98</xdr:row>
      <xdr:rowOff>38038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415072"/>
          <a:ext cx="838200" cy="42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12597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300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127322</xdr:rowOff>
    </xdr:from>
    <xdr:to>
      <xdr:col>19</xdr:col>
      <xdr:colOff>177800</xdr:colOff>
      <xdr:row>96</xdr:row>
      <xdr:rowOff>69225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415072"/>
          <a:ext cx="889000" cy="1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128383</xdr:rowOff>
    </xdr:from>
    <xdr:to>
      <xdr:col>20</xdr:col>
      <xdr:colOff>38100</xdr:colOff>
      <xdr:row>96</xdr:row>
      <xdr:rowOff>58533</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416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49660</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50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55020</xdr:rowOff>
    </xdr:from>
    <xdr:to>
      <xdr:col>15</xdr:col>
      <xdr:colOff>50800</xdr:colOff>
      <xdr:row>96</xdr:row>
      <xdr:rowOff>69225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5999870"/>
          <a:ext cx="889000" cy="52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59182</xdr:rowOff>
    </xdr:from>
    <xdr:to>
      <xdr:col>15</xdr:col>
      <xdr:colOff>101600</xdr:colOff>
      <xdr:row>95</xdr:row>
      <xdr:rowOff>160782</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346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5859</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12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55020</xdr:rowOff>
    </xdr:from>
    <xdr:to>
      <xdr:col>10</xdr:col>
      <xdr:colOff>114300</xdr:colOff>
      <xdr:row>93</xdr:row>
      <xdr:rowOff>61616</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5999870"/>
          <a:ext cx="889000" cy="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49581</xdr:rowOff>
    </xdr:from>
    <xdr:to>
      <xdr:col>10</xdr:col>
      <xdr:colOff>165100</xdr:colOff>
      <xdr:row>95</xdr:row>
      <xdr:rowOff>151181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33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142308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43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168256</xdr:rowOff>
    </xdr:from>
    <xdr:to>
      <xdr:col>6</xdr:col>
      <xdr:colOff>38100</xdr:colOff>
      <xdr:row>96</xdr:row>
      <xdr:rowOff>98406</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45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89533</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4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158688</xdr:rowOff>
    </xdr:from>
    <xdr:to>
      <xdr:col>24</xdr:col>
      <xdr:colOff>114300</xdr:colOff>
      <xdr:row>98</xdr:row>
      <xdr:rowOff>88838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8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73615</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704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76522</xdr:rowOff>
    </xdr:from>
    <xdr:to>
      <xdr:col>20</xdr:col>
      <xdr:colOff>38100</xdr:colOff>
      <xdr:row>96</xdr:row>
      <xdr:rowOff>6672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36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23199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13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18425</xdr:rowOff>
    </xdr:from>
    <xdr:to>
      <xdr:col>15</xdr:col>
      <xdr:colOff>101600</xdr:colOff>
      <xdr:row>96</xdr:row>
      <xdr:rowOff>120025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47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111152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57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4220</xdr:rowOff>
    </xdr:from>
    <xdr:to>
      <xdr:col>10</xdr:col>
      <xdr:colOff>165100</xdr:colOff>
      <xdr:row>93</xdr:row>
      <xdr:rowOff>105820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59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122347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72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10816</xdr:rowOff>
    </xdr:from>
    <xdr:to>
      <xdr:col>6</xdr:col>
      <xdr:colOff>38100</xdr:colOff>
      <xdr:row>93</xdr:row>
      <xdr:rowOff>112416</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595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91</xdr:row>
      <xdr:rowOff>128943</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573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43688</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87188"/>
          <a:ext cx="1270" cy="1543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161815</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6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43688</xdr:rowOff>
    </xdr:from>
    <xdr:to>
      <xdr:col>55</xdr:col>
      <xdr:colOff>88900</xdr:colOff>
      <xdr:row>30</xdr:row>
      <xdr:rowOff>43688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8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124079</xdr:rowOff>
    </xdr:from>
    <xdr:to>
      <xdr:col>55</xdr:col>
      <xdr:colOff>0</xdr:colOff>
      <xdr:row>36</xdr:row>
      <xdr:rowOff>170180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296279"/>
          <a:ext cx="838200" cy="46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30370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740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51943</xdr:rowOff>
    </xdr:from>
    <xdr:to>
      <xdr:col>55</xdr:col>
      <xdr:colOff>50800</xdr:colOff>
      <xdr:row>37</xdr:row>
      <xdr:rowOff>153543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124079</xdr:rowOff>
    </xdr:from>
    <xdr:to>
      <xdr:col>50</xdr:col>
      <xdr:colOff>114300</xdr:colOff>
      <xdr:row>36</xdr:row>
      <xdr:rowOff>138557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296279"/>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71374</xdr:rowOff>
    </xdr:from>
    <xdr:to>
      <xdr:col>50</xdr:col>
      <xdr:colOff>165100</xdr:colOff>
      <xdr:row>38</xdr:row>
      <xdr:rowOff>1524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164101</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07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94361</xdr:rowOff>
    </xdr:from>
    <xdr:to>
      <xdr:col>45</xdr:col>
      <xdr:colOff>177800</xdr:colOff>
      <xdr:row>36</xdr:row>
      <xdr:rowOff>138557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095111"/>
          <a:ext cx="889000" cy="21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152671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61595</xdr:rowOff>
    </xdr:from>
    <xdr:to>
      <xdr:col>41</xdr:col>
      <xdr:colOff>50800</xdr:colOff>
      <xdr:row>35</xdr:row>
      <xdr:rowOff>94361</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062345"/>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65659</xdr:rowOff>
    </xdr:from>
    <xdr:to>
      <xdr:col>41</xdr:col>
      <xdr:colOff>101600</xdr:colOff>
      <xdr:row>37</xdr:row>
      <xdr:rowOff>167260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158386</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020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68326</xdr:rowOff>
    </xdr:from>
    <xdr:to>
      <xdr:col>36</xdr:col>
      <xdr:colOff>165100</xdr:colOff>
      <xdr:row>37</xdr:row>
      <xdr:rowOff>169926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161053</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04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119380</xdr:rowOff>
    </xdr:from>
    <xdr:to>
      <xdr:col>55</xdr:col>
      <xdr:colOff>50800</xdr:colOff>
      <xdr:row>37</xdr:row>
      <xdr:rowOff>49530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29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142257</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143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73279</xdr:rowOff>
    </xdr:from>
    <xdr:to>
      <xdr:col>50</xdr:col>
      <xdr:colOff>165100</xdr:colOff>
      <xdr:row>37</xdr:row>
      <xdr:rowOff>3429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24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19956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6020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87757</xdr:rowOff>
    </xdr:from>
    <xdr:to>
      <xdr:col>46</xdr:col>
      <xdr:colOff>38100</xdr:colOff>
      <xdr:row>37</xdr:row>
      <xdr:rowOff>17907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25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34434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6035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43561</xdr:rowOff>
    </xdr:from>
    <xdr:to>
      <xdr:col>41</xdr:col>
      <xdr:colOff>101600</xdr:colOff>
      <xdr:row>35</xdr:row>
      <xdr:rowOff>145161</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04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161688</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81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10795</xdr:rowOff>
    </xdr:from>
    <xdr:to>
      <xdr:col>36</xdr:col>
      <xdr:colOff>165100</xdr:colOff>
      <xdr:row>35</xdr:row>
      <xdr:rowOff>112395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01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128922</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78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6959</xdr:rowOff>
    </xdr:from>
    <xdr:to>
      <xdr:col>54</xdr:col>
      <xdr:colOff>189865</xdr:colOff>
      <xdr:row>59</xdr:row>
      <xdr:rowOff>82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50909"/>
          <a:ext cx="1270" cy="136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3909</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1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82</xdr:rowOff>
    </xdr:from>
    <xdr:to>
      <xdr:col>55</xdr:col>
      <xdr:colOff>88900</xdr:colOff>
      <xdr:row>59</xdr:row>
      <xdr:rowOff>82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1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125086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6959</xdr:rowOff>
    </xdr:from>
    <xdr:to>
      <xdr:col>55</xdr:col>
      <xdr:colOff>88900</xdr:colOff>
      <xdr:row>51</xdr:row>
      <xdr:rowOff>6959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136347</xdr:rowOff>
    </xdr:from>
    <xdr:to>
      <xdr:col>55</xdr:col>
      <xdr:colOff>0</xdr:colOff>
      <xdr:row>56</xdr:row>
      <xdr:rowOff>167360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737547"/>
          <a:ext cx="838200" cy="3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147585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48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169158</xdr:rowOff>
    </xdr:from>
    <xdr:to>
      <xdr:col>55</xdr:col>
      <xdr:colOff>50800</xdr:colOff>
      <xdr:row>57</xdr:row>
      <xdr:rowOff>99308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7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136347</xdr:rowOff>
    </xdr:from>
    <xdr:to>
      <xdr:col>50</xdr:col>
      <xdr:colOff>114300</xdr:colOff>
      <xdr:row>57</xdr:row>
      <xdr:rowOff>18066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737547"/>
          <a:ext cx="889000" cy="5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145250</xdr:rowOff>
    </xdr:from>
    <xdr:to>
      <xdr:col>50</xdr:col>
      <xdr:colOff>165100</xdr:colOff>
      <xdr:row>57</xdr:row>
      <xdr:rowOff>75400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7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66527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83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12065</xdr:rowOff>
    </xdr:from>
    <xdr:to>
      <xdr:col>45</xdr:col>
      <xdr:colOff>177800</xdr:colOff>
      <xdr:row>57</xdr:row>
      <xdr:rowOff>18066</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784715"/>
          <a:ext cx="889000" cy="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155689</xdr:rowOff>
    </xdr:from>
    <xdr:to>
      <xdr:col>46</xdr:col>
      <xdr:colOff>38100</xdr:colOff>
      <xdr:row>57</xdr:row>
      <xdr:rowOff>85839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76966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84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12065</xdr:rowOff>
    </xdr:from>
    <xdr:to>
      <xdr:col>41</xdr:col>
      <xdr:colOff>50800</xdr:colOff>
      <xdr:row>57</xdr:row>
      <xdr:rowOff>30867</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784715"/>
          <a:ext cx="889000" cy="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159556</xdr:rowOff>
    </xdr:from>
    <xdr:to>
      <xdr:col>41</xdr:col>
      <xdr:colOff>101600</xdr:colOff>
      <xdr:row>57</xdr:row>
      <xdr:rowOff>89706</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80833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24302</xdr:rowOff>
    </xdr:from>
    <xdr:to>
      <xdr:col>36</xdr:col>
      <xdr:colOff>165100</xdr:colOff>
      <xdr:row>57</xdr:row>
      <xdr:rowOff>125902</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117029</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116560</xdr:rowOff>
    </xdr:from>
    <xdr:to>
      <xdr:col>55</xdr:col>
      <xdr:colOff>50800</xdr:colOff>
      <xdr:row>57</xdr:row>
      <xdr:rowOff>46710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71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139437</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56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85547</xdr:rowOff>
    </xdr:from>
    <xdr:to>
      <xdr:col>50</xdr:col>
      <xdr:colOff>165100</xdr:colOff>
      <xdr:row>57</xdr:row>
      <xdr:rowOff>15697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68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32224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46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138716</xdr:rowOff>
    </xdr:from>
    <xdr:to>
      <xdr:col>46</xdr:col>
      <xdr:colOff>38100</xdr:colOff>
      <xdr:row>57</xdr:row>
      <xdr:rowOff>68866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73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85393</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51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132715</xdr:rowOff>
    </xdr:from>
    <xdr:to>
      <xdr:col>41</xdr:col>
      <xdr:colOff>101600</xdr:colOff>
      <xdr:row>57</xdr:row>
      <xdr:rowOff>62865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73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79392</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50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151517</xdr:rowOff>
    </xdr:from>
    <xdr:to>
      <xdr:col>36</xdr:col>
      <xdr:colOff>165100</xdr:colOff>
      <xdr:row>57</xdr:row>
      <xdr:rowOff>81667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75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98194</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52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91603</xdr:rowOff>
    </xdr:from>
    <xdr:to>
      <xdr:col>54</xdr:col>
      <xdr:colOff>189865</xdr:colOff>
      <xdr:row>78</xdr:row>
      <xdr:rowOff>126944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264553"/>
          <a:ext cx="1270" cy="123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130771</xdr:rowOff>
    </xdr:from>
    <xdr:ext cx="378565"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038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126944</xdr:rowOff>
    </xdr:from>
    <xdr:to>
      <xdr:col>55</xdr:col>
      <xdr:colOff>88900</xdr:colOff>
      <xdr:row>78</xdr:row>
      <xdr:rowOff>126944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0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38280</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39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91603</xdr:rowOff>
    </xdr:from>
    <xdr:to>
      <xdr:col>55</xdr:col>
      <xdr:colOff>88900</xdr:colOff>
      <xdr:row>71</xdr:row>
      <xdr:rowOff>91603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26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72194</xdr:rowOff>
    </xdr:from>
    <xdr:to>
      <xdr:col>55</xdr:col>
      <xdr:colOff>0</xdr:colOff>
      <xdr:row>78</xdr:row>
      <xdr:rowOff>460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273844"/>
          <a:ext cx="838200" cy="9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135574</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94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112697</xdr:rowOff>
    </xdr:from>
    <xdr:to>
      <xdr:col>55</xdr:col>
      <xdr:colOff>50800</xdr:colOff>
      <xdr:row>77</xdr:row>
      <xdr:rowOff>42847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42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61885</xdr:rowOff>
    </xdr:from>
    <xdr:to>
      <xdr:col>50</xdr:col>
      <xdr:colOff>114300</xdr:colOff>
      <xdr:row>78</xdr:row>
      <xdr:rowOff>460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263535"/>
          <a:ext cx="889000" cy="11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67915</xdr:rowOff>
    </xdr:from>
    <xdr:to>
      <xdr:col>50</xdr:col>
      <xdr:colOff>165100</xdr:colOff>
      <xdr:row>76</xdr:row>
      <xdr:rowOff>169515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9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14591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7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57975</xdr:rowOff>
    </xdr:from>
    <xdr:to>
      <xdr:col>45</xdr:col>
      <xdr:colOff>177800</xdr:colOff>
      <xdr:row>77</xdr:row>
      <xdr:rowOff>61885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259625"/>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90021</xdr:rowOff>
    </xdr:from>
    <xdr:to>
      <xdr:col>46</xdr:col>
      <xdr:colOff>38100</xdr:colOff>
      <xdr:row>77</xdr:row>
      <xdr:rowOff>20171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2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36697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9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57975</xdr:rowOff>
    </xdr:from>
    <xdr:to>
      <xdr:col>41</xdr:col>
      <xdr:colOff>50800</xdr:colOff>
      <xdr:row>77</xdr:row>
      <xdr:rowOff>73017</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259625"/>
          <a:ext cx="889000" cy="15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129111</xdr:rowOff>
    </xdr:from>
    <xdr:to>
      <xdr:col>41</xdr:col>
      <xdr:colOff>101600</xdr:colOff>
      <xdr:row>77</xdr:row>
      <xdr:rowOff>59261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5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75788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93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125544</xdr:rowOff>
    </xdr:from>
    <xdr:to>
      <xdr:col>36</xdr:col>
      <xdr:colOff>165100</xdr:colOff>
      <xdr:row>77</xdr:row>
      <xdr:rowOff>55694</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55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72221</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9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21394</xdr:rowOff>
    </xdr:from>
    <xdr:to>
      <xdr:col>55</xdr:col>
      <xdr:colOff>50800</xdr:colOff>
      <xdr:row>77</xdr:row>
      <xdr:rowOff>122994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2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171271</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0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121110</xdr:rowOff>
    </xdr:from>
    <xdr:to>
      <xdr:col>50</xdr:col>
      <xdr:colOff>165100</xdr:colOff>
      <xdr:row>78</xdr:row>
      <xdr:rowOff>51260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2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42387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41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11085</xdr:rowOff>
    </xdr:from>
    <xdr:to>
      <xdr:col>46</xdr:col>
      <xdr:colOff>38100</xdr:colOff>
      <xdr:row>77</xdr:row>
      <xdr:rowOff>112685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1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103812</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30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7175</xdr:rowOff>
    </xdr:from>
    <xdr:to>
      <xdr:col>41</xdr:col>
      <xdr:colOff>101600</xdr:colOff>
      <xdr:row>77</xdr:row>
      <xdr:rowOff>108775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0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99902</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330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22217</xdr:rowOff>
    </xdr:from>
    <xdr:to>
      <xdr:col>36</xdr:col>
      <xdr:colOff>165100</xdr:colOff>
      <xdr:row>77</xdr:row>
      <xdr:rowOff>123817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22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114944</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31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134195</xdr:rowOff>
    </xdr:from>
    <xdr:to>
      <xdr:col>54</xdr:col>
      <xdr:colOff>189865</xdr:colOff>
      <xdr:row>99</xdr:row>
      <xdr:rowOff>2750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64695"/>
          <a:ext cx="127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6577</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98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2750</xdr:rowOff>
    </xdr:from>
    <xdr:to>
      <xdr:col>55</xdr:col>
      <xdr:colOff>88900</xdr:colOff>
      <xdr:row>99</xdr:row>
      <xdr:rowOff>2750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97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80872</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3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134195</xdr:rowOff>
    </xdr:from>
    <xdr:to>
      <xdr:col>55</xdr:col>
      <xdr:colOff>88900</xdr:colOff>
      <xdr:row>90</xdr:row>
      <xdr:rowOff>134195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64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106153</xdr:rowOff>
    </xdr:from>
    <xdr:to>
      <xdr:col>55</xdr:col>
      <xdr:colOff>0</xdr:colOff>
      <xdr:row>97</xdr:row>
      <xdr:rowOff>166160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736803"/>
          <a:ext cx="8382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27348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150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4471</xdr:rowOff>
    </xdr:from>
    <xdr:to>
      <xdr:col>55</xdr:col>
      <xdr:colOff>50800</xdr:colOff>
      <xdr:row>96</xdr:row>
      <xdr:rowOff>106071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6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106153</xdr:rowOff>
    </xdr:from>
    <xdr:to>
      <xdr:col>50</xdr:col>
      <xdr:colOff>114300</xdr:colOff>
      <xdr:row>97</xdr:row>
      <xdr:rowOff>114764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736803"/>
          <a:ext cx="889000" cy="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61621</xdr:rowOff>
    </xdr:from>
    <xdr:to>
      <xdr:col>50</xdr:col>
      <xdr:colOff>165100</xdr:colOff>
      <xdr:row>96</xdr:row>
      <xdr:rowOff>163221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9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9646</xdr:rowOff>
    </xdr:from>
    <xdr:to>
      <xdr:col>45</xdr:col>
      <xdr:colOff>177800</xdr:colOff>
      <xdr:row>97</xdr:row>
      <xdr:rowOff>114764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640296"/>
          <a:ext cx="889000" cy="10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85510</xdr:rowOff>
    </xdr:from>
    <xdr:to>
      <xdr:col>46</xdr:col>
      <xdr:colOff>38100</xdr:colOff>
      <xdr:row>97</xdr:row>
      <xdr:rowOff>15660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54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32187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1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9646</xdr:rowOff>
    </xdr:from>
    <xdr:to>
      <xdr:col>41</xdr:col>
      <xdr:colOff>50800</xdr:colOff>
      <xdr:row>97</xdr:row>
      <xdr:rowOff>84722</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640296"/>
          <a:ext cx="889000" cy="7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81851</xdr:rowOff>
    </xdr:from>
    <xdr:to>
      <xdr:col>41</xdr:col>
      <xdr:colOff>101600</xdr:colOff>
      <xdr:row>97</xdr:row>
      <xdr:rowOff>12001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28528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1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94959</xdr:rowOff>
    </xdr:from>
    <xdr:to>
      <xdr:col>36</xdr:col>
      <xdr:colOff>165100</xdr:colOff>
      <xdr:row>97</xdr:row>
      <xdr:rowOff>25109</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41636</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115360</xdr:rowOff>
    </xdr:from>
    <xdr:to>
      <xdr:col>55</xdr:col>
      <xdr:colOff>50800</xdr:colOff>
      <xdr:row>98</xdr:row>
      <xdr:rowOff>45510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74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93787</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72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55353</xdr:rowOff>
    </xdr:from>
    <xdr:to>
      <xdr:col>50</xdr:col>
      <xdr:colOff>165100</xdr:colOff>
      <xdr:row>97</xdr:row>
      <xdr:rowOff>156953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8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148080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63964</xdr:rowOff>
    </xdr:from>
    <xdr:to>
      <xdr:col>46</xdr:col>
      <xdr:colOff>38100</xdr:colOff>
      <xdr:row>97</xdr:row>
      <xdr:rowOff>165564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6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156691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8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130296</xdr:rowOff>
    </xdr:from>
    <xdr:to>
      <xdr:col>41</xdr:col>
      <xdr:colOff>101600</xdr:colOff>
      <xdr:row>97</xdr:row>
      <xdr:rowOff>60446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58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51573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68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33922</xdr:rowOff>
    </xdr:from>
    <xdr:to>
      <xdr:col>36</xdr:col>
      <xdr:colOff>165100</xdr:colOff>
      <xdr:row>97</xdr:row>
      <xdr:rowOff>135522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6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126649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5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26391</xdr:rowOff>
    </xdr:from>
    <xdr:to>
      <xdr:col>85</xdr:col>
      <xdr:colOff>126364</xdr:colOff>
      <xdr:row>38</xdr:row>
      <xdr:rowOff>89179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341341"/>
          <a:ext cx="1269" cy="1262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93006</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60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89179</xdr:rowOff>
    </xdr:from>
    <xdr:to>
      <xdr:col>86</xdr:col>
      <xdr:colOff>25400</xdr:colOff>
      <xdr:row>38</xdr:row>
      <xdr:rowOff>89179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604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144518</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11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26391</xdr:rowOff>
    </xdr:from>
    <xdr:to>
      <xdr:col>86</xdr:col>
      <xdr:colOff>25400</xdr:colOff>
      <xdr:row>31</xdr:row>
      <xdr:rowOff>26391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341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5779</xdr:rowOff>
    </xdr:from>
    <xdr:to>
      <xdr:col>85</xdr:col>
      <xdr:colOff>127000</xdr:colOff>
      <xdr:row>38</xdr:row>
      <xdr:rowOff>10731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520879"/>
          <a:ext cx="838200" cy="4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23309</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195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432</xdr:rowOff>
    </xdr:from>
    <xdr:to>
      <xdr:col>85</xdr:col>
      <xdr:colOff>177800</xdr:colOff>
      <xdr:row>37</xdr:row>
      <xdr:rowOff>102032</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4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10731</xdr:rowOff>
    </xdr:from>
    <xdr:to>
      <xdr:col>81</xdr:col>
      <xdr:colOff>50800</xdr:colOff>
      <xdr:row>38</xdr:row>
      <xdr:rowOff>24752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525831"/>
          <a:ext cx="8890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155766</xdr:rowOff>
    </xdr:from>
    <xdr:to>
      <xdr:col>81</xdr:col>
      <xdr:colOff>101600</xdr:colOff>
      <xdr:row>37</xdr:row>
      <xdr:rowOff>85916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2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102443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10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24752</xdr:rowOff>
    </xdr:from>
    <xdr:to>
      <xdr:col>76</xdr:col>
      <xdr:colOff>114300</xdr:colOff>
      <xdr:row>38</xdr:row>
      <xdr:rowOff>42393</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539852"/>
          <a:ext cx="889000" cy="1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161747</xdr:rowOff>
    </xdr:from>
    <xdr:to>
      <xdr:col>76</xdr:col>
      <xdr:colOff>165100</xdr:colOff>
      <xdr:row>37</xdr:row>
      <xdr:rowOff>91897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108424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10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33554</xdr:rowOff>
    </xdr:from>
    <xdr:to>
      <xdr:col>71</xdr:col>
      <xdr:colOff>177800</xdr:colOff>
      <xdr:row>38</xdr:row>
      <xdr:rowOff>42393</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6548654"/>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2032</xdr:rowOff>
    </xdr:from>
    <xdr:to>
      <xdr:col>72</xdr:col>
      <xdr:colOff>38100</xdr:colOff>
      <xdr:row>37</xdr:row>
      <xdr:rowOff>103632</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34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120159</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12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113970</xdr:rowOff>
    </xdr:from>
    <xdr:to>
      <xdr:col>67</xdr:col>
      <xdr:colOff>101600</xdr:colOff>
      <xdr:row>37</xdr:row>
      <xdr:rowOff>44120</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8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60647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06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126428</xdr:rowOff>
    </xdr:from>
    <xdr:to>
      <xdr:col>85</xdr:col>
      <xdr:colOff>177800</xdr:colOff>
      <xdr:row>38</xdr:row>
      <xdr:rowOff>56578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47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41355</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385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131382</xdr:rowOff>
    </xdr:from>
    <xdr:to>
      <xdr:col>81</xdr:col>
      <xdr:colOff>101600</xdr:colOff>
      <xdr:row>38</xdr:row>
      <xdr:rowOff>61531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4750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52658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56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145402</xdr:rowOff>
    </xdr:from>
    <xdr:to>
      <xdr:col>76</xdr:col>
      <xdr:colOff>165100</xdr:colOff>
      <xdr:row>38</xdr:row>
      <xdr:rowOff>75552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48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66679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58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163043</xdr:rowOff>
    </xdr:from>
    <xdr:to>
      <xdr:col>72</xdr:col>
      <xdr:colOff>38100</xdr:colOff>
      <xdr:row>38</xdr:row>
      <xdr:rowOff>93193</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50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84320</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5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154203</xdr:rowOff>
    </xdr:from>
    <xdr:to>
      <xdr:col>67</xdr:col>
      <xdr:colOff>101600</xdr:colOff>
      <xdr:row>38</xdr:row>
      <xdr:rowOff>84353</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4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75481</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59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33542</xdr:rowOff>
    </xdr:from>
    <xdr:to>
      <xdr:col>85</xdr:col>
      <xdr:colOff>126364</xdr:colOff>
      <xdr:row>59</xdr:row>
      <xdr:rowOff>17235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7492"/>
          <a:ext cx="1269" cy="1355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21062</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3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17235</xdr:rowOff>
    </xdr:from>
    <xdr:to>
      <xdr:col>86</xdr:col>
      <xdr:colOff>25400</xdr:colOff>
      <xdr:row>59</xdr:row>
      <xdr:rowOff>17235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132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151669</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33542</xdr:rowOff>
    </xdr:from>
    <xdr:to>
      <xdr:col>86</xdr:col>
      <xdr:colOff>25400</xdr:colOff>
      <xdr:row>51</xdr:row>
      <xdr:rowOff>33542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155364</xdr:rowOff>
    </xdr:from>
    <xdr:to>
      <xdr:col>85</xdr:col>
      <xdr:colOff>127000</xdr:colOff>
      <xdr:row>58</xdr:row>
      <xdr:rowOff>78207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928014"/>
          <a:ext cx="838200" cy="9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82190</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683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59313</xdr:rowOff>
    </xdr:from>
    <xdr:to>
      <xdr:col>85</xdr:col>
      <xdr:colOff>177800</xdr:colOff>
      <xdr:row>57</xdr:row>
      <xdr:rowOff>160913</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831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47062</xdr:rowOff>
    </xdr:from>
    <xdr:to>
      <xdr:col>81</xdr:col>
      <xdr:colOff>50800</xdr:colOff>
      <xdr:row>58</xdr:row>
      <xdr:rowOff>78207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592300" y="9991162"/>
          <a:ext cx="889000" cy="3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62436</xdr:rowOff>
    </xdr:from>
    <xdr:to>
      <xdr:col>81</xdr:col>
      <xdr:colOff>101600</xdr:colOff>
      <xdr:row>57</xdr:row>
      <xdr:rowOff>164036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83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9113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1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61530</xdr:rowOff>
    </xdr:from>
    <xdr:to>
      <xdr:col>76</xdr:col>
      <xdr:colOff>114300</xdr:colOff>
      <xdr:row>58</xdr:row>
      <xdr:rowOff>47062</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834180"/>
          <a:ext cx="889000" cy="15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140291</xdr:rowOff>
    </xdr:from>
    <xdr:to>
      <xdr:col>76</xdr:col>
      <xdr:colOff>165100</xdr:colOff>
      <xdr:row>58</xdr:row>
      <xdr:rowOff>70441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91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86968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68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61530</xdr:rowOff>
    </xdr:from>
    <xdr:to>
      <xdr:col>71</xdr:col>
      <xdr:colOff>177800</xdr:colOff>
      <xdr:row>58</xdr:row>
      <xdr:rowOff>162364</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834180"/>
          <a:ext cx="889000" cy="272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114329</xdr:rowOff>
    </xdr:from>
    <xdr:to>
      <xdr:col>72</xdr:col>
      <xdr:colOff>38100</xdr:colOff>
      <xdr:row>58</xdr:row>
      <xdr:rowOff>44479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88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35606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97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103661</xdr:rowOff>
    </xdr:from>
    <xdr:to>
      <xdr:col>67</xdr:col>
      <xdr:colOff>101600</xdr:colOff>
      <xdr:row>58</xdr:row>
      <xdr:rowOff>33811</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876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50338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5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104564</xdr:rowOff>
    </xdr:from>
    <xdr:to>
      <xdr:col>85</xdr:col>
      <xdr:colOff>177800</xdr:colOff>
      <xdr:row>58</xdr:row>
      <xdr:rowOff>34714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8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82991</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85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27407</xdr:rowOff>
    </xdr:from>
    <xdr:to>
      <xdr:col>81</xdr:col>
      <xdr:colOff>101600</xdr:colOff>
      <xdr:row>58</xdr:row>
      <xdr:rowOff>129007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97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120134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10064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167712</xdr:rowOff>
    </xdr:from>
    <xdr:to>
      <xdr:col>76</xdr:col>
      <xdr:colOff>165100</xdr:colOff>
      <xdr:row>58</xdr:row>
      <xdr:rowOff>97862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94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88989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1003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10730</xdr:rowOff>
    </xdr:from>
    <xdr:to>
      <xdr:col>72</xdr:col>
      <xdr:colOff>38100</xdr:colOff>
      <xdr:row>57</xdr:row>
      <xdr:rowOff>112330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78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128857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55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111564</xdr:rowOff>
    </xdr:from>
    <xdr:to>
      <xdr:col>67</xdr:col>
      <xdr:colOff>101600</xdr:colOff>
      <xdr:row>59</xdr:row>
      <xdr:rowOff>41714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1005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32841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1014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38169</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211119"/>
          <a:ext cx="1269" cy="1432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114840</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59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156296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98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43,859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38169</xdr:rowOff>
    </xdr:from>
    <xdr:to>
      <xdr:col>86</xdr:col>
      <xdr:colOff>25400</xdr:colOff>
      <xdr:row>71</xdr:row>
      <xdr:rowOff>38169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211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32289</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05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9412</xdr:rowOff>
    </xdr:from>
    <xdr:to>
      <xdr:col>85</xdr:col>
      <xdr:colOff>177800</xdr:colOff>
      <xdr:row>79</xdr:row>
      <xdr:rowOff>111012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53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121230</xdr:rowOff>
    </xdr:from>
    <xdr:to>
      <xdr:col>81</xdr:col>
      <xdr:colOff>101600</xdr:colOff>
      <xdr:row>79</xdr:row>
      <xdr:rowOff>51380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9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67907</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26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132400</xdr:rowOff>
    </xdr:from>
    <xdr:to>
      <xdr:col>76</xdr:col>
      <xdr:colOff>165100</xdr:colOff>
      <xdr:row>79</xdr:row>
      <xdr:rowOff>62550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79077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2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105719</xdr:rowOff>
    </xdr:from>
    <xdr:to>
      <xdr:col>72</xdr:col>
      <xdr:colOff>38100</xdr:colOff>
      <xdr:row>79</xdr:row>
      <xdr:rowOff>35869</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7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52396</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25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94746</xdr:rowOff>
    </xdr:from>
    <xdr:to>
      <xdr:col>67</xdr:col>
      <xdr:colOff>101600</xdr:colOff>
      <xdr:row>79</xdr:row>
      <xdr:rowOff>24896</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67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41423</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243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159290</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3239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24257</xdr:rowOff>
    </xdr:from>
    <xdr:to>
      <xdr:col>85</xdr:col>
      <xdr:colOff>126364</xdr:colOff>
      <xdr:row>97</xdr:row>
      <xdr:rowOff>147434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454757"/>
          <a:ext cx="1269" cy="1323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151261</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7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147434</xdr:rowOff>
    </xdr:from>
    <xdr:to>
      <xdr:col>86</xdr:col>
      <xdr:colOff>25400</xdr:colOff>
      <xdr:row>97</xdr:row>
      <xdr:rowOff>147434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77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142384</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2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24257</xdr:rowOff>
    </xdr:from>
    <xdr:to>
      <xdr:col>86</xdr:col>
      <xdr:colOff>25400</xdr:colOff>
      <xdr:row>90</xdr:row>
      <xdr:rowOff>24257</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45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167208</xdr:rowOff>
    </xdr:from>
    <xdr:to>
      <xdr:col>85</xdr:col>
      <xdr:colOff>127000</xdr:colOff>
      <xdr:row>96</xdr:row>
      <xdr:rowOff>5511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454958"/>
          <a:ext cx="838200" cy="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57503</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173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34626</xdr:rowOff>
    </xdr:from>
    <xdr:to>
      <xdr:col>85</xdr:col>
      <xdr:colOff>177800</xdr:colOff>
      <xdr:row>95</xdr:row>
      <xdr:rowOff>136226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322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167590</xdr:rowOff>
    </xdr:from>
    <xdr:to>
      <xdr:col>81</xdr:col>
      <xdr:colOff>50800</xdr:colOff>
      <xdr:row>96</xdr:row>
      <xdr:rowOff>5511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455340"/>
          <a:ext cx="889000" cy="9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13805</xdr:rowOff>
    </xdr:from>
    <xdr:to>
      <xdr:col>81</xdr:col>
      <xdr:colOff>101600</xdr:colOff>
      <xdr:row>95</xdr:row>
      <xdr:rowOff>115405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3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131932</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07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167590</xdr:rowOff>
    </xdr:from>
    <xdr:to>
      <xdr:col>76</xdr:col>
      <xdr:colOff>114300</xdr:colOff>
      <xdr:row>96</xdr:row>
      <xdr:rowOff>48431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455340"/>
          <a:ext cx="889000" cy="5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1155</xdr:rowOff>
    </xdr:from>
    <xdr:to>
      <xdr:col>76</xdr:col>
      <xdr:colOff>165100</xdr:colOff>
      <xdr:row>95</xdr:row>
      <xdr:rowOff>102755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119282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064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41917</xdr:rowOff>
    </xdr:from>
    <xdr:to>
      <xdr:col>71</xdr:col>
      <xdr:colOff>177800</xdr:colOff>
      <xdr:row>96</xdr:row>
      <xdr:rowOff>48431</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501117"/>
          <a:ext cx="889000" cy="6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30702</xdr:rowOff>
    </xdr:from>
    <xdr:to>
      <xdr:col>72</xdr:col>
      <xdr:colOff>38100</xdr:colOff>
      <xdr:row>95</xdr:row>
      <xdr:rowOff>132302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148829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09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84710</xdr:rowOff>
    </xdr:from>
    <xdr:to>
      <xdr:col>67</xdr:col>
      <xdr:colOff>101600</xdr:colOff>
      <xdr:row>96</xdr:row>
      <xdr:rowOff>14860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31387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14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116408</xdr:rowOff>
    </xdr:from>
    <xdr:to>
      <xdr:col>85</xdr:col>
      <xdr:colOff>177800</xdr:colOff>
      <xdr:row>96</xdr:row>
      <xdr:rowOff>46558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40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94835</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38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126161</xdr:rowOff>
    </xdr:from>
    <xdr:to>
      <xdr:col>81</xdr:col>
      <xdr:colOff>101600</xdr:colOff>
      <xdr:row>96</xdr:row>
      <xdr:rowOff>56311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41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47438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50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116790</xdr:rowOff>
    </xdr:from>
    <xdr:to>
      <xdr:col>76</xdr:col>
      <xdr:colOff>165100</xdr:colOff>
      <xdr:row>96</xdr:row>
      <xdr:rowOff>46940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40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38067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49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169081</xdr:rowOff>
    </xdr:from>
    <xdr:to>
      <xdr:col>72</xdr:col>
      <xdr:colOff>38100</xdr:colOff>
      <xdr:row>96</xdr:row>
      <xdr:rowOff>99231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45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90358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54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162567</xdr:rowOff>
    </xdr:from>
    <xdr:to>
      <xdr:col>67</xdr:col>
      <xdr:colOff>101600</xdr:colOff>
      <xdr:row>96</xdr:row>
      <xdr:rowOff>92717</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45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83844</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54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40031</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183531"/>
          <a:ext cx="1269" cy="1471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161409</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76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158158</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495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40031</xdr:rowOff>
    </xdr:from>
    <xdr:to>
      <xdr:col>116</xdr:col>
      <xdr:colOff>152400</xdr:colOff>
      <xdr:row>30</xdr:row>
      <xdr:rowOff>40031</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183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78858</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25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55982</xdr:rowOff>
    </xdr:from>
    <xdr:to>
      <xdr:col>116</xdr:col>
      <xdr:colOff>114300</xdr:colOff>
      <xdr:row>38</xdr:row>
      <xdr:rowOff>157582</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87985</xdr:rowOff>
    </xdr:from>
    <xdr:to>
      <xdr:col>112</xdr:col>
      <xdr:colOff>38100</xdr:colOff>
      <xdr:row>39</xdr:row>
      <xdr:rowOff>18135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0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34663</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378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87071</xdr:rowOff>
    </xdr:from>
    <xdr:to>
      <xdr:col>102</xdr:col>
      <xdr:colOff>165100</xdr:colOff>
      <xdr:row>39</xdr:row>
      <xdr:rowOff>17221</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0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33748</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3773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34409</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495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議会費、労働費、農林水産業費以外は類似団体平均値を下回る低コストな行政運営を実現できている。</a:t>
          </a:r>
        </a:p>
        <a:p>
          <a:r>
            <a:rPr kumimoji="1" lang="ja-JP" altLang="en-US" sz="1300">
              <a:latin typeface="ＭＳ Ｐゴシック" panose="020B0600070205080204" pitchFamily="50" charset="-128"/>
              <a:ea typeface="ＭＳ Ｐゴシック" panose="020B0600070205080204" pitchFamily="50" charset="-128"/>
            </a:rPr>
            <a:t>上回っている費用については、次のような理由がある。議会費（議員報酬が類似団体を上回る）、労働費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勤労者住宅資金融資対策事業）、農林水産業費（農業振興や土地改良事業など農地の保全や農業振興に努める）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一方、下回っている費用の中で消防費には町の特色が現れており、次のような理由がある。消防費（消防事務を加古川市に委託）</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兵庫県稲美町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人件費や投資的経費など徹底した歳出削減と税収の確保などにより、実質単年度収支は黒字となり、基金の積立を行っている。平成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年度末で約</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千万円まで減少していた基金が、令和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年度末で約</a:t>
          </a:r>
          <a:r>
            <a:rPr kumimoji="1" lang="en-US" altLang="ja-JP" sz="1400">
              <a:latin typeface="ＭＳ ゴシック" pitchFamily="49" charset="-128"/>
              <a:ea typeface="ＭＳ ゴシック" pitchFamily="49" charset="-128"/>
            </a:rPr>
            <a:t>52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千万円となっている。今後も健全な財政運営に努め、将来の公共施設の更新に備え、適正な基金残高の維持に努める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兵庫県稲美町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全会計において、平成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年度以降実質収支は黒字を維持している。今後も全会計において、実質収支の黒字を維持できるよう、健全な財政運営に努める。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BN22" sqref="BN22:BU22"/>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13684679</v>
      </c>
      <c r="BO4" s="449"/>
      <c r="BP4" s="449"/>
      <c r="BQ4" s="449"/>
      <c r="BR4" s="449"/>
      <c r="BS4" s="449"/>
      <c r="BT4" s="449"/>
      <c r="BU4" s="450"/>
      <c r="BV4" s="448">
        <v>13221972</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12.3</v>
      </c>
      <c r="CU4" s="589"/>
      <c r="CV4" s="589"/>
      <c r="CW4" s="589"/>
      <c r="CX4" s="589"/>
      <c r="CY4" s="589"/>
      <c r="CZ4" s="589"/>
      <c r="DA4" s="590"/>
      <c r="DB4" s="588">
        <v>10.9</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12604085</v>
      </c>
      <c r="BO5" s="420"/>
      <c r="BP5" s="420"/>
      <c r="BQ5" s="420"/>
      <c r="BR5" s="420"/>
      <c r="BS5" s="420"/>
      <c r="BT5" s="420"/>
      <c r="BU5" s="421"/>
      <c r="BV5" s="419">
        <v>12270722</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85</v>
      </c>
      <c r="CU5" s="417"/>
      <c r="CV5" s="417"/>
      <c r="CW5" s="417"/>
      <c r="CX5" s="417"/>
      <c r="CY5" s="417"/>
      <c r="CZ5" s="417"/>
      <c r="DA5" s="418"/>
      <c r="DB5" s="416">
        <v>85.5</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1080594</v>
      </c>
      <c r="BO6" s="420"/>
      <c r="BP6" s="420"/>
      <c r="BQ6" s="420"/>
      <c r="BR6" s="420"/>
      <c r="BS6" s="420"/>
      <c r="BT6" s="420"/>
      <c r="BU6" s="421"/>
      <c r="BV6" s="419">
        <v>951250</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85.5</v>
      </c>
      <c r="CU6" s="563"/>
      <c r="CV6" s="563"/>
      <c r="CW6" s="563"/>
      <c r="CX6" s="563"/>
      <c r="CY6" s="563"/>
      <c r="CZ6" s="563"/>
      <c r="DA6" s="564"/>
      <c r="DB6" s="562">
        <v>86.6</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147533</v>
      </c>
      <c r="BO7" s="420"/>
      <c r="BP7" s="420"/>
      <c r="BQ7" s="420"/>
      <c r="BR7" s="420"/>
      <c r="BS7" s="420"/>
      <c r="BT7" s="420"/>
      <c r="BU7" s="421"/>
      <c r="BV7" s="419">
        <v>155080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7609369</v>
      </c>
      <c r="CU7" s="420"/>
      <c r="CV7" s="420"/>
      <c r="CW7" s="420"/>
      <c r="CX7" s="420"/>
      <c r="CY7" s="420"/>
      <c r="CZ7" s="420"/>
      <c r="DA7" s="421"/>
      <c r="DB7" s="419">
        <v>7327828</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933061</v>
      </c>
      <c r="BO8" s="420"/>
      <c r="BP8" s="420"/>
      <c r="BQ8" s="420"/>
      <c r="BR8" s="420"/>
      <c r="BS8" s="420"/>
      <c r="BT8" s="420"/>
      <c r="BU8" s="421"/>
      <c r="BV8" s="419">
        <v>796170</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0.65</v>
      </c>
      <c r="CU8" s="523"/>
      <c r="CV8" s="523"/>
      <c r="CW8" s="523"/>
      <c r="CX8" s="523"/>
      <c r="CY8" s="523"/>
      <c r="CZ8" s="523"/>
      <c r="DA8" s="524"/>
      <c r="DB8" s="522">
        <v>0.7</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30268</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136891</v>
      </c>
      <c r="BO9" s="420"/>
      <c r="BP9" s="420"/>
      <c r="BQ9" s="420"/>
      <c r="BR9" s="420"/>
      <c r="BS9" s="420"/>
      <c r="BT9" s="420"/>
      <c r="BU9" s="421"/>
      <c r="BV9" s="419">
        <v>41231</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8.6999999999999993</v>
      </c>
      <c r="CU9" s="417"/>
      <c r="CV9" s="417"/>
      <c r="CW9" s="417"/>
      <c r="CX9" s="417"/>
      <c r="CY9" s="417"/>
      <c r="CZ9" s="417"/>
      <c r="DA9" s="418"/>
      <c r="DB9" s="416">
        <v>9.1</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31020</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4187</v>
      </c>
      <c r="BO10" s="420"/>
      <c r="BP10" s="420"/>
      <c r="BQ10" s="420"/>
      <c r="BR10" s="420"/>
      <c r="BS10" s="420"/>
      <c r="BT10" s="420"/>
      <c r="BU10" s="421"/>
      <c r="BV10" s="419">
        <v>162520</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30491</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16625</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29781</v>
      </c>
      <c r="S13" s="507"/>
      <c r="T13" s="507"/>
      <c r="U13" s="507"/>
      <c r="V13" s="508"/>
      <c r="W13" s="509" t="s">
        <v>131</v>
      </c>
      <c r="X13" s="405"/>
      <c r="Y13" s="405"/>
      <c r="Z13" s="405"/>
      <c r="AA13" s="405"/>
      <c r="AB13" s="406"/>
      <c r="AC13" s="372">
        <v>525</v>
      </c>
      <c r="AD13" s="373"/>
      <c r="AE13" s="373"/>
      <c r="AF13" s="373"/>
      <c r="AG13" s="374"/>
      <c r="AH13" s="372">
        <v>663</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124453</v>
      </c>
      <c r="BO13" s="420"/>
      <c r="BP13" s="420"/>
      <c r="BQ13" s="420"/>
      <c r="BR13" s="420"/>
      <c r="BS13" s="420"/>
      <c r="BT13" s="420"/>
      <c r="BU13" s="421"/>
      <c r="BV13" s="419">
        <v>203751</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5.5</v>
      </c>
      <c r="CU13" s="417"/>
      <c r="CV13" s="417"/>
      <c r="CW13" s="417"/>
      <c r="CX13" s="417"/>
      <c r="CY13" s="417"/>
      <c r="CZ13" s="417"/>
      <c r="DA13" s="418"/>
      <c r="DB13" s="416">
        <v>5.7</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30599</v>
      </c>
      <c r="S14" s="507"/>
      <c r="T14" s="507"/>
      <c r="U14" s="507"/>
      <c r="V14" s="508"/>
      <c r="W14" s="510"/>
      <c r="X14" s="408"/>
      <c r="Y14" s="408"/>
      <c r="Z14" s="408"/>
      <c r="AA14" s="408"/>
      <c r="AB14" s="409"/>
      <c r="AC14" s="499">
        <v>3.9</v>
      </c>
      <c r="AD14" s="500"/>
      <c r="AE14" s="500"/>
      <c r="AF14" s="500"/>
      <c r="AG14" s="501"/>
      <c r="AH14" s="499">
        <v>4.7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29964</v>
      </c>
      <c r="S15" s="507"/>
      <c r="T15" s="507"/>
      <c r="U15" s="507"/>
      <c r="V15" s="508"/>
      <c r="W15" s="509" t="s">
        <v>137</v>
      </c>
      <c r="X15" s="405"/>
      <c r="Y15" s="405"/>
      <c r="Z15" s="405"/>
      <c r="AA15" s="405"/>
      <c r="AB15" s="406"/>
      <c r="AC15" s="372">
        <v>4646</v>
      </c>
      <c r="AD15" s="373"/>
      <c r="AE15" s="373"/>
      <c r="AF15" s="373"/>
      <c r="AG15" s="374"/>
      <c r="AH15" s="372">
        <v>5005</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4062132</v>
      </c>
      <c r="BO15" s="449"/>
      <c r="BP15" s="449"/>
      <c r="BQ15" s="449"/>
      <c r="BR15" s="449"/>
      <c r="BS15" s="449"/>
      <c r="BT15" s="449"/>
      <c r="BU15" s="450"/>
      <c r="BV15" s="448">
        <v>3981631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34.5</v>
      </c>
      <c r="AD16" s="500"/>
      <c r="AE16" s="500"/>
      <c r="AF16" s="500"/>
      <c r="AG16" s="501"/>
      <c r="AH16" s="499">
        <v>35.700000000000003</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6479710</v>
      </c>
      <c r="BO16" s="420"/>
      <c r="BP16" s="420"/>
      <c r="BQ16" s="420"/>
      <c r="BR16" s="420"/>
      <c r="BS16" s="420"/>
      <c r="BT16" s="420"/>
      <c r="BU16" s="421"/>
      <c r="BV16" s="419">
        <v>6175818</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8315</v>
      </c>
      <c r="AD17" s="373"/>
      <c r="AE17" s="373"/>
      <c r="AF17" s="373"/>
      <c r="AG17" s="374"/>
      <c r="AH17" s="372">
        <v>8346</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5148291</v>
      </c>
      <c r="BO17" s="420"/>
      <c r="BP17" s="420"/>
      <c r="BQ17" s="420"/>
      <c r="BR17" s="420"/>
      <c r="BS17" s="420"/>
      <c r="BT17" s="420"/>
      <c r="BU17" s="421"/>
      <c r="BV17" s="419">
        <v>5037987</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34.92</v>
      </c>
      <c r="M18" s="472"/>
      <c r="N18" s="472"/>
      <c r="O18" s="472"/>
      <c r="P18" s="472"/>
      <c r="Q18" s="472"/>
      <c r="R18" s="473"/>
      <c r="S18" s="473"/>
      <c r="T18" s="473"/>
      <c r="U18" s="473"/>
      <c r="V18" s="474"/>
      <c r="W18" s="490"/>
      <c r="X18" s="491"/>
      <c r="Y18" s="491"/>
      <c r="Z18" s="491"/>
      <c r="AA18" s="491"/>
      <c r="AB18" s="515"/>
      <c r="AC18" s="389">
        <v>61.7</v>
      </c>
      <c r="AD18" s="390"/>
      <c r="AE18" s="390"/>
      <c r="AF18" s="390"/>
      <c r="AG18" s="475"/>
      <c r="AH18" s="389">
        <v>59.6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6665058</v>
      </c>
      <c r="BO18" s="420"/>
      <c r="BP18" s="420"/>
      <c r="BQ18" s="420"/>
      <c r="BR18" s="420"/>
      <c r="BS18" s="420"/>
      <c r="BT18" s="420"/>
      <c r="BU18" s="421"/>
      <c r="BV18" s="419">
        <v>6412626</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867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10324679</v>
      </c>
      <c r="BO19" s="420"/>
      <c r="BP19" s="420"/>
      <c r="BQ19" s="420"/>
      <c r="BR19" s="420"/>
      <c r="BS19" s="420"/>
      <c r="BT19" s="420"/>
      <c r="BU19" s="421"/>
      <c r="BV19" s="419">
        <v>9815001</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11384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9103237</v>
      </c>
      <c r="BO22" s="449"/>
      <c r="BP22" s="449"/>
      <c r="BQ22" s="449"/>
      <c r="BR22" s="449"/>
      <c r="BS22" s="449"/>
      <c r="BT22" s="449"/>
      <c r="BU22" s="450"/>
      <c r="BV22" s="448">
        <v>9810807</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8024609</v>
      </c>
      <c r="BO23" s="420"/>
      <c r="BP23" s="420"/>
      <c r="BQ23" s="420"/>
      <c r="BR23" s="420"/>
      <c r="BS23" s="420"/>
      <c r="BT23" s="420"/>
      <c r="BU23" s="421"/>
      <c r="BV23" s="419">
        <v>8607174</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8900</v>
      </c>
      <c r="R24" s="373"/>
      <c r="S24" s="373"/>
      <c r="T24" s="373"/>
      <c r="U24" s="373"/>
      <c r="V24" s="374"/>
      <c r="W24" s="462"/>
      <c r="X24" s="399"/>
      <c r="Y24" s="400"/>
      <c r="Z24" s="375" t="s">
        <v>162</v>
      </c>
      <c r="AA24" s="376"/>
      <c r="AB24" s="376"/>
      <c r="AC24" s="376"/>
      <c r="AD24" s="376"/>
      <c r="AE24" s="376"/>
      <c r="AF24" s="376"/>
      <c r="AG24" s="377"/>
      <c r="AH24" s="372">
        <v>135</v>
      </c>
      <c r="AI24" s="373"/>
      <c r="AJ24" s="373"/>
      <c r="AK24" s="373"/>
      <c r="AL24" s="374"/>
      <c r="AM24" s="372">
        <v>423630</v>
      </c>
      <c r="AN24" s="373"/>
      <c r="AO24" s="373"/>
      <c r="AP24" s="373"/>
      <c r="AQ24" s="373"/>
      <c r="AR24" s="374"/>
      <c r="AS24" s="372">
        <v>3138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4409626</v>
      </c>
      <c r="BO24" s="420"/>
      <c r="BP24" s="420"/>
      <c r="BQ24" s="420"/>
      <c r="BR24" s="420"/>
      <c r="BS24" s="420"/>
      <c r="BT24" s="420"/>
      <c r="BU24" s="421"/>
      <c r="BV24" s="419">
        <v>4676982</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7300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545604</v>
      </c>
      <c r="BO25" s="449"/>
      <c r="BP25" s="449"/>
      <c r="BQ25" s="449"/>
      <c r="BR25" s="449"/>
      <c r="BS25" s="449"/>
      <c r="BT25" s="449"/>
      <c r="BU25" s="450"/>
      <c r="BV25" s="448">
        <v>654344</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6900</v>
      </c>
      <c r="R26" s="373"/>
      <c r="S26" s="373"/>
      <c r="T26" s="373"/>
      <c r="U26" s="373"/>
      <c r="V26" s="374"/>
      <c r="W26" s="462"/>
      <c r="X26" s="399"/>
      <c r="Y26" s="400"/>
      <c r="Z26" s="375" t="s">
        <v>168</v>
      </c>
      <c r="AA26" s="430"/>
      <c r="AB26" s="430"/>
      <c r="AC26" s="430"/>
      <c r="AD26" s="430"/>
      <c r="AE26" s="430"/>
      <c r="AF26" s="430"/>
      <c r="AG26" s="431"/>
      <c r="AH26" s="372">
        <v>10</v>
      </c>
      <c r="AI26" s="373"/>
      <c r="AJ26" s="373"/>
      <c r="AK26" s="373"/>
      <c r="AL26" s="374"/>
      <c r="AM26" s="372">
        <v>28860</v>
      </c>
      <c r="AN26" s="373"/>
      <c r="AO26" s="373"/>
      <c r="AP26" s="373"/>
      <c r="AQ26" s="373"/>
      <c r="AR26" s="374"/>
      <c r="AS26" s="372">
        <v>2886</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4150</v>
      </c>
      <c r="R27" s="373"/>
      <c r="S27" s="373"/>
      <c r="T27" s="373"/>
      <c r="U27" s="373"/>
      <c r="V27" s="374"/>
      <c r="W27" s="462"/>
      <c r="X27" s="399"/>
      <c r="Y27" s="400"/>
      <c r="Z27" s="375" t="s">
        <v>171</v>
      </c>
      <c r="AA27" s="376"/>
      <c r="AB27" s="376"/>
      <c r="AC27" s="376"/>
      <c r="AD27" s="376"/>
      <c r="AE27" s="376"/>
      <c r="AF27" s="376"/>
      <c r="AG27" s="377"/>
      <c r="AH27" s="372">
        <v>19</v>
      </c>
      <c r="AI27" s="373"/>
      <c r="AJ27" s="373"/>
      <c r="AK27" s="373"/>
      <c r="AL27" s="374"/>
      <c r="AM27" s="372">
        <v>62512</v>
      </c>
      <c r="AN27" s="373"/>
      <c r="AO27" s="373"/>
      <c r="AP27" s="373"/>
      <c r="AQ27" s="373"/>
      <c r="AR27" s="374"/>
      <c r="AS27" s="372">
        <v>3290</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330000</v>
      </c>
      <c r="BO27" s="454"/>
      <c r="BP27" s="454"/>
      <c r="BQ27" s="454"/>
      <c r="BR27" s="454"/>
      <c r="BS27" s="454"/>
      <c r="BT27" s="454"/>
      <c r="BU27" s="455"/>
      <c r="BV27" s="453">
        <v>330000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3200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5283495</v>
      </c>
      <c r="BO28" s="449"/>
      <c r="BP28" s="449"/>
      <c r="BQ28" s="449"/>
      <c r="BR28" s="449"/>
      <c r="BS28" s="449"/>
      <c r="BT28" s="449"/>
      <c r="BU28" s="450"/>
      <c r="BV28" s="448">
        <v>5295933</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12</v>
      </c>
      <c r="M29" s="373"/>
      <c r="N29" s="373"/>
      <c r="O29" s="373"/>
      <c r="P29" s="374"/>
      <c r="Q29" s="372">
        <v>2983</v>
      </c>
      <c r="R29" s="373"/>
      <c r="S29" s="373"/>
      <c r="T29" s="373"/>
      <c r="U29" s="373"/>
      <c r="V29" s="374"/>
      <c r="W29" s="463"/>
      <c r="X29" s="464"/>
      <c r="Y29" s="465"/>
      <c r="Z29" s="375" t="s">
        <v>177</v>
      </c>
      <c r="AA29" s="376"/>
      <c r="AB29" s="376"/>
      <c r="AC29" s="376"/>
      <c r="AD29" s="376"/>
      <c r="AE29" s="376"/>
      <c r="AF29" s="376"/>
      <c r="AG29" s="377"/>
      <c r="AH29" s="372">
        <v>154</v>
      </c>
      <c r="AI29" s="373"/>
      <c r="AJ29" s="373"/>
      <c r="AK29" s="373"/>
      <c r="AL29" s="374"/>
      <c r="AM29" s="372">
        <v>486142</v>
      </c>
      <c r="AN29" s="373"/>
      <c r="AO29" s="373"/>
      <c r="AP29" s="373"/>
      <c r="AQ29" s="373"/>
      <c r="AR29" s="374"/>
      <c r="AS29" s="372">
        <v>3157</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682766</v>
      </c>
      <c r="BO29" s="420"/>
      <c r="BP29" s="420"/>
      <c r="BQ29" s="420"/>
      <c r="BR29" s="420"/>
      <c r="BS29" s="420"/>
      <c r="BT29" s="420"/>
      <c r="BU29" s="421"/>
      <c r="BV29" s="419">
        <v>631554</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97.5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652525</v>
      </c>
      <c r="BO30" s="454"/>
      <c r="BP30" s="454"/>
      <c r="BQ30" s="454"/>
      <c r="BR30" s="454"/>
      <c r="BS30" s="454"/>
      <c r="BT30" s="454"/>
      <c r="BU30" s="455"/>
      <c r="BV30" s="453">
        <v>662729</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兵庫県市町村職員退職手当組合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IF('各会計、関係団体の財政状況及び健全化判断比率'!B33="","",'各会計、関係団体の財政状況及び健全化判断比率'!B33)</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兵庫県町議会議員公務災害補償組合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兵庫県後期高齢者医療広域連合（一般会計）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5</v>
      </c>
      <c r="V37" s="367"/>
      <c r="W37" s="368" t="str">
        <f>IF('各会計、関係団体の財政状況及び健全化判断比率'!B31="","",'各会計、関係団体の財政状況及び健全化判断比率'!B31)</f>
        <v>介護サービス特別会計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兵庫県後期高齢者医療広域連合（特別会計）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加古郡衛生事務組合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s3/REAKnwktCxNKTGADVzD25/4+ICfCV5v1RTiLS0GOz+MRxUXS1aM1V5JRHJHJED8uIj2bOL0laPJUWFsOCAA==" saltValue="HaxbAnFuIGt7MTGlxAPyq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2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531</v>
      </c>
      <c r="D34" s="1151"/>
      <c r="E34" s="1152"/>
      <c r="F34" s="32">
        <v>24.5</v>
      </c>
      <c r="G34" s="33">
        <v>22.02</v>
      </c>
      <c r="H34" s="33">
        <v>24.55</v>
      </c>
      <c r="I34" s="33">
        <v>25.42</v>
      </c>
      <c r="J34" s="34">
        <v>18.71</v>
      </c>
      <c r="K34" s="22"/>
      <c r="L34" s="22"/>
      <c r="M34" s="22"/>
      <c r="N34" s="22"/>
      <c r="O34" s="22"/>
      <c r="P34" s="22"/>
    </row>
    <row r="35" spans="1:16" ht="39" customHeight="1" x14ac:dyDescent="0.2">
      <c r="A35" s="22"/>
      <c r="B35" s="35"/>
      <c r="C35" s="1145" t="s">
        <v>532</v>
      </c>
      <c r="D35" s="1146"/>
      <c r="E35" s="1147"/>
      <c r="F35" s="36">
        <v>8.15</v>
      </c>
      <c r="G35" s="37">
        <v>12.57</v>
      </c>
      <c r="H35" s="37">
        <v>10.46</v>
      </c>
      <c r="I35" s="37">
        <v>10.86</v>
      </c>
      <c r="J35" s="38">
        <v>12.26</v>
      </c>
      <c r="K35" s="22"/>
      <c r="L35" s="22"/>
      <c r="M35" s="22"/>
      <c r="N35" s="22"/>
      <c r="O35" s="22"/>
      <c r="P35" s="22"/>
    </row>
    <row r="36" spans="1:16" ht="39" customHeight="1" x14ac:dyDescent="0.2">
      <c r="A36" s="22"/>
      <c r="B36" s="35"/>
      <c r="C36" s="1145" t="s">
        <v>533</v>
      </c>
      <c r="D36" s="1146"/>
      <c r="E36" s="1147"/>
      <c r="F36" s="36">
        <v>2.35</v>
      </c>
      <c r="G36" s="37">
        <v>2.4900000000000002</v>
      </c>
      <c r="H36" s="37">
        <v>2.89</v>
      </c>
      <c r="I36" s="37">
        <v>3.14</v>
      </c>
      <c r="J36" s="38">
        <v>3.09</v>
      </c>
      <c r="K36" s="22"/>
      <c r="L36" s="22"/>
      <c r="M36" s="22"/>
      <c r="N36" s="22"/>
      <c r="O36" s="22"/>
      <c r="P36" s="22"/>
    </row>
    <row r="37" spans="1:16" ht="39" customHeight="1" x14ac:dyDescent="0.2">
      <c r="A37" s="22"/>
      <c r="B37" s="35"/>
      <c r="C37" s="1145" t="s">
        <v>534</v>
      </c>
      <c r="D37" s="1146"/>
      <c r="E37" s="1147"/>
      <c r="F37" s="36">
        <v>0.11</v>
      </c>
      <c r="G37" s="37">
        <v>0.1</v>
      </c>
      <c r="H37" s="37">
        <v>0.12</v>
      </c>
      <c r="I37" s="37">
        <v>0.15</v>
      </c>
      <c r="J37" s="38">
        <v>0.16</v>
      </c>
      <c r="K37" s="22"/>
      <c r="L37" s="22"/>
      <c r="M37" s="22"/>
      <c r="N37" s="22"/>
      <c r="O37" s="22"/>
      <c r="P37" s="22"/>
    </row>
    <row r="38" spans="1:16" ht="39" customHeight="1" x14ac:dyDescent="0.2">
      <c r="A38" s="22"/>
      <c r="B38" s="35"/>
      <c r="C38" s="1145" t="s">
        <v>535</v>
      </c>
      <c r="D38" s="1146"/>
      <c r="E38" s="1147"/>
      <c r="F38" s="36">
        <v>1.4</v>
      </c>
      <c r="G38" s="37">
        <v>1.03</v>
      </c>
      <c r="H38" s="37">
        <v>1.02</v>
      </c>
      <c r="I38" s="37">
        <v>0.41</v>
      </c>
      <c r="J38" s="38">
        <v>0.13</v>
      </c>
      <c r="K38" s="22"/>
      <c r="L38" s="22"/>
      <c r="M38" s="22"/>
      <c r="N38" s="22"/>
      <c r="O38" s="22"/>
      <c r="P38" s="22"/>
    </row>
    <row r="39" spans="1:16" ht="39" customHeight="1" x14ac:dyDescent="0.2">
      <c r="A39" s="22"/>
      <c r="B39" s="35"/>
      <c r="C39" s="1145" t="s">
        <v>536</v>
      </c>
      <c r="D39" s="1146"/>
      <c r="E39" s="1147"/>
      <c r="F39" s="36">
        <v>0</v>
      </c>
      <c r="G39" s="37">
        <v>0</v>
      </c>
      <c r="H39" s="37">
        <v>0</v>
      </c>
      <c r="I39" s="37">
        <v>0</v>
      </c>
      <c r="J39" s="38">
        <v>0</v>
      </c>
      <c r="K39" s="22"/>
      <c r="L39" s="22"/>
      <c r="M39" s="22"/>
      <c r="N39" s="22"/>
      <c r="O39" s="22"/>
      <c r="P39" s="22"/>
    </row>
    <row r="40" spans="1:16" ht="39" customHeight="1" x14ac:dyDescent="0.2">
      <c r="A40" s="22"/>
      <c r="B40" s="35"/>
      <c r="C40" s="1145" t="s">
        <v>537</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486</v>
      </c>
      <c r="G42" s="37" t="s">
        <v>486</v>
      </c>
      <c r="H42" s="37" t="s">
        <v>486</v>
      </c>
      <c r="I42" s="37" t="s">
        <v>486</v>
      </c>
      <c r="J42" s="38" t="s">
        <v>486</v>
      </c>
      <c r="K42" s="22"/>
      <c r="L42" s="22"/>
      <c r="M42" s="22"/>
      <c r="N42" s="22"/>
      <c r="O42" s="22"/>
      <c r="P42" s="22"/>
    </row>
    <row r="43" spans="1:16" ht="39" customHeight="1" thickBot="1" x14ac:dyDescent="0.25">
      <c r="A43" s="22"/>
      <c r="B43" s="40"/>
      <c r="C43" s="1148" t="s">
        <v>539</v>
      </c>
      <c r="D43" s="1149"/>
      <c r="E43" s="1150"/>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qDpRglR3dR3BPsPdmAOnOOHjA0Khj+RkWG+CCo3zBcazeIn0kommW5l59aJnr5lmejvluCi9IeSIsNIDjD2CQ==" saltValue="xb/RRba+WxEPKZRFttMUL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34"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837</v>
      </c>
      <c r="L45" s="60">
        <v>823</v>
      </c>
      <c r="M45" s="60">
        <v>906</v>
      </c>
      <c r="N45" s="60">
        <v>889</v>
      </c>
      <c r="O45" s="61">
        <v>901</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486</v>
      </c>
      <c r="L47" s="64" t="s">
        <v>486</v>
      </c>
      <c r="M47" s="64" t="s">
        <v>486</v>
      </c>
      <c r="N47" s="64" t="s">
        <v>486</v>
      </c>
      <c r="O47" s="65" t="s">
        <v>486</v>
      </c>
      <c r="P47" s="48"/>
      <c r="Q47" s="48"/>
      <c r="R47" s="48"/>
      <c r="S47" s="48"/>
      <c r="T47" s="48"/>
      <c r="U47" s="48"/>
    </row>
    <row r="48" spans="1:21" ht="30.75" customHeight="1" x14ac:dyDescent="0.2">
      <c r="A48" s="48"/>
      <c r="B48" s="1178"/>
      <c r="C48" s="1179"/>
      <c r="D48" s="62"/>
      <c r="E48" s="1155" t="s">
        <v>13</v>
      </c>
      <c r="F48" s="1155"/>
      <c r="G48" s="1155"/>
      <c r="H48" s="1155"/>
      <c r="I48" s="1155"/>
      <c r="J48" s="1156"/>
      <c r="K48" s="63">
        <v>703</v>
      </c>
      <c r="L48" s="64">
        <v>693</v>
      </c>
      <c r="M48" s="64">
        <v>703</v>
      </c>
      <c r="N48" s="64">
        <v>701</v>
      </c>
      <c r="O48" s="65">
        <v>532</v>
      </c>
      <c r="P48" s="48"/>
      <c r="Q48" s="48"/>
      <c r="R48" s="48"/>
      <c r="S48" s="48"/>
      <c r="T48" s="48"/>
      <c r="U48" s="48"/>
    </row>
    <row r="49" spans="1:21" ht="30.75" customHeight="1" x14ac:dyDescent="0.2">
      <c r="A49" s="48"/>
      <c r="B49" s="1178"/>
      <c r="C49" s="1179"/>
      <c r="D49" s="62"/>
      <c r="E49" s="1155" t="s">
        <v>14</v>
      </c>
      <c r="F49" s="1155"/>
      <c r="G49" s="1155"/>
      <c r="H49" s="1155"/>
      <c r="I49" s="1155"/>
      <c r="J49" s="1156"/>
      <c r="K49" s="63" t="s">
        <v>486</v>
      </c>
      <c r="L49" s="64" t="s">
        <v>486</v>
      </c>
      <c r="M49" s="64" t="s">
        <v>486</v>
      </c>
      <c r="N49" s="64" t="s">
        <v>486</v>
      </c>
      <c r="O49" s="65" t="s">
        <v>486</v>
      </c>
      <c r="P49" s="48"/>
      <c r="Q49" s="48"/>
      <c r="R49" s="48"/>
      <c r="S49" s="48"/>
      <c r="T49" s="48"/>
      <c r="U49" s="48"/>
    </row>
    <row r="50" spans="1:21" ht="30.75" customHeight="1" x14ac:dyDescent="0.2">
      <c r="A50" s="48"/>
      <c r="B50" s="1178"/>
      <c r="C50" s="1179"/>
      <c r="D50" s="62"/>
      <c r="E50" s="1155" t="s">
        <v>15</v>
      </c>
      <c r="F50" s="1155"/>
      <c r="G50" s="1155"/>
      <c r="H50" s="1155"/>
      <c r="I50" s="1155"/>
      <c r="J50" s="1156"/>
      <c r="K50" s="63">
        <v>2</v>
      </c>
      <c r="L50" s="64" t="s">
        <v>486</v>
      </c>
      <c r="M50" s="64" t="s">
        <v>486</v>
      </c>
      <c r="N50" s="64">
        <v>0</v>
      </c>
      <c r="O50" s="65">
        <v>11</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486</v>
      </c>
      <c r="L51" s="64" t="s">
        <v>486</v>
      </c>
      <c r="M51" s="64" t="s">
        <v>486</v>
      </c>
      <c r="N51" s="64" t="s">
        <v>486</v>
      </c>
      <c r="O51" s="65" t="s">
        <v>486</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1228</v>
      </c>
      <c r="L52" s="64">
        <v>1226</v>
      </c>
      <c r="M52" s="64">
        <v>1209</v>
      </c>
      <c r="N52" s="64">
        <v>1187</v>
      </c>
      <c r="O52" s="65">
        <v>1191</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314</v>
      </c>
      <c r="L53" s="69">
        <v>290</v>
      </c>
      <c r="M53" s="69">
        <v>400</v>
      </c>
      <c r="N53" s="69">
        <v>403</v>
      </c>
      <c r="O53" s="70">
        <v>253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Zjvq+okpViDbP2dthW8oCqVYT0JRxVq0PBxjvagokKIP7p/xqdB63hvSOoiLt6qsxXtv2lMU/wnW5NwMSJotA==" saltValue="iMl9odjctd5qF/iuZz8PL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7"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43">
        <v>10400</v>
      </c>
      <c r="J41" s="344">
        <v>10885</v>
      </c>
      <c r="K41" s="344">
        <v>10446</v>
      </c>
      <c r="L41" s="344">
        <v>9811</v>
      </c>
      <c r="M41" s="345">
        <v>9103</v>
      </c>
    </row>
    <row r="42" spans="2:13" ht="27.75" customHeight="1" x14ac:dyDescent="0.2">
      <c r="B42" s="1186"/>
      <c r="C42" s="1187"/>
      <c r="D42" s="106"/>
      <c r="E42" s="1190" t="s">
        <v>32</v>
      </c>
      <c r="F42" s="1190"/>
      <c r="G42" s="1190"/>
      <c r="H42" s="1191"/>
      <c r="I42" s="346" t="s">
        <v>486</v>
      </c>
      <c r="J42" s="347" t="s">
        <v>486</v>
      </c>
      <c r="K42" s="347">
        <v>168</v>
      </c>
      <c r="L42" s="347">
        <v>168</v>
      </c>
      <c r="M42" s="348">
        <v>157</v>
      </c>
    </row>
    <row r="43" spans="2:13" ht="27.75" customHeight="1" x14ac:dyDescent="0.2">
      <c r="B43" s="1186"/>
      <c r="C43" s="1187"/>
      <c r="D43" s="106"/>
      <c r="E43" s="1190" t="s">
        <v>33</v>
      </c>
      <c r="F43" s="1190"/>
      <c r="G43" s="1190"/>
      <c r="H43" s="1191"/>
      <c r="I43" s="346">
        <v>9844</v>
      </c>
      <c r="J43" s="347">
        <v>9508</v>
      </c>
      <c r="K43" s="347">
        <v>8985</v>
      </c>
      <c r="L43" s="347">
        <v>8457</v>
      </c>
      <c r="M43" s="348">
        <v>8232</v>
      </c>
    </row>
    <row r="44" spans="2:13" ht="27.75" customHeight="1" x14ac:dyDescent="0.2">
      <c r="B44" s="1186"/>
      <c r="C44" s="1187"/>
      <c r="D44" s="106"/>
      <c r="E44" s="1190" t="s">
        <v>34</v>
      </c>
      <c r="F44" s="1190"/>
      <c r="G44" s="1190"/>
      <c r="H44" s="1191"/>
      <c r="I44" s="346" t="s">
        <v>486</v>
      </c>
      <c r="J44" s="347" t="s">
        <v>486</v>
      </c>
      <c r="K44" s="347" t="s">
        <v>486</v>
      </c>
      <c r="L44" s="347" t="s">
        <v>486</v>
      </c>
      <c r="M44" s="348" t="s">
        <v>486</v>
      </c>
    </row>
    <row r="45" spans="2:13" ht="27.75" customHeight="1" x14ac:dyDescent="0.2">
      <c r="B45" s="1186"/>
      <c r="C45" s="1187"/>
      <c r="D45" s="106"/>
      <c r="E45" s="1190" t="s">
        <v>35</v>
      </c>
      <c r="F45" s="1190"/>
      <c r="G45" s="1190"/>
      <c r="H45" s="1191"/>
      <c r="I45" s="346">
        <v>1136</v>
      </c>
      <c r="J45" s="347">
        <v>1041</v>
      </c>
      <c r="K45" s="347">
        <v>1099</v>
      </c>
      <c r="L45" s="347">
        <v>1039</v>
      </c>
      <c r="M45" s="348">
        <v>955</v>
      </c>
    </row>
    <row r="46" spans="2:13" ht="27.75" customHeight="1" x14ac:dyDescent="0.2">
      <c r="B46" s="1186"/>
      <c r="C46" s="1187"/>
      <c r="D46" s="107"/>
      <c r="E46" s="1190" t="s">
        <v>36</v>
      </c>
      <c r="F46" s="1190"/>
      <c r="G46" s="1190"/>
      <c r="H46" s="1191"/>
      <c r="I46" s="346" t="s">
        <v>486</v>
      </c>
      <c r="J46" s="347" t="s">
        <v>486</v>
      </c>
      <c r="K46" s="347" t="s">
        <v>486</v>
      </c>
      <c r="L46" s="347" t="s">
        <v>486</v>
      </c>
      <c r="M46" s="348" t="s">
        <v>486</v>
      </c>
    </row>
    <row r="47" spans="2:13" ht="27.75" customHeight="1" x14ac:dyDescent="0.2">
      <c r="B47" s="1186"/>
      <c r="C47" s="1187"/>
      <c r="D47" s="108"/>
      <c r="E47" s="1200" t="s">
        <v>37</v>
      </c>
      <c r="F47" s="1201"/>
      <c r="G47" s="1201"/>
      <c r="H47" s="1202"/>
      <c r="I47" s="346" t="s">
        <v>486</v>
      </c>
      <c r="J47" s="347" t="s">
        <v>486</v>
      </c>
      <c r="K47" s="347" t="s">
        <v>486</v>
      </c>
      <c r="L47" s="347" t="s">
        <v>486</v>
      </c>
      <c r="M47" s="348" t="s">
        <v>486</v>
      </c>
    </row>
    <row r="48" spans="2:13" ht="27.75" customHeight="1" x14ac:dyDescent="0.2">
      <c r="B48" s="1186"/>
      <c r="C48" s="1187"/>
      <c r="D48" s="106"/>
      <c r="E48" s="1190" t="s">
        <v>38</v>
      </c>
      <c r="F48" s="1190"/>
      <c r="G48" s="1190"/>
      <c r="H48" s="1191"/>
      <c r="I48" s="346" t="s">
        <v>486</v>
      </c>
      <c r="J48" s="347" t="s">
        <v>486</v>
      </c>
      <c r="K48" s="347" t="s">
        <v>486</v>
      </c>
      <c r="L48" s="347" t="s">
        <v>486</v>
      </c>
      <c r="M48" s="348" t="s">
        <v>486</v>
      </c>
    </row>
    <row r="49" spans="2:13" ht="27.75" customHeight="1" x14ac:dyDescent="0.2">
      <c r="B49" s="1188"/>
      <c r="C49" s="1189"/>
      <c r="D49" s="106"/>
      <c r="E49" s="1190" t="s">
        <v>39</v>
      </c>
      <c r="F49" s="1190"/>
      <c r="G49" s="1190"/>
      <c r="H49" s="1191"/>
      <c r="I49" s="346" t="s">
        <v>486</v>
      </c>
      <c r="J49" s="347" t="s">
        <v>486</v>
      </c>
      <c r="K49" s="347" t="s">
        <v>486</v>
      </c>
      <c r="L49" s="347" t="s">
        <v>486</v>
      </c>
      <c r="M49" s="348" t="s">
        <v>486</v>
      </c>
    </row>
    <row r="50" spans="2:13" ht="27.75" customHeight="1" x14ac:dyDescent="0.2">
      <c r="B50" s="1184" t="s">
        <v>40</v>
      </c>
      <c r="C50" s="1185"/>
      <c r="D50" s="109"/>
      <c r="E50" s="1190" t="s">
        <v>41</v>
      </c>
      <c r="F50" s="1190"/>
      <c r="G50" s="1190"/>
      <c r="H50" s="1191"/>
      <c r="I50" s="346">
        <v>6838</v>
      </c>
      <c r="J50" s="347">
        <v>7287</v>
      </c>
      <c r="K50" s="347">
        <v>7731</v>
      </c>
      <c r="L50" s="347">
        <v>7464</v>
      </c>
      <c r="M50" s="348">
        <v>7369</v>
      </c>
    </row>
    <row r="51" spans="2:13" ht="27.75" customHeight="1" x14ac:dyDescent="0.2">
      <c r="B51" s="1186"/>
      <c r="C51" s="1187"/>
      <c r="D51" s="106"/>
      <c r="E51" s="1190" t="s">
        <v>42</v>
      </c>
      <c r="F51" s="1190"/>
      <c r="G51" s="1190"/>
      <c r="H51" s="1191"/>
      <c r="I51" s="346">
        <v>1329</v>
      </c>
      <c r="J51" s="347">
        <v>1194</v>
      </c>
      <c r="K51" s="347">
        <v>1026</v>
      </c>
      <c r="L51" s="347">
        <v>1006</v>
      </c>
      <c r="M51" s="348">
        <v>912</v>
      </c>
    </row>
    <row r="52" spans="2:13" ht="27.75" customHeight="1" x14ac:dyDescent="0.2">
      <c r="B52" s="1188"/>
      <c r="C52" s="1189"/>
      <c r="D52" s="106"/>
      <c r="E52" s="1190" t="s">
        <v>43</v>
      </c>
      <c r="F52" s="1190"/>
      <c r="G52" s="1190"/>
      <c r="H52" s="1191"/>
      <c r="I52" s="346">
        <v>14269</v>
      </c>
      <c r="J52" s="347">
        <v>13969</v>
      </c>
      <c r="K52" s="347">
        <v>13332</v>
      </c>
      <c r="L52" s="347">
        <v>12625</v>
      </c>
      <c r="M52" s="348">
        <v>11793</v>
      </c>
    </row>
    <row r="53" spans="2:13" ht="27.75" customHeight="1" thickBot="1" x14ac:dyDescent="0.25">
      <c r="B53" s="1192" t="s">
        <v>19</v>
      </c>
      <c r="C53" s="1193"/>
      <c r="D53" s="110"/>
      <c r="E53" s="1194" t="s">
        <v>44</v>
      </c>
      <c r="F53" s="1194"/>
      <c r="G53" s="1194"/>
      <c r="H53" s="1195"/>
      <c r="I53" s="349">
        <v>-1056</v>
      </c>
      <c r="J53" s="350">
        <v>-1016</v>
      </c>
      <c r="K53" s="350">
        <v>-1391</v>
      </c>
      <c r="L53" s="350">
        <v>-1621</v>
      </c>
      <c r="M53" s="351">
        <v>-1627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GoAPnsrwx75o6JQVLdHWuIJMxZOvDHiYCtWO92wq/6ijJ6cFAI8sbjp+L2gh+BwPvjZXYCMG05Het1ttTZbkdQ==" saltValue="mJJpeZzZAac8hwBBltWyH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F63" sqref="F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5133</v>
      </c>
      <c r="G55" s="352">
        <v>5296</v>
      </c>
      <c r="H55" s="353">
        <v>5283</v>
      </c>
    </row>
    <row r="56" spans="2:8" ht="52.5" customHeight="1" x14ac:dyDescent="0.2">
      <c r="B56" s="122"/>
      <c r="C56" s="1213" t="s">
        <v>47</v>
      </c>
      <c r="D56" s="1213"/>
      <c r="E56" s="1214"/>
      <c r="F56" s="354">
        <v>688</v>
      </c>
      <c r="G56" s="354">
        <v>632</v>
      </c>
      <c r="H56" s="355">
        <v>683</v>
      </c>
    </row>
    <row r="57" spans="2:8" ht="53.25" customHeight="1" x14ac:dyDescent="0.2">
      <c r="B57" s="122"/>
      <c r="C57" s="1215" t="s">
        <v>48</v>
      </c>
      <c r="D57" s="1215"/>
      <c r="E57" s="1216"/>
      <c r="F57" s="356">
        <v>971</v>
      </c>
      <c r="G57" s="356">
        <v>663</v>
      </c>
      <c r="H57" s="357">
        <v>653</v>
      </c>
    </row>
    <row r="58" spans="2:8" ht="45.75" customHeight="1" x14ac:dyDescent="0.2">
      <c r="B58" s="123"/>
      <c r="C58" s="1203" t="s">
        <v>550</v>
      </c>
      <c r="D58" s="1204"/>
      <c r="E58" s="1205"/>
      <c r="F58" s="360">
        <v>208</v>
      </c>
      <c r="G58" s="360">
        <v>208</v>
      </c>
      <c r="H58" s="361">
        <v>208</v>
      </c>
    </row>
    <row r="59" spans="2:8" ht="45.75" customHeight="1" x14ac:dyDescent="0.2">
      <c r="B59" s="123"/>
      <c r="C59" s="1203" t="s">
        <v>551</v>
      </c>
      <c r="D59" s="1204"/>
      <c r="E59" s="1205"/>
      <c r="F59" s="360">
        <v>518</v>
      </c>
      <c r="G59" s="360">
        <v>206</v>
      </c>
      <c r="H59" s="361">
        <v>206</v>
      </c>
    </row>
    <row r="60" spans="2:8" ht="45.75" customHeight="1" x14ac:dyDescent="0.2">
      <c r="B60" s="123"/>
      <c r="C60" s="1203" t="s">
        <v>552</v>
      </c>
      <c r="D60" s="1204"/>
      <c r="E60" s="1205"/>
      <c r="F60" s="360">
        <v>103</v>
      </c>
      <c r="G60" s="360">
        <v>103</v>
      </c>
      <c r="H60" s="361">
        <v>103</v>
      </c>
    </row>
    <row r="61" spans="2:8" ht="45.75" customHeight="1" x14ac:dyDescent="0.2">
      <c r="B61" s="123"/>
      <c r="C61" s="1203" t="s">
        <v>553</v>
      </c>
      <c r="D61" s="1204"/>
      <c r="E61" s="1205"/>
      <c r="F61" s="360">
        <v>58</v>
      </c>
      <c r="G61" s="360">
        <v>58</v>
      </c>
      <c r="H61" s="361">
        <v>58</v>
      </c>
    </row>
    <row r="62" spans="2:8" ht="45.75" customHeight="1" thickBot="1" x14ac:dyDescent="0.25">
      <c r="B62" s="124"/>
      <c r="C62" s="1206" t="s">
        <v>554</v>
      </c>
      <c r="D62" s="1207"/>
      <c r="E62" s="1208"/>
      <c r="F62" s="362">
        <v>24</v>
      </c>
      <c r="G62" s="362">
        <v>29</v>
      </c>
      <c r="H62" s="363">
        <v>31</v>
      </c>
    </row>
    <row r="63" spans="2:8" ht="52.5" customHeight="1" thickBot="1" x14ac:dyDescent="0.25">
      <c r="B63" s="125"/>
      <c r="C63" s="1209" t="s">
        <v>49</v>
      </c>
      <c r="D63" s="1209"/>
      <c r="E63" s="1210"/>
      <c r="F63" s="358">
        <v>6793</v>
      </c>
      <c r="G63" s="358">
        <v>6590</v>
      </c>
      <c r="H63" s="359">
        <v>6619</v>
      </c>
    </row>
    <row r="64" spans="2:8" ht="13.2" x14ac:dyDescent="0.2"/>
  </sheetData>
  <sheetProtection algorithmName="SHA-512" hashValue="mZSkwyslQrGBjAlvf9fcJ/WZlt425nW9GAr8N0Jhqy3FtrWOOKKzGI891xvIqo/2HSOr97Fbxc3CqzvrBWeG7g==" saltValue="E4q8Q9L1DpqtcVcB2fp4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63350</v>
      </c>
      <c r="E3" s="144"/>
      <c r="F3" s="145">
        <v>53895</v>
      </c>
      <c r="G3" s="146"/>
      <c r="H3" s="147"/>
    </row>
    <row r="4" spans="1:8" x14ac:dyDescent="0.2">
      <c r="A4" s="148"/>
      <c r="B4" s="149"/>
      <c r="C4" s="150"/>
      <c r="D4" s="151">
        <v>57310</v>
      </c>
      <c r="E4" s="152"/>
      <c r="F4" s="153">
        <v>31224</v>
      </c>
      <c r="G4" s="154"/>
      <c r="H4" s="155"/>
    </row>
    <row r="5" spans="1:8" x14ac:dyDescent="0.2">
      <c r="A5" s="136" t="s">
        <v>519</v>
      </c>
      <c r="B5" s="141"/>
      <c r="C5" s="142"/>
      <c r="D5" s="143">
        <v>67271</v>
      </c>
      <c r="E5" s="144"/>
      <c r="F5" s="145">
        <v>56181</v>
      </c>
      <c r="G5" s="146"/>
      <c r="H5" s="147"/>
    </row>
    <row r="6" spans="1:8" x14ac:dyDescent="0.2">
      <c r="A6" s="148"/>
      <c r="B6" s="149"/>
      <c r="C6" s="150"/>
      <c r="D6" s="151">
        <v>41121</v>
      </c>
      <c r="E6" s="152"/>
      <c r="F6" s="153">
        <v>32039</v>
      </c>
      <c r="G6" s="154"/>
      <c r="H6" s="155"/>
    </row>
    <row r="7" spans="1:8" x14ac:dyDescent="0.2">
      <c r="A7" s="136" t="s">
        <v>520</v>
      </c>
      <c r="B7" s="141"/>
      <c r="C7" s="142"/>
      <c r="D7" s="143">
        <v>34236</v>
      </c>
      <c r="E7" s="144"/>
      <c r="F7" s="145">
        <v>47730</v>
      </c>
      <c r="G7" s="146"/>
      <c r="H7" s="147"/>
    </row>
    <row r="8" spans="1:8" x14ac:dyDescent="0.2">
      <c r="A8" s="148"/>
      <c r="B8" s="149"/>
      <c r="C8" s="150"/>
      <c r="D8" s="151">
        <v>26987</v>
      </c>
      <c r="E8" s="152"/>
      <c r="F8" s="153">
        <v>26378</v>
      </c>
      <c r="G8" s="154"/>
      <c r="H8" s="155"/>
    </row>
    <row r="9" spans="1:8" x14ac:dyDescent="0.2">
      <c r="A9" s="136" t="s">
        <v>521</v>
      </c>
      <c r="B9" s="141"/>
      <c r="C9" s="142"/>
      <c r="D9" s="143">
        <v>39567</v>
      </c>
      <c r="E9" s="144"/>
      <c r="F9" s="145">
        <v>61921</v>
      </c>
      <c r="G9" s="146"/>
      <c r="H9" s="147"/>
    </row>
    <row r="10" spans="1:8" x14ac:dyDescent="0.2">
      <c r="A10" s="148"/>
      <c r="B10" s="149"/>
      <c r="C10" s="150"/>
      <c r="D10" s="151">
        <v>33703</v>
      </c>
      <c r="E10" s="152"/>
      <c r="F10" s="153">
        <v>34719</v>
      </c>
      <c r="G10" s="154"/>
      <c r="H10" s="155"/>
    </row>
    <row r="11" spans="1:8" x14ac:dyDescent="0.2">
      <c r="A11" s="136" t="s">
        <v>522</v>
      </c>
      <c r="B11" s="141"/>
      <c r="C11" s="142"/>
      <c r="D11" s="143">
        <v>34301</v>
      </c>
      <c r="E11" s="144"/>
      <c r="F11" s="145">
        <v>62764</v>
      </c>
      <c r="G11" s="146"/>
      <c r="H11" s="147"/>
    </row>
    <row r="12" spans="1:8" x14ac:dyDescent="0.2">
      <c r="A12" s="148"/>
      <c r="B12" s="149"/>
      <c r="C12" s="156"/>
      <c r="D12" s="151">
        <v>20199</v>
      </c>
      <c r="E12" s="152"/>
      <c r="F12" s="153">
        <v>36476</v>
      </c>
      <c r="G12" s="154"/>
      <c r="H12" s="155"/>
    </row>
    <row r="13" spans="1:8" x14ac:dyDescent="0.2">
      <c r="A13" s="136"/>
      <c r="B13" s="141"/>
      <c r="C13" s="157"/>
      <c r="D13" s="158">
        <v>47745</v>
      </c>
      <c r="E13" s="159"/>
      <c r="F13" s="160">
        <v>56498</v>
      </c>
      <c r="G13" s="161"/>
      <c r="H13" s="147"/>
    </row>
    <row r="14" spans="1:8" x14ac:dyDescent="0.2">
      <c r="A14" s="148"/>
      <c r="B14" s="149"/>
      <c r="C14" s="150"/>
      <c r="D14" s="151">
        <v>35864</v>
      </c>
      <c r="E14" s="152"/>
      <c r="F14" s="153">
        <v>32167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8.16</v>
      </c>
      <c r="C19" s="162">
        <f>ROUND(VALUE(SUBSTITUTE(実質収支比率等に係る経年分析!G$48,"▲","-")),2)</f>
        <v>12.58</v>
      </c>
      <c r="D19" s="162">
        <f>ROUND(VALUE(SUBSTITUTE(実質収支比率等に係る経年分析!H$48,"▲","-")),2)</f>
        <v>10.47</v>
      </c>
      <c r="E19" s="162">
        <f>ROUND(VALUE(SUBSTITUTE(実質収支比率等に係る経年分析!I$48,"▲","-")),2)</f>
        <v>10.87</v>
      </c>
      <c r="F19" s="162">
        <f>ROUND(VALUE(SUBSTITUTE(実質収支比率等に係る経年分析!J$48,"▲","-")),2)</f>
        <v>12.26</v>
      </c>
    </row>
    <row r="20" spans="1:11" x14ac:dyDescent="0.2">
      <c r="A20" s="162" t="s">
        <v>53</v>
      </c>
      <c r="B20" s="162">
        <f>ROUND(VALUE(SUBSTITUTE(実質収支比率等に係る経年分析!F$47,"▲","-")),2)</f>
        <v>59.43</v>
      </c>
      <c r="C20" s="162">
        <f>ROUND(VALUE(SUBSTITUTE(実質収支比率等に係る経年分析!G$47,"▲","-")),2)</f>
        <v>62.6</v>
      </c>
      <c r="D20" s="162">
        <f>ROUND(VALUE(SUBSTITUTE(実質収支比率等に係る経年分析!H$47,"▲","-")),2)</f>
        <v>71.17</v>
      </c>
      <c r="E20" s="162">
        <f>ROUND(VALUE(SUBSTITUTE(実質収支比率等に係る経年分析!I$47,"▲","-")),2)</f>
        <v>72.27</v>
      </c>
      <c r="F20" s="162">
        <f>ROUND(VALUE(SUBSTITUTE(実質収支比率等に係る経年分析!J$47,"▲","-")),2)</f>
        <v>69.430000000000007</v>
      </c>
    </row>
    <row r="21" spans="1:11" x14ac:dyDescent="0.2">
      <c r="A21" s="162" t="s">
        <v>54</v>
      </c>
      <c r="B21" s="162">
        <f>IF(ISNUMBER(VALUE(SUBSTITUTE(実質収支比率等に係る経年分析!F$49,"▲","-"))),ROUND(VALUE(SUBSTITUTE(実質収支比率等に係る経年分析!F$49,"▲","-")),2),NA())</f>
        <v>-1.28</v>
      </c>
      <c r="C21" s="162">
        <f>IF(ISNUMBER(VALUE(SUBSTITUTE(実質収支比率等に係る経年分析!G$49,"▲","-"))),ROUND(VALUE(SUBSTITUTE(実質収支比率等に係る経年分析!G$49,"▲","-")),2),NA())</f>
        <v>12.21</v>
      </c>
      <c r="D21" s="162">
        <f>IF(ISNUMBER(VALUE(SUBSTITUTE(実質収支比率等に係る経年分析!H$49,"▲","-"))),ROUND(VALUE(SUBSTITUTE(実質収支比率等に係る経年分析!H$49,"▲","-")),2),NA())</f>
        <v>3.5</v>
      </c>
      <c r="E21" s="162">
        <f>IF(ISNUMBER(VALUE(SUBSTITUTE(実質収支比率等に係る経年分析!I$49,"▲","-"))),ROUND(VALUE(SUBSTITUTE(実質収支比率等に係る経年分析!I$49,"▲","-")),2),NA())</f>
        <v>2.78</v>
      </c>
      <c r="F21" s="162">
        <f>IF(ISNUMBER(VALUE(SUBSTITUTE(実質収支比率等に係る経年分析!J$49,"▲","-"))),ROUND(VALUE(SUBSTITUTE(実質収支比率等に係る経年分析!J$49,"▲","-")),2),NA())</f>
        <v>1.64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介護サービス特別会計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1.03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1.02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0.41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0.13</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0.15</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0.16</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2.35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2.4900000000000002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2.89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3.14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3.09</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8.15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12.57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10.46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10.86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12.26</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24.5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22.02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24.55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25.42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18.71</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1228</v>
      </c>
      <c r="E42" s="164"/>
      <c r="F42" s="164"/>
      <c r="G42" s="164">
        <f>'実質公債費比率（分子）の構造'!L$52</f>
        <v>1226</v>
      </c>
      <c r="H42" s="164"/>
      <c r="I42" s="164"/>
      <c r="J42" s="164">
        <f>'実質公債費比率（分子）の構造'!M$52</f>
        <v>1209</v>
      </c>
      <c r="K42" s="164"/>
      <c r="L42" s="164"/>
      <c r="M42" s="164">
        <f>'実質公債費比率（分子）の構造'!N$52</f>
        <v>1187</v>
      </c>
      <c r="N42" s="164"/>
      <c r="O42" s="164"/>
      <c r="P42" s="164">
        <f>'実質公債費比率（分子）の構造'!O$52</f>
        <v>1191</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2</v>
      </c>
      <c r="C44" s="164"/>
      <c r="D44" s="164"/>
      <c r="E44" s="164" t="str">
        <f>'実質公債費比率（分子）の構造'!L$50</f>
        <v>-</v>
      </c>
      <c r="F44" s="164"/>
      <c r="G44" s="164"/>
      <c r="H44" s="164" t="str">
        <f>'実質公債費比率（分子）の構造'!M$50</f>
        <v>-</v>
      </c>
      <c r="I44" s="164"/>
      <c r="J44" s="164"/>
      <c r="K44" s="164">
        <f>'実質公債費比率（分子）の構造'!N$50</f>
        <v>0</v>
      </c>
      <c r="L44" s="164"/>
      <c r="M44" s="164"/>
      <c r="N44" s="164">
        <f>'実質公債費比率（分子）の構造'!O$50</f>
        <v>11</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703</v>
      </c>
      <c r="C46" s="164"/>
      <c r="D46" s="164"/>
      <c r="E46" s="164">
        <f>'実質公債費比率（分子）の構造'!L$48</f>
        <v>693</v>
      </c>
      <c r="F46" s="164"/>
      <c r="G46" s="164"/>
      <c r="H46" s="164">
        <f>'実質公債費比率（分子）の構造'!M$48</f>
        <v>703</v>
      </c>
      <c r="I46" s="164"/>
      <c r="J46" s="164"/>
      <c r="K46" s="164">
        <f>'実質公債費比率（分子）の構造'!N$48</f>
        <v>701</v>
      </c>
      <c r="L46" s="164"/>
      <c r="M46" s="164"/>
      <c r="N46" s="164">
        <f>'実質公債費比率（分子）の構造'!O$48</f>
        <v>532</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837</v>
      </c>
      <c r="C49" s="164"/>
      <c r="D49" s="164"/>
      <c r="E49" s="164">
        <f>'実質公債費比率（分子）の構造'!L$45</f>
        <v>823</v>
      </c>
      <c r="F49" s="164"/>
      <c r="G49" s="164"/>
      <c r="H49" s="164">
        <f>'実質公債費比率（分子）の構造'!M$45</f>
        <v>906</v>
      </c>
      <c r="I49" s="164"/>
      <c r="J49" s="164"/>
      <c r="K49" s="164">
        <f>'実質公債費比率（分子）の構造'!N$45</f>
        <v>889</v>
      </c>
      <c r="L49" s="164"/>
      <c r="M49" s="164"/>
      <c r="N49" s="164">
        <f>'実質公債費比率（分子）の構造'!O$45</f>
        <v>901</v>
      </c>
      <c r="O49" s="164"/>
      <c r="P49" s="164"/>
    </row>
    <row r="50" spans="1:16" x14ac:dyDescent="0.2">
      <c r="A50" s="164" t="s">
        <v>67</v>
      </c>
      <c r="B50" s="164" t="e">
        <f>NA()</f>
        <v>#N/A</v>
      </c>
      <c r="C50" s="164">
        <f>IF(ISNUMBER('実質公債費比率（分子）の構造'!K$53),'実質公債費比率（分子）の構造'!K$53,NA())</f>
        <v>314</v>
      </c>
      <c r="D50" s="164" t="e">
        <f>NA()</f>
        <v>#N/A</v>
      </c>
      <c r="E50" s="164" t="e">
        <f>NA()</f>
        <v>#N/A</v>
      </c>
      <c r="F50" s="164">
        <f>IF(ISNUMBER('実質公債費比率（分子）の構造'!L$53),'実質公債費比率（分子）の構造'!L$53,NA())</f>
        <v>290</v>
      </c>
      <c r="G50" s="164" t="e">
        <f>NA()</f>
        <v>#N/A</v>
      </c>
      <c r="H50" s="164" t="e">
        <f>NA()</f>
        <v>#N/A</v>
      </c>
      <c r="I50" s="164">
        <f>IF(ISNUMBER('実質公債費比率（分子）の構造'!M$53),'実質公債費比率（分子）の構造'!M$53,NA())</f>
        <v>400</v>
      </c>
      <c r="J50" s="164" t="e">
        <f>NA()</f>
        <v>#N/A</v>
      </c>
      <c r="K50" s="164" t="e">
        <f>NA()</f>
        <v>#N/A</v>
      </c>
      <c r="L50" s="164">
        <f>IF(ISNUMBER('実質公債費比率（分子）の構造'!N$53),'実質公債費比率（分子）の構造'!N$53,NA())</f>
        <v>403</v>
      </c>
      <c r="M50" s="164" t="e">
        <f>NA()</f>
        <v>#N/A</v>
      </c>
      <c r="N50" s="164" t="e">
        <f>NA()</f>
        <v>#N/A</v>
      </c>
      <c r="O50" s="164">
        <f>IF(ISNUMBER('実質公債費比率（分子）の構造'!O$53),'実質公債費比率（分子）の構造'!O$53,NA())</f>
        <v>253</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14269</v>
      </c>
      <c r="E56" s="163"/>
      <c r="F56" s="163"/>
      <c r="G56" s="163">
        <f>'将来負担比率（分子）の構造'!J$52</f>
        <v>13969</v>
      </c>
      <c r="H56" s="163"/>
      <c r="I56" s="163"/>
      <c r="J56" s="163">
        <f>'将来負担比率（分子）の構造'!K$52</f>
        <v>13332</v>
      </c>
      <c r="K56" s="163"/>
      <c r="L56" s="163"/>
      <c r="M56" s="163">
        <f>'将来負担比率（分子）の構造'!L$52</f>
        <v>12625</v>
      </c>
      <c r="N56" s="163"/>
      <c r="O56" s="163"/>
      <c r="P56" s="163">
        <f>'将来負担比率（分子）の構造'!M$52</f>
        <v>11793</v>
      </c>
    </row>
    <row r="57" spans="1:16" x14ac:dyDescent="0.2">
      <c r="A57" s="163" t="s">
        <v>42</v>
      </c>
      <c r="B57" s="163"/>
      <c r="C57" s="163"/>
      <c r="D57" s="163">
        <f>'将来負担比率（分子）の構造'!I$51</f>
        <v>1329</v>
      </c>
      <c r="E57" s="163"/>
      <c r="F57" s="163"/>
      <c r="G57" s="163">
        <f>'将来負担比率（分子）の構造'!J$51</f>
        <v>1194</v>
      </c>
      <c r="H57" s="163"/>
      <c r="I57" s="163"/>
      <c r="J57" s="163">
        <f>'将来負担比率（分子）の構造'!K$51</f>
        <v>1026</v>
      </c>
      <c r="K57" s="163"/>
      <c r="L57" s="163"/>
      <c r="M57" s="163">
        <f>'将来負担比率（分子）の構造'!L$51</f>
        <v>1006</v>
      </c>
      <c r="N57" s="163"/>
      <c r="O57" s="163"/>
      <c r="P57" s="163">
        <f>'将来負担比率（分子）の構造'!M$51</f>
        <v>912</v>
      </c>
    </row>
    <row r="58" spans="1:16" x14ac:dyDescent="0.2">
      <c r="A58" s="163" t="s">
        <v>41</v>
      </c>
      <c r="B58" s="163"/>
      <c r="C58" s="163"/>
      <c r="D58" s="163">
        <f>'将来負担比率（分子）の構造'!I$50</f>
        <v>6838</v>
      </c>
      <c r="E58" s="163"/>
      <c r="F58" s="163"/>
      <c r="G58" s="163">
        <f>'将来負担比率（分子）の構造'!J$50</f>
        <v>7287</v>
      </c>
      <c r="H58" s="163"/>
      <c r="I58" s="163"/>
      <c r="J58" s="163">
        <f>'将来負担比率（分子）の構造'!K$50</f>
        <v>7731</v>
      </c>
      <c r="K58" s="163"/>
      <c r="L58" s="163"/>
      <c r="M58" s="163">
        <f>'将来負担比率（分子）の構造'!L$50</f>
        <v>7464</v>
      </c>
      <c r="N58" s="163"/>
      <c r="O58" s="163"/>
      <c r="P58" s="163">
        <f>'将来負担比率（分子）の構造'!M$50</f>
        <v>7369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1136</v>
      </c>
      <c r="C62" s="163"/>
      <c r="D62" s="163"/>
      <c r="E62" s="163">
        <f>'将来負担比率（分子）の構造'!J$45</f>
        <v>1041</v>
      </c>
      <c r="F62" s="163"/>
      <c r="G62" s="163"/>
      <c r="H62" s="163">
        <f>'将来負担比率（分子）の構造'!K$45</f>
        <v>1099</v>
      </c>
      <c r="I62" s="163"/>
      <c r="J62" s="163"/>
      <c r="K62" s="163">
        <f>'将来負担比率（分子）の構造'!L$45</f>
        <v>1039</v>
      </c>
      <c r="L62" s="163"/>
      <c r="M62" s="163"/>
      <c r="N62" s="163">
        <f>'将来負担比率（分子）の構造'!M$45</f>
        <v>955</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9844</v>
      </c>
      <c r="C64" s="163"/>
      <c r="D64" s="163"/>
      <c r="E64" s="163">
        <f>'将来負担比率（分子）の構造'!J$43</f>
        <v>9508</v>
      </c>
      <c r="F64" s="163"/>
      <c r="G64" s="163"/>
      <c r="H64" s="163">
        <f>'将来負担比率（分子）の構造'!K$43</f>
        <v>8985</v>
      </c>
      <c r="I64" s="163"/>
      <c r="J64" s="163"/>
      <c r="K64" s="163">
        <f>'将来負担比率（分子）の構造'!L$43</f>
        <v>8457</v>
      </c>
      <c r="L64" s="163"/>
      <c r="M64" s="163"/>
      <c r="N64" s="163">
        <f>'将来負担比率（分子）の構造'!M$43</f>
        <v>8232</v>
      </c>
      <c r="O64" s="163"/>
      <c r="P64" s="163"/>
    </row>
    <row r="65" spans="1:16" x14ac:dyDescent="0.2">
      <c r="A65" s="163" t="s">
        <v>32</v>
      </c>
      <c r="B65" s="163" t="str">
        <f>'将来負担比率（分子）の構造'!I$42</f>
        <v>-</v>
      </c>
      <c r="C65" s="163"/>
      <c r="D65" s="163"/>
      <c r="E65" s="163" t="str">
        <f>'将来負担比率（分子）の構造'!J$42</f>
        <v>-</v>
      </c>
      <c r="F65" s="163"/>
      <c r="G65" s="163"/>
      <c r="H65" s="163">
        <f>'将来負担比率（分子）の構造'!K$42</f>
        <v>168</v>
      </c>
      <c r="I65" s="163"/>
      <c r="J65" s="163"/>
      <c r="K65" s="163">
        <f>'将来負担比率（分子）の構造'!L$42</f>
        <v>168</v>
      </c>
      <c r="L65" s="163"/>
      <c r="M65" s="163"/>
      <c r="N65" s="163">
        <f>'将来負担比率（分子）の構造'!M$42</f>
        <v>157</v>
      </c>
      <c r="O65" s="163"/>
      <c r="P65" s="163"/>
    </row>
    <row r="66" spans="1:16" x14ac:dyDescent="0.2">
      <c r="A66" s="163" t="s">
        <v>31</v>
      </c>
      <c r="B66" s="163">
        <f>'将来負担比率（分子）の構造'!I$41</f>
        <v>10400</v>
      </c>
      <c r="C66" s="163"/>
      <c r="D66" s="163"/>
      <c r="E66" s="163">
        <f>'将来負担比率（分子）の構造'!J$41</f>
        <v>10885</v>
      </c>
      <c r="F66" s="163"/>
      <c r="G66" s="163"/>
      <c r="H66" s="163">
        <f>'将来負担比率（分子）の構造'!K$41</f>
        <v>10446</v>
      </c>
      <c r="I66" s="163"/>
      <c r="J66" s="163"/>
      <c r="K66" s="163">
        <f>'将来負担比率（分子）の構造'!L$41</f>
        <v>9811</v>
      </c>
      <c r="L66" s="163"/>
      <c r="M66" s="163"/>
      <c r="N66" s="163">
        <f>'将来負担比率（分子）の構造'!M$41</f>
        <v>9103</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5133</v>
      </c>
      <c r="C72" s="167">
        <f>基金残高に係る経年分析!G55</f>
        <v>5296</v>
      </c>
      <c r="D72" s="167">
        <f>基金残高に係る経年分析!H55</f>
        <v>5283</v>
      </c>
    </row>
    <row r="73" spans="1:16" x14ac:dyDescent="0.2">
      <c r="A73" s="166" t="s">
        <v>74</v>
      </c>
      <c r="B73" s="167">
        <f>基金残高に係る経年分析!F56</f>
        <v>688</v>
      </c>
      <c r="C73" s="167">
        <f>基金残高に係る経年分析!G56</f>
        <v>632</v>
      </c>
      <c r="D73" s="167">
        <f>基金残高に係る経年分析!H56</f>
        <v>683</v>
      </c>
    </row>
    <row r="74" spans="1:16" x14ac:dyDescent="0.2">
      <c r="A74" s="166" t="s">
        <v>75</v>
      </c>
      <c r="B74" s="167">
        <f>基金残高に係る経年分析!F57</f>
        <v>971</v>
      </c>
      <c r="C74" s="167">
        <f>基金残高に係る経年分析!G57</f>
        <v>663</v>
      </c>
      <c r="D74" s="167">
        <f>基金残高に係る経年分析!H57</f>
        <v>653</v>
      </c>
    </row>
  </sheetData>
  <sheetProtection algorithmName="SHA-512" hashValue="kSEfdFEhDql1B8YEahaHgvvPC6O0FnkDfCQ6Hv1RGRDAkro3Rz55ryymkdN9m+YwqaLhrdEeJebSZ+Z4qf66JA==" saltValue="VVEzqLuo/Q7jctLPwJus6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R36" sqref="R36:Y36"/>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215</v>
      </c>
      <c r="C5" s="677"/>
      <c r="D5" s="677"/>
      <c r="E5" s="677"/>
      <c r="F5" s="677"/>
      <c r="G5" s="677"/>
      <c r="H5" s="677"/>
      <c r="I5" s="677"/>
      <c r="J5" s="677"/>
      <c r="K5" s="677"/>
      <c r="L5" s="677"/>
      <c r="M5" s="677"/>
      <c r="N5" s="677"/>
      <c r="O5" s="677"/>
      <c r="P5" s="677"/>
      <c r="Q5" s="678"/>
      <c r="R5" s="673">
        <v>4236477</v>
      </c>
      <c r="S5" s="674"/>
      <c r="T5" s="674"/>
      <c r="U5" s="674"/>
      <c r="V5" s="674"/>
      <c r="W5" s="674"/>
      <c r="X5" s="674"/>
      <c r="Y5" s="702"/>
      <c r="Z5" s="715">
        <v>31</v>
      </c>
      <c r="AA5" s="715"/>
      <c r="AB5" s="715"/>
      <c r="AC5" s="715"/>
      <c r="AD5" s="716">
        <v>4031323</v>
      </c>
      <c r="AE5" s="716"/>
      <c r="AF5" s="716"/>
      <c r="AG5" s="716"/>
      <c r="AH5" s="716"/>
      <c r="AI5" s="716"/>
      <c r="AJ5" s="716"/>
      <c r="AK5" s="716"/>
      <c r="AL5" s="703">
        <v>51.7</v>
      </c>
      <c r="AM5" s="685"/>
      <c r="AN5" s="685"/>
      <c r="AO5" s="704"/>
      <c r="AP5" s="676" t="s">
        <v>216</v>
      </c>
      <c r="AQ5" s="677"/>
      <c r="AR5" s="677"/>
      <c r="AS5" s="677"/>
      <c r="AT5" s="677"/>
      <c r="AU5" s="677"/>
      <c r="AV5" s="677"/>
      <c r="AW5" s="677"/>
      <c r="AX5" s="677"/>
      <c r="AY5" s="677"/>
      <c r="AZ5" s="677"/>
      <c r="BA5" s="677"/>
      <c r="BB5" s="677"/>
      <c r="BC5" s="677"/>
      <c r="BD5" s="677"/>
      <c r="BE5" s="677"/>
      <c r="BF5" s="678"/>
      <c r="BG5" s="621">
        <v>4031323</v>
      </c>
      <c r="BH5" s="622"/>
      <c r="BI5" s="622"/>
      <c r="BJ5" s="622"/>
      <c r="BK5" s="622"/>
      <c r="BL5" s="622"/>
      <c r="BM5" s="622"/>
      <c r="BN5" s="623"/>
      <c r="BO5" s="659">
        <v>95.2</v>
      </c>
      <c r="BP5" s="659"/>
      <c r="BQ5" s="659"/>
      <c r="BR5" s="659"/>
      <c r="BS5" s="660">
        <v>49400</v>
      </c>
      <c r="BT5" s="660"/>
      <c r="BU5" s="660"/>
      <c r="BV5" s="660"/>
      <c r="BW5" s="660"/>
      <c r="BX5" s="660"/>
      <c r="BY5" s="660"/>
      <c r="BZ5" s="660"/>
      <c r="CA5" s="660"/>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2">
      <c r="B6" s="618" t="s">
        <v>220</v>
      </c>
      <c r="C6" s="619"/>
      <c r="D6" s="619"/>
      <c r="E6" s="619"/>
      <c r="F6" s="619"/>
      <c r="G6" s="619"/>
      <c r="H6" s="619"/>
      <c r="I6" s="619"/>
      <c r="J6" s="619"/>
      <c r="K6" s="619"/>
      <c r="L6" s="619"/>
      <c r="M6" s="619"/>
      <c r="N6" s="619"/>
      <c r="O6" s="619"/>
      <c r="P6" s="619"/>
      <c r="Q6" s="620"/>
      <c r="R6" s="621">
        <v>103682</v>
      </c>
      <c r="S6" s="622"/>
      <c r="T6" s="622"/>
      <c r="U6" s="622"/>
      <c r="V6" s="622"/>
      <c r="W6" s="622"/>
      <c r="X6" s="622"/>
      <c r="Y6" s="623"/>
      <c r="Z6" s="659">
        <v>0.8</v>
      </c>
      <c r="AA6" s="659"/>
      <c r="AB6" s="659"/>
      <c r="AC6" s="659"/>
      <c r="AD6" s="660">
        <v>103682</v>
      </c>
      <c r="AE6" s="660"/>
      <c r="AF6" s="660"/>
      <c r="AG6" s="660"/>
      <c r="AH6" s="660"/>
      <c r="AI6" s="660"/>
      <c r="AJ6" s="660"/>
      <c r="AK6" s="660"/>
      <c r="AL6" s="624">
        <v>1.3</v>
      </c>
      <c r="AM6" s="625"/>
      <c r="AN6" s="625"/>
      <c r="AO6" s="661"/>
      <c r="AP6" s="618" t="s">
        <v>221</v>
      </c>
      <c r="AQ6" s="619"/>
      <c r="AR6" s="619"/>
      <c r="AS6" s="619"/>
      <c r="AT6" s="619"/>
      <c r="AU6" s="619"/>
      <c r="AV6" s="619"/>
      <c r="AW6" s="619"/>
      <c r="AX6" s="619"/>
      <c r="AY6" s="619"/>
      <c r="AZ6" s="619"/>
      <c r="BA6" s="619"/>
      <c r="BB6" s="619"/>
      <c r="BC6" s="619"/>
      <c r="BD6" s="619"/>
      <c r="BE6" s="619"/>
      <c r="BF6" s="620"/>
      <c r="BG6" s="621">
        <v>4031323</v>
      </c>
      <c r="BH6" s="622"/>
      <c r="BI6" s="622"/>
      <c r="BJ6" s="622"/>
      <c r="BK6" s="622"/>
      <c r="BL6" s="622"/>
      <c r="BM6" s="622"/>
      <c r="BN6" s="623"/>
      <c r="BO6" s="659">
        <v>95.2</v>
      </c>
      <c r="BP6" s="659"/>
      <c r="BQ6" s="659"/>
      <c r="BR6" s="659"/>
      <c r="BS6" s="660">
        <v>49400</v>
      </c>
      <c r="BT6" s="660"/>
      <c r="BU6" s="660"/>
      <c r="BV6" s="660"/>
      <c r="BW6" s="660"/>
      <c r="BX6" s="660"/>
      <c r="BY6" s="660"/>
      <c r="BZ6" s="660"/>
      <c r="CA6" s="660"/>
      <c r="CB6" s="695"/>
      <c r="CD6" s="676" t="s">
        <v>222</v>
      </c>
      <c r="CE6" s="677"/>
      <c r="CF6" s="677"/>
      <c r="CG6" s="677"/>
      <c r="CH6" s="677"/>
      <c r="CI6" s="677"/>
      <c r="CJ6" s="677"/>
      <c r="CK6" s="677"/>
      <c r="CL6" s="677"/>
      <c r="CM6" s="677"/>
      <c r="CN6" s="677"/>
      <c r="CO6" s="677"/>
      <c r="CP6" s="677"/>
      <c r="CQ6" s="678"/>
      <c r="CR6" s="621">
        <v>126398</v>
      </c>
      <c r="CS6" s="622"/>
      <c r="CT6" s="622"/>
      <c r="CU6" s="622"/>
      <c r="CV6" s="622"/>
      <c r="CW6" s="622"/>
      <c r="CX6" s="622"/>
      <c r="CY6" s="623"/>
      <c r="CZ6" s="703">
        <v>1</v>
      </c>
      <c r="DA6" s="685"/>
      <c r="DB6" s="685"/>
      <c r="DC6" s="705"/>
      <c r="DD6" s="627" t="s">
        <v>122</v>
      </c>
      <c r="DE6" s="622"/>
      <c r="DF6" s="622"/>
      <c r="DG6" s="622"/>
      <c r="DH6" s="622"/>
      <c r="DI6" s="622"/>
      <c r="DJ6" s="622"/>
      <c r="DK6" s="622"/>
      <c r="DL6" s="622"/>
      <c r="DM6" s="622"/>
      <c r="DN6" s="622"/>
      <c r="DO6" s="622"/>
      <c r="DP6" s="623"/>
      <c r="DQ6" s="627">
        <v>126398</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3433</v>
      </c>
      <c r="S7" s="622"/>
      <c r="T7" s="622"/>
      <c r="U7" s="622"/>
      <c r="V7" s="622"/>
      <c r="W7" s="622"/>
      <c r="X7" s="622"/>
      <c r="Y7" s="623"/>
      <c r="Z7" s="659">
        <v>0</v>
      </c>
      <c r="AA7" s="659"/>
      <c r="AB7" s="659"/>
      <c r="AC7" s="659"/>
      <c r="AD7" s="660">
        <v>3433</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1696511</v>
      </c>
      <c r="BH7" s="622"/>
      <c r="BI7" s="622"/>
      <c r="BJ7" s="622"/>
      <c r="BK7" s="622"/>
      <c r="BL7" s="622"/>
      <c r="BM7" s="622"/>
      <c r="BN7" s="623"/>
      <c r="BO7" s="659">
        <v>40</v>
      </c>
      <c r="BP7" s="659"/>
      <c r="BQ7" s="659"/>
      <c r="BR7" s="659"/>
      <c r="BS7" s="660">
        <v>49400</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1613997</v>
      </c>
      <c r="CS7" s="622"/>
      <c r="CT7" s="622"/>
      <c r="CU7" s="622"/>
      <c r="CV7" s="622"/>
      <c r="CW7" s="622"/>
      <c r="CX7" s="622"/>
      <c r="CY7" s="623"/>
      <c r="CZ7" s="659">
        <v>12.8</v>
      </c>
      <c r="DA7" s="659"/>
      <c r="DB7" s="659"/>
      <c r="DC7" s="659"/>
      <c r="DD7" s="627">
        <v>29081</v>
      </c>
      <c r="DE7" s="622"/>
      <c r="DF7" s="622"/>
      <c r="DG7" s="622"/>
      <c r="DH7" s="622"/>
      <c r="DI7" s="622"/>
      <c r="DJ7" s="622"/>
      <c r="DK7" s="622"/>
      <c r="DL7" s="622"/>
      <c r="DM7" s="622"/>
      <c r="DN7" s="622"/>
      <c r="DO7" s="622"/>
      <c r="DP7" s="623"/>
      <c r="DQ7" s="627">
        <v>1384437</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61219</v>
      </c>
      <c r="S8" s="622"/>
      <c r="T8" s="622"/>
      <c r="U8" s="622"/>
      <c r="V8" s="622"/>
      <c r="W8" s="622"/>
      <c r="X8" s="622"/>
      <c r="Y8" s="623"/>
      <c r="Z8" s="659">
        <v>0.4</v>
      </c>
      <c r="AA8" s="659"/>
      <c r="AB8" s="659"/>
      <c r="AC8" s="659"/>
      <c r="AD8" s="660">
        <v>61219</v>
      </c>
      <c r="AE8" s="660"/>
      <c r="AF8" s="660"/>
      <c r="AG8" s="660"/>
      <c r="AH8" s="660"/>
      <c r="AI8" s="660"/>
      <c r="AJ8" s="660"/>
      <c r="AK8" s="660"/>
      <c r="AL8" s="624">
        <v>0.8</v>
      </c>
      <c r="AM8" s="625"/>
      <c r="AN8" s="625"/>
      <c r="AO8" s="661"/>
      <c r="AP8" s="618" t="s">
        <v>227</v>
      </c>
      <c r="AQ8" s="619"/>
      <c r="AR8" s="619"/>
      <c r="AS8" s="619"/>
      <c r="AT8" s="619"/>
      <c r="AU8" s="619"/>
      <c r="AV8" s="619"/>
      <c r="AW8" s="619"/>
      <c r="AX8" s="619"/>
      <c r="AY8" s="619"/>
      <c r="AZ8" s="619"/>
      <c r="BA8" s="619"/>
      <c r="BB8" s="619"/>
      <c r="BC8" s="619"/>
      <c r="BD8" s="619"/>
      <c r="BE8" s="619"/>
      <c r="BF8" s="620"/>
      <c r="BG8" s="621">
        <v>47946</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5005553</v>
      </c>
      <c r="CS8" s="622"/>
      <c r="CT8" s="622"/>
      <c r="CU8" s="622"/>
      <c r="CV8" s="622"/>
      <c r="CW8" s="622"/>
      <c r="CX8" s="622"/>
      <c r="CY8" s="623"/>
      <c r="CZ8" s="659">
        <v>39.700000000000003</v>
      </c>
      <c r="DA8" s="659"/>
      <c r="DB8" s="659"/>
      <c r="DC8" s="659"/>
      <c r="DD8" s="627">
        <v>256769</v>
      </c>
      <c r="DE8" s="622"/>
      <c r="DF8" s="622"/>
      <c r="DG8" s="622"/>
      <c r="DH8" s="622"/>
      <c r="DI8" s="622"/>
      <c r="DJ8" s="622"/>
      <c r="DK8" s="622"/>
      <c r="DL8" s="622"/>
      <c r="DM8" s="622"/>
      <c r="DN8" s="622"/>
      <c r="DO8" s="622"/>
      <c r="DP8" s="623"/>
      <c r="DQ8" s="627">
        <v>2748768</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80727</v>
      </c>
      <c r="S9" s="622"/>
      <c r="T9" s="622"/>
      <c r="U9" s="622"/>
      <c r="V9" s="622"/>
      <c r="W9" s="622"/>
      <c r="X9" s="622"/>
      <c r="Y9" s="623"/>
      <c r="Z9" s="659">
        <v>0.6</v>
      </c>
      <c r="AA9" s="659"/>
      <c r="AB9" s="659"/>
      <c r="AC9" s="659"/>
      <c r="AD9" s="660">
        <v>80727</v>
      </c>
      <c r="AE9" s="660"/>
      <c r="AF9" s="660"/>
      <c r="AG9" s="660"/>
      <c r="AH9" s="660"/>
      <c r="AI9" s="660"/>
      <c r="AJ9" s="660"/>
      <c r="AK9" s="660"/>
      <c r="AL9" s="624">
        <v>1</v>
      </c>
      <c r="AM9" s="625"/>
      <c r="AN9" s="625"/>
      <c r="AO9" s="661"/>
      <c r="AP9" s="618" t="s">
        <v>230</v>
      </c>
      <c r="AQ9" s="619"/>
      <c r="AR9" s="619"/>
      <c r="AS9" s="619"/>
      <c r="AT9" s="619"/>
      <c r="AU9" s="619"/>
      <c r="AV9" s="619"/>
      <c r="AW9" s="619"/>
      <c r="AX9" s="619"/>
      <c r="AY9" s="619"/>
      <c r="AZ9" s="619"/>
      <c r="BA9" s="619"/>
      <c r="BB9" s="619"/>
      <c r="BC9" s="619"/>
      <c r="BD9" s="619"/>
      <c r="BE9" s="619"/>
      <c r="BF9" s="620"/>
      <c r="BG9" s="621">
        <v>1341794</v>
      </c>
      <c r="BH9" s="622"/>
      <c r="BI9" s="622"/>
      <c r="BJ9" s="622"/>
      <c r="BK9" s="622"/>
      <c r="BL9" s="622"/>
      <c r="BM9" s="622"/>
      <c r="BN9" s="623"/>
      <c r="BO9" s="659">
        <v>31.7</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826691</v>
      </c>
      <c r="CS9" s="622"/>
      <c r="CT9" s="622"/>
      <c r="CU9" s="622"/>
      <c r="CV9" s="622"/>
      <c r="CW9" s="622"/>
      <c r="CX9" s="622"/>
      <c r="CY9" s="623"/>
      <c r="CZ9" s="659">
        <v>6.6</v>
      </c>
      <c r="DA9" s="659"/>
      <c r="DB9" s="659"/>
      <c r="DC9" s="659"/>
      <c r="DD9" s="627">
        <v>1417</v>
      </c>
      <c r="DE9" s="622"/>
      <c r="DF9" s="622"/>
      <c r="DG9" s="622"/>
      <c r="DH9" s="622"/>
      <c r="DI9" s="622"/>
      <c r="DJ9" s="622"/>
      <c r="DK9" s="622"/>
      <c r="DL9" s="622"/>
      <c r="DM9" s="622"/>
      <c r="DN9" s="622"/>
      <c r="DO9" s="622"/>
      <c r="DP9" s="623"/>
      <c r="DQ9" s="627">
        <v>749184</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101309</v>
      </c>
      <c r="BH10" s="622"/>
      <c r="BI10" s="622"/>
      <c r="BJ10" s="622"/>
      <c r="BK10" s="622"/>
      <c r="BL10" s="622"/>
      <c r="BM10" s="622"/>
      <c r="BN10" s="623"/>
      <c r="BO10" s="659">
        <v>2.4</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31098</v>
      </c>
      <c r="CS10" s="622"/>
      <c r="CT10" s="622"/>
      <c r="CU10" s="622"/>
      <c r="CV10" s="622"/>
      <c r="CW10" s="622"/>
      <c r="CX10" s="622"/>
      <c r="CY10" s="623"/>
      <c r="CZ10" s="659">
        <v>0.2</v>
      </c>
      <c r="DA10" s="659"/>
      <c r="DB10" s="659"/>
      <c r="DC10" s="659"/>
      <c r="DD10" s="627" t="s">
        <v>122</v>
      </c>
      <c r="DE10" s="622"/>
      <c r="DF10" s="622"/>
      <c r="DG10" s="622"/>
      <c r="DH10" s="622"/>
      <c r="DI10" s="622"/>
      <c r="DJ10" s="622"/>
      <c r="DK10" s="622"/>
      <c r="DL10" s="622"/>
      <c r="DM10" s="622"/>
      <c r="DN10" s="622"/>
      <c r="DO10" s="622"/>
      <c r="DP10" s="623"/>
      <c r="DQ10" s="627">
        <v>16298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772472</v>
      </c>
      <c r="S11" s="622"/>
      <c r="T11" s="622"/>
      <c r="U11" s="622"/>
      <c r="V11" s="622"/>
      <c r="W11" s="622"/>
      <c r="X11" s="622"/>
      <c r="Y11" s="623"/>
      <c r="Z11" s="624">
        <v>5.6</v>
      </c>
      <c r="AA11" s="625"/>
      <c r="AB11" s="625"/>
      <c r="AC11" s="626"/>
      <c r="AD11" s="627">
        <v>772472</v>
      </c>
      <c r="AE11" s="622"/>
      <c r="AF11" s="622"/>
      <c r="AG11" s="622"/>
      <c r="AH11" s="622"/>
      <c r="AI11" s="622"/>
      <c r="AJ11" s="622"/>
      <c r="AK11" s="623"/>
      <c r="AL11" s="624">
        <v>9.9</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205462</v>
      </c>
      <c r="BH11" s="622"/>
      <c r="BI11" s="622"/>
      <c r="BJ11" s="622"/>
      <c r="BK11" s="622"/>
      <c r="BL11" s="622"/>
      <c r="BM11" s="622"/>
      <c r="BN11" s="623"/>
      <c r="BO11" s="659">
        <v>4.8</v>
      </c>
      <c r="BP11" s="659"/>
      <c r="BQ11" s="659"/>
      <c r="BR11" s="659"/>
      <c r="BS11" s="660">
        <v>49400</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626531</v>
      </c>
      <c r="CS11" s="622"/>
      <c r="CT11" s="622"/>
      <c r="CU11" s="622"/>
      <c r="CV11" s="622"/>
      <c r="CW11" s="622"/>
      <c r="CX11" s="622"/>
      <c r="CY11" s="623"/>
      <c r="CZ11" s="659">
        <v>5</v>
      </c>
      <c r="DA11" s="659"/>
      <c r="DB11" s="659"/>
      <c r="DC11" s="659"/>
      <c r="DD11" s="627">
        <v>67287</v>
      </c>
      <c r="DE11" s="622"/>
      <c r="DF11" s="622"/>
      <c r="DG11" s="622"/>
      <c r="DH11" s="622"/>
      <c r="DI11" s="622"/>
      <c r="DJ11" s="622"/>
      <c r="DK11" s="622"/>
      <c r="DL11" s="622"/>
      <c r="DM11" s="622"/>
      <c r="DN11" s="622"/>
      <c r="DO11" s="622"/>
      <c r="DP11" s="623"/>
      <c r="DQ11" s="627">
        <v>412193</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2016633</v>
      </c>
      <c r="BH12" s="622"/>
      <c r="BI12" s="622"/>
      <c r="BJ12" s="622"/>
      <c r="BK12" s="622"/>
      <c r="BL12" s="622"/>
      <c r="BM12" s="622"/>
      <c r="BN12" s="623"/>
      <c r="BO12" s="659">
        <v>47.6</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318724</v>
      </c>
      <c r="CS12" s="622"/>
      <c r="CT12" s="622"/>
      <c r="CU12" s="622"/>
      <c r="CV12" s="622"/>
      <c r="CW12" s="622"/>
      <c r="CX12" s="622"/>
      <c r="CY12" s="623"/>
      <c r="CZ12" s="659">
        <v>2.5</v>
      </c>
      <c r="DA12" s="659"/>
      <c r="DB12" s="659"/>
      <c r="DC12" s="659"/>
      <c r="DD12" s="627" t="s">
        <v>122</v>
      </c>
      <c r="DE12" s="622"/>
      <c r="DF12" s="622"/>
      <c r="DG12" s="622"/>
      <c r="DH12" s="622"/>
      <c r="DI12" s="622"/>
      <c r="DJ12" s="622"/>
      <c r="DK12" s="622"/>
      <c r="DL12" s="622"/>
      <c r="DM12" s="622"/>
      <c r="DN12" s="622"/>
      <c r="DO12" s="622"/>
      <c r="DP12" s="623"/>
      <c r="DQ12" s="627">
        <v>105898</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2009041</v>
      </c>
      <c r="BH13" s="622"/>
      <c r="BI13" s="622"/>
      <c r="BJ13" s="622"/>
      <c r="BK13" s="622"/>
      <c r="BL13" s="622"/>
      <c r="BM13" s="622"/>
      <c r="BN13" s="623"/>
      <c r="BO13" s="659">
        <v>47.4</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963836</v>
      </c>
      <c r="CS13" s="622"/>
      <c r="CT13" s="622"/>
      <c r="CU13" s="622"/>
      <c r="CV13" s="622"/>
      <c r="CW13" s="622"/>
      <c r="CX13" s="622"/>
      <c r="CY13" s="623"/>
      <c r="CZ13" s="659">
        <v>7.6</v>
      </c>
      <c r="DA13" s="659"/>
      <c r="DB13" s="659"/>
      <c r="DC13" s="659"/>
      <c r="DD13" s="627">
        <v>388281</v>
      </c>
      <c r="DE13" s="622"/>
      <c r="DF13" s="622"/>
      <c r="DG13" s="622"/>
      <c r="DH13" s="622"/>
      <c r="DI13" s="622"/>
      <c r="DJ13" s="622"/>
      <c r="DK13" s="622"/>
      <c r="DL13" s="622"/>
      <c r="DM13" s="622"/>
      <c r="DN13" s="622"/>
      <c r="DO13" s="622"/>
      <c r="DP13" s="623"/>
      <c r="DQ13" s="627">
        <v>871595</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125631</v>
      </c>
      <c r="BH14" s="622"/>
      <c r="BI14" s="622"/>
      <c r="BJ14" s="622"/>
      <c r="BK14" s="622"/>
      <c r="BL14" s="622"/>
      <c r="BM14" s="622"/>
      <c r="BN14" s="623"/>
      <c r="BO14" s="659">
        <v>3</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473059</v>
      </c>
      <c r="CS14" s="622"/>
      <c r="CT14" s="622"/>
      <c r="CU14" s="622"/>
      <c r="CV14" s="622"/>
      <c r="CW14" s="622"/>
      <c r="CX14" s="622"/>
      <c r="CY14" s="623"/>
      <c r="CZ14" s="659">
        <v>3.8</v>
      </c>
      <c r="DA14" s="659"/>
      <c r="DB14" s="659"/>
      <c r="DC14" s="659"/>
      <c r="DD14" s="627">
        <v>14005</v>
      </c>
      <c r="DE14" s="622"/>
      <c r="DF14" s="622"/>
      <c r="DG14" s="622"/>
      <c r="DH14" s="622"/>
      <c r="DI14" s="622"/>
      <c r="DJ14" s="622"/>
      <c r="DK14" s="622"/>
      <c r="DL14" s="622"/>
      <c r="DM14" s="622"/>
      <c r="DN14" s="622"/>
      <c r="DO14" s="622"/>
      <c r="DP14" s="623"/>
      <c r="DQ14" s="627">
        <v>443032</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23373</v>
      </c>
      <c r="S15" s="622"/>
      <c r="T15" s="622"/>
      <c r="U15" s="622"/>
      <c r="V15" s="622"/>
      <c r="W15" s="622"/>
      <c r="X15" s="622"/>
      <c r="Y15" s="623"/>
      <c r="Z15" s="659">
        <v>0.2</v>
      </c>
      <c r="AA15" s="659"/>
      <c r="AB15" s="659"/>
      <c r="AC15" s="659"/>
      <c r="AD15" s="660">
        <v>23373</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192548</v>
      </c>
      <c r="BH15" s="622"/>
      <c r="BI15" s="622"/>
      <c r="BJ15" s="622"/>
      <c r="BK15" s="622"/>
      <c r="BL15" s="622"/>
      <c r="BM15" s="622"/>
      <c r="BN15" s="623"/>
      <c r="BO15" s="659">
        <v>4.5</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1716992</v>
      </c>
      <c r="CS15" s="622"/>
      <c r="CT15" s="622"/>
      <c r="CU15" s="622"/>
      <c r="CV15" s="622"/>
      <c r="CW15" s="622"/>
      <c r="CX15" s="622"/>
      <c r="CY15" s="623"/>
      <c r="CZ15" s="659">
        <v>13.6</v>
      </c>
      <c r="DA15" s="659"/>
      <c r="DB15" s="659"/>
      <c r="DC15" s="659"/>
      <c r="DD15" s="627">
        <v>289032</v>
      </c>
      <c r="DE15" s="622"/>
      <c r="DF15" s="622"/>
      <c r="DG15" s="622"/>
      <c r="DH15" s="622"/>
      <c r="DI15" s="622"/>
      <c r="DJ15" s="622"/>
      <c r="DK15" s="622"/>
      <c r="DL15" s="622"/>
      <c r="DM15" s="622"/>
      <c r="DN15" s="622"/>
      <c r="DO15" s="622"/>
      <c r="DP15" s="623"/>
      <c r="DQ15" s="627">
        <v>1485076</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84082</v>
      </c>
      <c r="S16" s="622"/>
      <c r="T16" s="622"/>
      <c r="U16" s="622"/>
      <c r="V16" s="622"/>
      <c r="W16" s="622"/>
      <c r="X16" s="622"/>
      <c r="Y16" s="623"/>
      <c r="Z16" s="659">
        <v>0.6</v>
      </c>
      <c r="AA16" s="659"/>
      <c r="AB16" s="659"/>
      <c r="AC16" s="659"/>
      <c r="AD16" s="660">
        <v>84082</v>
      </c>
      <c r="AE16" s="660"/>
      <c r="AF16" s="660"/>
      <c r="AG16" s="660"/>
      <c r="AH16" s="660"/>
      <c r="AI16" s="660"/>
      <c r="AJ16" s="660"/>
      <c r="AK16" s="660"/>
      <c r="AL16" s="624">
        <v>1.1000000000000001</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184232</v>
      </c>
      <c r="S17" s="622"/>
      <c r="T17" s="622"/>
      <c r="U17" s="622"/>
      <c r="V17" s="622"/>
      <c r="W17" s="622"/>
      <c r="X17" s="622"/>
      <c r="Y17" s="623"/>
      <c r="Z17" s="659">
        <v>1.3</v>
      </c>
      <c r="AA17" s="659"/>
      <c r="AB17" s="659"/>
      <c r="AC17" s="659"/>
      <c r="AD17" s="660">
        <v>184232</v>
      </c>
      <c r="AE17" s="660"/>
      <c r="AF17" s="660"/>
      <c r="AG17" s="660"/>
      <c r="AH17" s="660"/>
      <c r="AI17" s="660"/>
      <c r="AJ17" s="660"/>
      <c r="AK17" s="660"/>
      <c r="AL17" s="624">
        <v>2.4</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901206</v>
      </c>
      <c r="CS17" s="622"/>
      <c r="CT17" s="622"/>
      <c r="CU17" s="622"/>
      <c r="CV17" s="622"/>
      <c r="CW17" s="622"/>
      <c r="CX17" s="622"/>
      <c r="CY17" s="623"/>
      <c r="CZ17" s="659">
        <v>7.2</v>
      </c>
      <c r="DA17" s="659"/>
      <c r="DB17" s="659"/>
      <c r="DC17" s="659"/>
      <c r="DD17" s="627" t="s">
        <v>122</v>
      </c>
      <c r="DE17" s="622"/>
      <c r="DF17" s="622"/>
      <c r="DG17" s="622"/>
      <c r="DH17" s="622"/>
      <c r="DI17" s="622"/>
      <c r="DJ17" s="622"/>
      <c r="DK17" s="622"/>
      <c r="DL17" s="622"/>
      <c r="DM17" s="622"/>
      <c r="DN17" s="622"/>
      <c r="DO17" s="622"/>
      <c r="DP17" s="623"/>
      <c r="DQ17" s="627">
        <v>901206</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44106</v>
      </c>
      <c r="S18" s="622"/>
      <c r="T18" s="622"/>
      <c r="U18" s="622"/>
      <c r="V18" s="622"/>
      <c r="W18" s="622"/>
      <c r="X18" s="622"/>
      <c r="Y18" s="623"/>
      <c r="Z18" s="659">
        <v>0.3</v>
      </c>
      <c r="AA18" s="659"/>
      <c r="AB18" s="659"/>
      <c r="AC18" s="659"/>
      <c r="AD18" s="660">
        <v>44106</v>
      </c>
      <c r="AE18" s="660"/>
      <c r="AF18" s="660"/>
      <c r="AG18" s="660"/>
      <c r="AH18" s="660"/>
      <c r="AI18" s="660"/>
      <c r="AJ18" s="660"/>
      <c r="AK18" s="660"/>
      <c r="AL18" s="624">
        <v>0.6</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135165</v>
      </c>
      <c r="S19" s="622"/>
      <c r="T19" s="622"/>
      <c r="U19" s="622"/>
      <c r="V19" s="622"/>
      <c r="W19" s="622"/>
      <c r="X19" s="622"/>
      <c r="Y19" s="623"/>
      <c r="Z19" s="659">
        <v>1</v>
      </c>
      <c r="AA19" s="659"/>
      <c r="AB19" s="659"/>
      <c r="AC19" s="659"/>
      <c r="AD19" s="660">
        <v>135165</v>
      </c>
      <c r="AE19" s="660"/>
      <c r="AF19" s="660"/>
      <c r="AG19" s="660"/>
      <c r="AH19" s="660"/>
      <c r="AI19" s="660"/>
      <c r="AJ19" s="660"/>
      <c r="AK19" s="660"/>
      <c r="AL19" s="624">
        <v>1.7</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205154</v>
      </c>
      <c r="BH19" s="622"/>
      <c r="BI19" s="622"/>
      <c r="BJ19" s="622"/>
      <c r="BK19" s="622"/>
      <c r="BL19" s="622"/>
      <c r="BM19" s="622"/>
      <c r="BN19" s="623"/>
      <c r="BO19" s="659">
        <v>4.8</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v>4961</v>
      </c>
      <c r="S20" s="622"/>
      <c r="T20" s="622"/>
      <c r="U20" s="622"/>
      <c r="V20" s="622"/>
      <c r="W20" s="622"/>
      <c r="X20" s="622"/>
      <c r="Y20" s="623"/>
      <c r="Z20" s="659">
        <v>0</v>
      </c>
      <c r="AA20" s="659"/>
      <c r="AB20" s="659"/>
      <c r="AC20" s="659"/>
      <c r="AD20" s="660">
        <v>4961</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205154</v>
      </c>
      <c r="BH20" s="622"/>
      <c r="BI20" s="622"/>
      <c r="BJ20" s="622"/>
      <c r="BK20" s="622"/>
      <c r="BL20" s="622"/>
      <c r="BM20" s="622"/>
      <c r="BN20" s="623"/>
      <c r="BO20" s="659">
        <v>4.8</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12604085</v>
      </c>
      <c r="CS20" s="622"/>
      <c r="CT20" s="622"/>
      <c r="CU20" s="622"/>
      <c r="CV20" s="622"/>
      <c r="CW20" s="622"/>
      <c r="CX20" s="622"/>
      <c r="CY20" s="623"/>
      <c r="CZ20" s="659">
        <v>100</v>
      </c>
      <c r="DA20" s="659"/>
      <c r="DB20" s="659"/>
      <c r="DC20" s="659"/>
      <c r="DD20" s="627">
        <v>1045872</v>
      </c>
      <c r="DE20" s="622"/>
      <c r="DF20" s="622"/>
      <c r="DG20" s="622"/>
      <c r="DH20" s="622"/>
      <c r="DI20" s="622"/>
      <c r="DJ20" s="622"/>
      <c r="DK20" s="622"/>
      <c r="DL20" s="622"/>
      <c r="DM20" s="622"/>
      <c r="DN20" s="622"/>
      <c r="DO20" s="622"/>
      <c r="DP20" s="623"/>
      <c r="DQ20" s="627">
        <v>9244085</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2561289</v>
      </c>
      <c r="S21" s="622"/>
      <c r="T21" s="622"/>
      <c r="U21" s="622"/>
      <c r="V21" s="622"/>
      <c r="W21" s="622"/>
      <c r="X21" s="622"/>
      <c r="Y21" s="623"/>
      <c r="Z21" s="659">
        <v>18.7</v>
      </c>
      <c r="AA21" s="659"/>
      <c r="AB21" s="659"/>
      <c r="AC21" s="659"/>
      <c r="AD21" s="660">
        <v>2417579</v>
      </c>
      <c r="AE21" s="660"/>
      <c r="AF21" s="660"/>
      <c r="AG21" s="660"/>
      <c r="AH21" s="660"/>
      <c r="AI21" s="660"/>
      <c r="AJ21" s="660"/>
      <c r="AK21" s="660"/>
      <c r="AL21" s="624">
        <v>31</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2417579</v>
      </c>
      <c r="S22" s="622"/>
      <c r="T22" s="622"/>
      <c r="U22" s="622"/>
      <c r="V22" s="622"/>
      <c r="W22" s="622"/>
      <c r="X22" s="622"/>
      <c r="Y22" s="623"/>
      <c r="Z22" s="659">
        <v>17.7</v>
      </c>
      <c r="AA22" s="659"/>
      <c r="AB22" s="659"/>
      <c r="AC22" s="659"/>
      <c r="AD22" s="660">
        <v>2417579</v>
      </c>
      <c r="AE22" s="660"/>
      <c r="AF22" s="660"/>
      <c r="AG22" s="660"/>
      <c r="AH22" s="660"/>
      <c r="AI22" s="660"/>
      <c r="AJ22" s="660"/>
      <c r="AK22" s="660"/>
      <c r="AL22" s="624">
        <v>31</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18" t="s">
        <v>270</v>
      </c>
      <c r="C23" s="619"/>
      <c r="D23" s="619"/>
      <c r="E23" s="619"/>
      <c r="F23" s="619"/>
      <c r="G23" s="619"/>
      <c r="H23" s="619"/>
      <c r="I23" s="619"/>
      <c r="J23" s="619"/>
      <c r="K23" s="619"/>
      <c r="L23" s="619"/>
      <c r="M23" s="619"/>
      <c r="N23" s="619"/>
      <c r="O23" s="619"/>
      <c r="P23" s="619"/>
      <c r="Q23" s="620"/>
      <c r="R23" s="621">
        <v>143710</v>
      </c>
      <c r="S23" s="622"/>
      <c r="T23" s="622"/>
      <c r="U23" s="622"/>
      <c r="V23" s="622"/>
      <c r="W23" s="622"/>
      <c r="X23" s="622"/>
      <c r="Y23" s="623"/>
      <c r="Z23" s="659">
        <v>1.1000000000000001</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205154</v>
      </c>
      <c r="BH23" s="622"/>
      <c r="BI23" s="622"/>
      <c r="BJ23" s="622"/>
      <c r="BK23" s="622"/>
      <c r="BL23" s="622"/>
      <c r="BM23" s="622"/>
      <c r="BN23" s="623"/>
      <c r="BO23" s="659">
        <v>4.8</v>
      </c>
      <c r="BP23" s="659"/>
      <c r="BQ23" s="659"/>
      <c r="BR23" s="659"/>
      <c r="BS23" s="660" t="s">
        <v>122</v>
      </c>
      <c r="BT23" s="660"/>
      <c r="BU23" s="660"/>
      <c r="BV23" s="660"/>
      <c r="BW23" s="660"/>
      <c r="BX23" s="660"/>
      <c r="BY23" s="660"/>
      <c r="BZ23" s="660"/>
      <c r="CA23" s="660"/>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279</v>
      </c>
      <c r="CE24" s="677"/>
      <c r="CF24" s="677"/>
      <c r="CG24" s="677"/>
      <c r="CH24" s="677"/>
      <c r="CI24" s="677"/>
      <c r="CJ24" s="677"/>
      <c r="CK24" s="677"/>
      <c r="CL24" s="677"/>
      <c r="CM24" s="677"/>
      <c r="CN24" s="677"/>
      <c r="CO24" s="677"/>
      <c r="CP24" s="677"/>
      <c r="CQ24" s="678"/>
      <c r="CR24" s="673">
        <v>5836085</v>
      </c>
      <c r="CS24" s="674"/>
      <c r="CT24" s="674"/>
      <c r="CU24" s="674"/>
      <c r="CV24" s="674"/>
      <c r="CW24" s="674"/>
      <c r="CX24" s="674"/>
      <c r="CY24" s="702"/>
      <c r="CZ24" s="703">
        <v>46.3</v>
      </c>
      <c r="DA24" s="685"/>
      <c r="DB24" s="685"/>
      <c r="DC24" s="705"/>
      <c r="DD24" s="701">
        <v>3885971</v>
      </c>
      <c r="DE24" s="674"/>
      <c r="DF24" s="674"/>
      <c r="DG24" s="674"/>
      <c r="DH24" s="674"/>
      <c r="DI24" s="674"/>
      <c r="DJ24" s="674"/>
      <c r="DK24" s="702"/>
      <c r="DL24" s="701">
        <v>3141998</v>
      </c>
      <c r="DM24" s="674"/>
      <c r="DN24" s="674"/>
      <c r="DO24" s="674"/>
      <c r="DP24" s="674"/>
      <c r="DQ24" s="674"/>
      <c r="DR24" s="674"/>
      <c r="DS24" s="674"/>
      <c r="DT24" s="674"/>
      <c r="DU24" s="674"/>
      <c r="DV24" s="702"/>
      <c r="DW24" s="703">
        <v>40.1</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8110986</v>
      </c>
      <c r="S25" s="622"/>
      <c r="T25" s="622"/>
      <c r="U25" s="622"/>
      <c r="V25" s="622"/>
      <c r="W25" s="622"/>
      <c r="X25" s="622"/>
      <c r="Y25" s="623"/>
      <c r="Z25" s="659">
        <v>59.3</v>
      </c>
      <c r="AA25" s="659"/>
      <c r="AB25" s="659"/>
      <c r="AC25" s="659"/>
      <c r="AD25" s="660">
        <v>7762122</v>
      </c>
      <c r="AE25" s="660"/>
      <c r="AF25" s="660"/>
      <c r="AG25" s="660"/>
      <c r="AH25" s="660"/>
      <c r="AI25" s="660"/>
      <c r="AJ25" s="660"/>
      <c r="AK25" s="660"/>
      <c r="AL25" s="624">
        <v>99.6</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1952605</v>
      </c>
      <c r="CS25" s="634"/>
      <c r="CT25" s="634"/>
      <c r="CU25" s="634"/>
      <c r="CV25" s="634"/>
      <c r="CW25" s="634"/>
      <c r="CX25" s="634"/>
      <c r="CY25" s="635"/>
      <c r="CZ25" s="624">
        <v>15.5</v>
      </c>
      <c r="DA25" s="636"/>
      <c r="DB25" s="636"/>
      <c r="DC25" s="637"/>
      <c r="DD25" s="627">
        <v>1775470</v>
      </c>
      <c r="DE25" s="634"/>
      <c r="DF25" s="634"/>
      <c r="DG25" s="634"/>
      <c r="DH25" s="634"/>
      <c r="DI25" s="634"/>
      <c r="DJ25" s="634"/>
      <c r="DK25" s="635"/>
      <c r="DL25" s="627">
        <v>1617427</v>
      </c>
      <c r="DM25" s="634"/>
      <c r="DN25" s="634"/>
      <c r="DO25" s="634"/>
      <c r="DP25" s="634"/>
      <c r="DQ25" s="634"/>
      <c r="DR25" s="634"/>
      <c r="DS25" s="634"/>
      <c r="DT25" s="634"/>
      <c r="DU25" s="634"/>
      <c r="DV25" s="635"/>
      <c r="DW25" s="624">
        <v>20.6</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3662</v>
      </c>
      <c r="S26" s="622"/>
      <c r="T26" s="622"/>
      <c r="U26" s="622"/>
      <c r="V26" s="622"/>
      <c r="W26" s="622"/>
      <c r="X26" s="622"/>
      <c r="Y26" s="623"/>
      <c r="Z26" s="659">
        <v>0</v>
      </c>
      <c r="AA26" s="659"/>
      <c r="AB26" s="659"/>
      <c r="AC26" s="659"/>
      <c r="AD26" s="660">
        <v>3662</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1018444</v>
      </c>
      <c r="CS26" s="622"/>
      <c r="CT26" s="622"/>
      <c r="CU26" s="622"/>
      <c r="CV26" s="622"/>
      <c r="CW26" s="622"/>
      <c r="CX26" s="622"/>
      <c r="CY26" s="623"/>
      <c r="CZ26" s="624">
        <v>8.1</v>
      </c>
      <c r="DA26" s="636"/>
      <c r="DB26" s="636"/>
      <c r="DC26" s="637"/>
      <c r="DD26" s="627">
        <v>894675</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47623</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4236477</v>
      </c>
      <c r="BH27" s="622"/>
      <c r="BI27" s="622"/>
      <c r="BJ27" s="622"/>
      <c r="BK27" s="622"/>
      <c r="BL27" s="622"/>
      <c r="BM27" s="622"/>
      <c r="BN27" s="623"/>
      <c r="BO27" s="659">
        <v>100</v>
      </c>
      <c r="BP27" s="659"/>
      <c r="BQ27" s="659"/>
      <c r="BR27" s="659"/>
      <c r="BS27" s="660">
        <v>49400</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2982275</v>
      </c>
      <c r="CS27" s="634"/>
      <c r="CT27" s="634"/>
      <c r="CU27" s="634"/>
      <c r="CV27" s="634"/>
      <c r="CW27" s="634"/>
      <c r="CX27" s="634"/>
      <c r="CY27" s="635"/>
      <c r="CZ27" s="624">
        <v>23.7</v>
      </c>
      <c r="DA27" s="636"/>
      <c r="DB27" s="636"/>
      <c r="DC27" s="637"/>
      <c r="DD27" s="627">
        <v>1209296</v>
      </c>
      <c r="DE27" s="634"/>
      <c r="DF27" s="634"/>
      <c r="DG27" s="634"/>
      <c r="DH27" s="634"/>
      <c r="DI27" s="634"/>
      <c r="DJ27" s="634"/>
      <c r="DK27" s="635"/>
      <c r="DL27" s="627">
        <v>623366</v>
      </c>
      <c r="DM27" s="634"/>
      <c r="DN27" s="634"/>
      <c r="DO27" s="634"/>
      <c r="DP27" s="634"/>
      <c r="DQ27" s="634"/>
      <c r="DR27" s="634"/>
      <c r="DS27" s="634"/>
      <c r="DT27" s="634"/>
      <c r="DU27" s="634"/>
      <c r="DV27" s="635"/>
      <c r="DW27" s="624">
        <v>8</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83179</v>
      </c>
      <c r="S28" s="622"/>
      <c r="T28" s="622"/>
      <c r="U28" s="622"/>
      <c r="V28" s="622"/>
      <c r="W28" s="622"/>
      <c r="X28" s="622"/>
      <c r="Y28" s="623"/>
      <c r="Z28" s="659">
        <v>0.6</v>
      </c>
      <c r="AA28" s="659"/>
      <c r="AB28" s="659"/>
      <c r="AC28" s="659"/>
      <c r="AD28" s="660">
        <v>29558</v>
      </c>
      <c r="AE28" s="660"/>
      <c r="AF28" s="660"/>
      <c r="AG28" s="660"/>
      <c r="AH28" s="660"/>
      <c r="AI28" s="660"/>
      <c r="AJ28" s="660"/>
      <c r="AK28" s="660"/>
      <c r="AL28" s="624">
        <v>0.4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901205</v>
      </c>
      <c r="CS28" s="622"/>
      <c r="CT28" s="622"/>
      <c r="CU28" s="622"/>
      <c r="CV28" s="622"/>
      <c r="CW28" s="622"/>
      <c r="CX28" s="622"/>
      <c r="CY28" s="623"/>
      <c r="CZ28" s="624">
        <v>7.2</v>
      </c>
      <c r="DA28" s="636"/>
      <c r="DB28" s="636"/>
      <c r="DC28" s="637"/>
      <c r="DD28" s="627">
        <v>901205</v>
      </c>
      <c r="DE28" s="622"/>
      <c r="DF28" s="622"/>
      <c r="DG28" s="622"/>
      <c r="DH28" s="622"/>
      <c r="DI28" s="622"/>
      <c r="DJ28" s="622"/>
      <c r="DK28" s="623"/>
      <c r="DL28" s="627">
        <v>901205</v>
      </c>
      <c r="DM28" s="622"/>
      <c r="DN28" s="622"/>
      <c r="DO28" s="622"/>
      <c r="DP28" s="622"/>
      <c r="DQ28" s="622"/>
      <c r="DR28" s="622"/>
      <c r="DS28" s="622"/>
      <c r="DT28" s="622"/>
      <c r="DU28" s="622"/>
      <c r="DV28" s="623"/>
      <c r="DW28" s="624">
        <v>11.5</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15548</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901205</v>
      </c>
      <c r="CS29" s="634"/>
      <c r="CT29" s="634"/>
      <c r="CU29" s="634"/>
      <c r="CV29" s="634"/>
      <c r="CW29" s="634"/>
      <c r="CX29" s="634"/>
      <c r="CY29" s="635"/>
      <c r="CZ29" s="624">
        <v>7.2</v>
      </c>
      <c r="DA29" s="636"/>
      <c r="DB29" s="636"/>
      <c r="DC29" s="637"/>
      <c r="DD29" s="627">
        <v>901205</v>
      </c>
      <c r="DE29" s="634"/>
      <c r="DF29" s="634"/>
      <c r="DG29" s="634"/>
      <c r="DH29" s="634"/>
      <c r="DI29" s="634"/>
      <c r="DJ29" s="634"/>
      <c r="DK29" s="635"/>
      <c r="DL29" s="627">
        <v>901205</v>
      </c>
      <c r="DM29" s="634"/>
      <c r="DN29" s="634"/>
      <c r="DO29" s="634"/>
      <c r="DP29" s="634"/>
      <c r="DQ29" s="634"/>
      <c r="DR29" s="634"/>
      <c r="DS29" s="634"/>
      <c r="DT29" s="634"/>
      <c r="DU29" s="634"/>
      <c r="DV29" s="635"/>
      <c r="DW29" s="624">
        <v>11.5</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2161200</v>
      </c>
      <c r="S30" s="622"/>
      <c r="T30" s="622"/>
      <c r="U30" s="622"/>
      <c r="V30" s="622"/>
      <c r="W30" s="622"/>
      <c r="X30" s="622"/>
      <c r="Y30" s="623"/>
      <c r="Z30" s="659">
        <v>15.8</v>
      </c>
      <c r="AA30" s="659"/>
      <c r="AB30" s="659"/>
      <c r="AC30" s="659"/>
      <c r="AD30" s="660" t="s">
        <v>122</v>
      </c>
      <c r="AE30" s="660"/>
      <c r="AF30" s="660"/>
      <c r="AG30" s="660"/>
      <c r="AH30" s="660"/>
      <c r="AI30" s="660"/>
      <c r="AJ30" s="660"/>
      <c r="AK30" s="660"/>
      <c r="AL30" s="624" t="s">
        <v>122</v>
      </c>
      <c r="AM30" s="625"/>
      <c r="AN30" s="625"/>
      <c r="AO30" s="661"/>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871069</v>
      </c>
      <c r="CS30" s="622"/>
      <c r="CT30" s="622"/>
      <c r="CU30" s="622"/>
      <c r="CV30" s="622"/>
      <c r="CW30" s="622"/>
      <c r="CX30" s="622"/>
      <c r="CY30" s="623"/>
      <c r="CZ30" s="624">
        <v>6.9</v>
      </c>
      <c r="DA30" s="636"/>
      <c r="DB30" s="636"/>
      <c r="DC30" s="637"/>
      <c r="DD30" s="627">
        <v>871069</v>
      </c>
      <c r="DE30" s="622"/>
      <c r="DF30" s="622"/>
      <c r="DG30" s="622"/>
      <c r="DH30" s="622"/>
      <c r="DI30" s="622"/>
      <c r="DJ30" s="622"/>
      <c r="DK30" s="623"/>
      <c r="DL30" s="627">
        <v>871069</v>
      </c>
      <c r="DM30" s="622"/>
      <c r="DN30" s="622"/>
      <c r="DO30" s="622"/>
      <c r="DP30" s="622"/>
      <c r="DQ30" s="622"/>
      <c r="DR30" s="622"/>
      <c r="DS30" s="622"/>
      <c r="DT30" s="622"/>
      <c r="DU30" s="622"/>
      <c r="DV30" s="623"/>
      <c r="DW30" s="624">
        <v>11.1</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6" t="s">
        <v>177</v>
      </c>
      <c r="AY31" s="677"/>
      <c r="AZ31" s="677"/>
      <c r="BA31" s="677"/>
      <c r="BB31" s="677"/>
      <c r="BC31" s="677"/>
      <c r="BD31" s="677"/>
      <c r="BE31" s="677"/>
      <c r="BF31" s="678"/>
      <c r="BG31" s="683">
        <v>99.3</v>
      </c>
      <c r="BH31" s="684"/>
      <c r="BI31" s="684"/>
      <c r="BJ31" s="684"/>
      <c r="BK31" s="684"/>
      <c r="BL31" s="684"/>
      <c r="BM31" s="685">
        <v>96.5</v>
      </c>
      <c r="BN31" s="684"/>
      <c r="BO31" s="684"/>
      <c r="BP31" s="684"/>
      <c r="BQ31" s="686"/>
      <c r="BR31" s="683">
        <v>99.2</v>
      </c>
      <c r="BS31" s="684"/>
      <c r="BT31" s="684"/>
      <c r="BU31" s="684"/>
      <c r="BV31" s="684"/>
      <c r="BW31" s="684"/>
      <c r="BX31" s="685">
        <v>96.2</v>
      </c>
      <c r="BY31" s="684"/>
      <c r="BZ31" s="684"/>
      <c r="CA31" s="684"/>
      <c r="CB31" s="686"/>
      <c r="CD31" s="642"/>
      <c r="CE31" s="643"/>
      <c r="CF31" s="618" t="s">
        <v>300</v>
      </c>
      <c r="CG31" s="619"/>
      <c r="CH31" s="619"/>
      <c r="CI31" s="619"/>
      <c r="CJ31" s="619"/>
      <c r="CK31" s="619"/>
      <c r="CL31" s="619"/>
      <c r="CM31" s="619"/>
      <c r="CN31" s="619"/>
      <c r="CO31" s="619"/>
      <c r="CP31" s="619"/>
      <c r="CQ31" s="620"/>
      <c r="CR31" s="621">
        <v>30136</v>
      </c>
      <c r="CS31" s="634"/>
      <c r="CT31" s="634"/>
      <c r="CU31" s="634"/>
      <c r="CV31" s="634"/>
      <c r="CW31" s="634"/>
      <c r="CX31" s="634"/>
      <c r="CY31" s="635"/>
      <c r="CZ31" s="624">
        <v>0.2</v>
      </c>
      <c r="DA31" s="636"/>
      <c r="DB31" s="636"/>
      <c r="DC31" s="637"/>
      <c r="DD31" s="627">
        <v>30136</v>
      </c>
      <c r="DE31" s="634"/>
      <c r="DF31" s="634"/>
      <c r="DG31" s="634"/>
      <c r="DH31" s="634"/>
      <c r="DI31" s="634"/>
      <c r="DJ31" s="634"/>
      <c r="DK31" s="635"/>
      <c r="DL31" s="627">
        <v>30136</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1084300</v>
      </c>
      <c r="S32" s="622"/>
      <c r="T32" s="622"/>
      <c r="U32" s="622"/>
      <c r="V32" s="622"/>
      <c r="W32" s="622"/>
      <c r="X32" s="622"/>
      <c r="Y32" s="623"/>
      <c r="Z32" s="659">
        <v>7.9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99.4</v>
      </c>
      <c r="BH32" s="634"/>
      <c r="BI32" s="634"/>
      <c r="BJ32" s="634"/>
      <c r="BK32" s="634"/>
      <c r="BL32" s="634"/>
      <c r="BM32" s="625">
        <v>96.5</v>
      </c>
      <c r="BN32" s="634"/>
      <c r="BO32" s="634"/>
      <c r="BP32" s="634"/>
      <c r="BQ32" s="657"/>
      <c r="BR32" s="692">
        <v>99.2</v>
      </c>
      <c r="BS32" s="634"/>
      <c r="BT32" s="634"/>
      <c r="BU32" s="634"/>
      <c r="BV32" s="634"/>
      <c r="BW32" s="634"/>
      <c r="BX32" s="625">
        <v>96.1</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6297</v>
      </c>
      <c r="S33" s="622"/>
      <c r="T33" s="622"/>
      <c r="U33" s="622"/>
      <c r="V33" s="622"/>
      <c r="W33" s="622"/>
      <c r="X33" s="622"/>
      <c r="Y33" s="623"/>
      <c r="Z33" s="659">
        <v>0</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99.2</v>
      </c>
      <c r="BH33" s="606"/>
      <c r="BI33" s="606"/>
      <c r="BJ33" s="606"/>
      <c r="BK33" s="606"/>
      <c r="BL33" s="606"/>
      <c r="BM33" s="652">
        <v>96.2</v>
      </c>
      <c r="BN33" s="606"/>
      <c r="BO33" s="606"/>
      <c r="BP33" s="606"/>
      <c r="BQ33" s="669"/>
      <c r="BR33" s="682">
        <v>99.1</v>
      </c>
      <c r="BS33" s="606"/>
      <c r="BT33" s="606"/>
      <c r="BU33" s="606"/>
      <c r="BV33" s="606"/>
      <c r="BW33" s="606"/>
      <c r="BX33" s="652">
        <v>95.9</v>
      </c>
      <c r="BY33" s="606"/>
      <c r="BZ33" s="606"/>
      <c r="CA33" s="606"/>
      <c r="CB33" s="669"/>
      <c r="CD33" s="618" t="s">
        <v>307</v>
      </c>
      <c r="CE33" s="619"/>
      <c r="CF33" s="619"/>
      <c r="CG33" s="619"/>
      <c r="CH33" s="619"/>
      <c r="CI33" s="619"/>
      <c r="CJ33" s="619"/>
      <c r="CK33" s="619"/>
      <c r="CL33" s="619"/>
      <c r="CM33" s="619"/>
      <c r="CN33" s="619"/>
      <c r="CO33" s="619"/>
      <c r="CP33" s="619"/>
      <c r="CQ33" s="620"/>
      <c r="CR33" s="621">
        <v>5722128</v>
      </c>
      <c r="CS33" s="634"/>
      <c r="CT33" s="634"/>
      <c r="CU33" s="634"/>
      <c r="CV33" s="634"/>
      <c r="CW33" s="634"/>
      <c r="CX33" s="634"/>
      <c r="CY33" s="635"/>
      <c r="CZ33" s="624">
        <v>45.4</v>
      </c>
      <c r="DA33" s="636"/>
      <c r="DB33" s="636"/>
      <c r="DC33" s="637"/>
      <c r="DD33" s="627">
        <v>4717931</v>
      </c>
      <c r="DE33" s="634"/>
      <c r="DF33" s="634"/>
      <c r="DG33" s="634"/>
      <c r="DH33" s="634"/>
      <c r="DI33" s="634"/>
      <c r="DJ33" s="634"/>
      <c r="DK33" s="635"/>
      <c r="DL33" s="627">
        <v>3523060</v>
      </c>
      <c r="DM33" s="634"/>
      <c r="DN33" s="634"/>
      <c r="DO33" s="634"/>
      <c r="DP33" s="634"/>
      <c r="DQ33" s="634"/>
      <c r="DR33" s="634"/>
      <c r="DS33" s="634"/>
      <c r="DT33" s="634"/>
      <c r="DU33" s="634"/>
      <c r="DV33" s="635"/>
      <c r="DW33" s="624">
        <v>44.9</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263328</v>
      </c>
      <c r="S34" s="622"/>
      <c r="T34" s="622"/>
      <c r="U34" s="622"/>
      <c r="V34" s="622"/>
      <c r="W34" s="622"/>
      <c r="X34" s="622"/>
      <c r="Y34" s="623"/>
      <c r="Z34" s="659">
        <v>1.9</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1719849</v>
      </c>
      <c r="CS34" s="622"/>
      <c r="CT34" s="622"/>
      <c r="CU34" s="622"/>
      <c r="CV34" s="622"/>
      <c r="CW34" s="622"/>
      <c r="CX34" s="622"/>
      <c r="CY34" s="623"/>
      <c r="CZ34" s="624">
        <v>13.6</v>
      </c>
      <c r="DA34" s="636"/>
      <c r="DB34" s="636"/>
      <c r="DC34" s="637"/>
      <c r="DD34" s="627">
        <v>1378976</v>
      </c>
      <c r="DE34" s="622"/>
      <c r="DF34" s="622"/>
      <c r="DG34" s="622"/>
      <c r="DH34" s="622"/>
      <c r="DI34" s="622"/>
      <c r="DJ34" s="622"/>
      <c r="DK34" s="623"/>
      <c r="DL34" s="627">
        <v>1161364</v>
      </c>
      <c r="DM34" s="622"/>
      <c r="DN34" s="622"/>
      <c r="DO34" s="622"/>
      <c r="DP34" s="622"/>
      <c r="DQ34" s="622"/>
      <c r="DR34" s="622"/>
      <c r="DS34" s="622"/>
      <c r="DT34" s="622"/>
      <c r="DU34" s="622"/>
      <c r="DV34" s="623"/>
      <c r="DW34" s="624">
        <v>14.8</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428859</v>
      </c>
      <c r="S35" s="622"/>
      <c r="T35" s="622"/>
      <c r="U35" s="622"/>
      <c r="V35" s="622"/>
      <c r="W35" s="622"/>
      <c r="X35" s="622"/>
      <c r="Y35" s="623"/>
      <c r="Z35" s="659">
        <v>3.1</v>
      </c>
      <c r="AA35" s="659"/>
      <c r="AB35" s="659"/>
      <c r="AC35" s="659"/>
      <c r="AD35" s="660" t="s">
        <v>122</v>
      </c>
      <c r="AE35" s="660"/>
      <c r="AF35" s="660"/>
      <c r="AG35" s="660"/>
      <c r="AH35" s="660"/>
      <c r="AI35" s="660"/>
      <c r="AJ35" s="660"/>
      <c r="AK35" s="660"/>
      <c r="AL35" s="624" t="s">
        <v>122</v>
      </c>
      <c r="AM35" s="625"/>
      <c r="AN35" s="625"/>
      <c r="AO35" s="661"/>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313</v>
      </c>
      <c r="CE35" s="619"/>
      <c r="CF35" s="619"/>
      <c r="CG35" s="619"/>
      <c r="CH35" s="619"/>
      <c r="CI35" s="619"/>
      <c r="CJ35" s="619"/>
      <c r="CK35" s="619"/>
      <c r="CL35" s="619"/>
      <c r="CM35" s="619"/>
      <c r="CN35" s="619"/>
      <c r="CO35" s="619"/>
      <c r="CP35" s="619"/>
      <c r="CQ35" s="620"/>
      <c r="CR35" s="621">
        <v>37996</v>
      </c>
      <c r="CS35" s="634"/>
      <c r="CT35" s="634"/>
      <c r="CU35" s="634"/>
      <c r="CV35" s="634"/>
      <c r="CW35" s="634"/>
      <c r="CX35" s="634"/>
      <c r="CY35" s="635"/>
      <c r="CZ35" s="624">
        <v>0.3</v>
      </c>
      <c r="DA35" s="636"/>
      <c r="DB35" s="636"/>
      <c r="DC35" s="637"/>
      <c r="DD35" s="627">
        <v>31452</v>
      </c>
      <c r="DE35" s="634"/>
      <c r="DF35" s="634"/>
      <c r="DG35" s="634"/>
      <c r="DH35" s="634"/>
      <c r="DI35" s="634"/>
      <c r="DJ35" s="634"/>
      <c r="DK35" s="635"/>
      <c r="DL35" s="627">
        <v>31428</v>
      </c>
      <c r="DM35" s="634"/>
      <c r="DN35" s="634"/>
      <c r="DO35" s="634"/>
      <c r="DP35" s="634"/>
      <c r="DQ35" s="634"/>
      <c r="DR35" s="634"/>
      <c r="DS35" s="634"/>
      <c r="DT35" s="634"/>
      <c r="DU35" s="634"/>
      <c r="DV35" s="635"/>
      <c r="DW35" s="624">
        <v>0.4</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951250</v>
      </c>
      <c r="S36" s="622"/>
      <c r="T36" s="622"/>
      <c r="U36" s="622"/>
      <c r="V36" s="622"/>
      <c r="W36" s="622"/>
      <c r="X36" s="622"/>
      <c r="Y36" s="623"/>
      <c r="Z36" s="659">
        <v>7</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3">
        <v>1783754</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t="s">
        <v>122</v>
      </c>
      <c r="BW36" s="674"/>
      <c r="BX36" s="674"/>
      <c r="BY36" s="674"/>
      <c r="BZ36" s="674"/>
      <c r="CA36" s="674"/>
      <c r="CB36" s="675"/>
      <c r="CD36" s="618" t="s">
        <v>317</v>
      </c>
      <c r="CE36" s="619"/>
      <c r="CF36" s="619"/>
      <c r="CG36" s="619"/>
      <c r="CH36" s="619"/>
      <c r="CI36" s="619"/>
      <c r="CJ36" s="619"/>
      <c r="CK36" s="619"/>
      <c r="CL36" s="619"/>
      <c r="CM36" s="619"/>
      <c r="CN36" s="619"/>
      <c r="CO36" s="619"/>
      <c r="CP36" s="619"/>
      <c r="CQ36" s="620"/>
      <c r="CR36" s="621">
        <v>2261503</v>
      </c>
      <c r="CS36" s="622"/>
      <c r="CT36" s="622"/>
      <c r="CU36" s="622"/>
      <c r="CV36" s="622"/>
      <c r="CW36" s="622"/>
      <c r="CX36" s="622"/>
      <c r="CY36" s="623"/>
      <c r="CZ36" s="624">
        <v>17.899999999999999</v>
      </c>
      <c r="DA36" s="636"/>
      <c r="DB36" s="636"/>
      <c r="DC36" s="637"/>
      <c r="DD36" s="627">
        <v>1840286</v>
      </c>
      <c r="DE36" s="622"/>
      <c r="DF36" s="622"/>
      <c r="DG36" s="622"/>
      <c r="DH36" s="622"/>
      <c r="DI36" s="622"/>
      <c r="DJ36" s="622"/>
      <c r="DK36" s="623"/>
      <c r="DL36" s="627">
        <v>1349816</v>
      </c>
      <c r="DM36" s="622"/>
      <c r="DN36" s="622"/>
      <c r="DO36" s="622"/>
      <c r="DP36" s="622"/>
      <c r="DQ36" s="622"/>
      <c r="DR36" s="622"/>
      <c r="DS36" s="622"/>
      <c r="DT36" s="622"/>
      <c r="DU36" s="622"/>
      <c r="DV36" s="623"/>
      <c r="DW36" s="624">
        <v>17.2</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364948</v>
      </c>
      <c r="S37" s="622"/>
      <c r="T37" s="622"/>
      <c r="U37" s="622"/>
      <c r="V37" s="622"/>
      <c r="W37" s="622"/>
      <c r="X37" s="622"/>
      <c r="Y37" s="623"/>
      <c r="Z37" s="659">
        <v>2.7</v>
      </c>
      <c r="AA37" s="659"/>
      <c r="AB37" s="659"/>
      <c r="AC37" s="659"/>
      <c r="AD37" s="660">
        <v>169</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546697</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-36589</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162752</v>
      </c>
      <c r="CS37" s="634"/>
      <c r="CT37" s="634"/>
      <c r="CU37" s="634"/>
      <c r="CV37" s="634"/>
      <c r="CW37" s="634"/>
      <c r="CX37" s="634"/>
      <c r="CY37" s="635"/>
      <c r="CZ37" s="624">
        <v>1.3</v>
      </c>
      <c r="DA37" s="636"/>
      <c r="DB37" s="636"/>
      <c r="DC37" s="637"/>
      <c r="DD37" s="627">
        <v>162752</v>
      </c>
      <c r="DE37" s="634"/>
      <c r="DF37" s="634"/>
      <c r="DG37" s="634"/>
      <c r="DH37" s="634"/>
      <c r="DI37" s="634"/>
      <c r="DJ37" s="634"/>
      <c r="DK37" s="635"/>
      <c r="DL37" s="627">
        <v>162752</v>
      </c>
      <c r="DM37" s="634"/>
      <c r="DN37" s="634"/>
      <c r="DO37" s="634"/>
      <c r="DP37" s="634"/>
      <c r="DQ37" s="634"/>
      <c r="DR37" s="634"/>
      <c r="DS37" s="634"/>
      <c r="DT37" s="634"/>
      <c r="DU37" s="634"/>
      <c r="DV37" s="635"/>
      <c r="DW37" s="624">
        <v>2.1</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163499</v>
      </c>
      <c r="S38" s="622"/>
      <c r="T38" s="622"/>
      <c r="U38" s="622"/>
      <c r="V38" s="622"/>
      <c r="W38" s="622"/>
      <c r="X38" s="622"/>
      <c r="Y38" s="623"/>
      <c r="Z38" s="659">
        <v>1.2</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6506</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3680</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1230551</v>
      </c>
      <c r="CS38" s="622"/>
      <c r="CT38" s="622"/>
      <c r="CU38" s="622"/>
      <c r="CV38" s="622"/>
      <c r="CW38" s="622"/>
      <c r="CX38" s="622"/>
      <c r="CY38" s="623"/>
      <c r="CZ38" s="624">
        <v>9.8000000000000007</v>
      </c>
      <c r="DA38" s="636"/>
      <c r="DB38" s="636"/>
      <c r="DC38" s="637"/>
      <c r="DD38" s="627">
        <v>1017041</v>
      </c>
      <c r="DE38" s="622"/>
      <c r="DF38" s="622"/>
      <c r="DG38" s="622"/>
      <c r="DH38" s="622"/>
      <c r="DI38" s="622"/>
      <c r="DJ38" s="622"/>
      <c r="DK38" s="623"/>
      <c r="DL38" s="627">
        <v>980452</v>
      </c>
      <c r="DM38" s="622"/>
      <c r="DN38" s="622"/>
      <c r="DO38" s="622"/>
      <c r="DP38" s="622"/>
      <c r="DQ38" s="622"/>
      <c r="DR38" s="622"/>
      <c r="DS38" s="622"/>
      <c r="DT38" s="622"/>
      <c r="DU38" s="622"/>
      <c r="DV38" s="623"/>
      <c r="DW38" s="624">
        <v>12.5</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5480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457429</v>
      </c>
      <c r="CS39" s="634"/>
      <c r="CT39" s="634"/>
      <c r="CU39" s="634"/>
      <c r="CV39" s="634"/>
      <c r="CW39" s="634"/>
      <c r="CX39" s="634"/>
      <c r="CY39" s="635"/>
      <c r="CZ39" s="624">
        <v>3.6</v>
      </c>
      <c r="DA39" s="636"/>
      <c r="DB39" s="636"/>
      <c r="DC39" s="637"/>
      <c r="DD39" s="627">
        <v>450176</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43499</v>
      </c>
      <c r="S40" s="622"/>
      <c r="T40" s="622"/>
      <c r="U40" s="622"/>
      <c r="V40" s="622"/>
      <c r="W40" s="622"/>
      <c r="X40" s="622"/>
      <c r="Y40" s="623"/>
      <c r="Z40" s="659">
        <v>0.3</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14800</v>
      </c>
      <c r="CS40" s="622"/>
      <c r="CT40" s="622"/>
      <c r="CU40" s="622"/>
      <c r="CV40" s="622"/>
      <c r="CW40" s="622"/>
      <c r="CX40" s="622"/>
      <c r="CY40" s="623"/>
      <c r="CZ40" s="624">
        <v>0.1</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13684679</v>
      </c>
      <c r="S41" s="646"/>
      <c r="T41" s="646"/>
      <c r="U41" s="646"/>
      <c r="V41" s="646"/>
      <c r="W41" s="646"/>
      <c r="X41" s="646"/>
      <c r="Y41" s="649"/>
      <c r="Z41" s="650">
        <v>100</v>
      </c>
      <c r="AA41" s="650"/>
      <c r="AB41" s="650"/>
      <c r="AC41" s="650"/>
      <c r="AD41" s="651">
        <v>7795511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241161</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3</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989390</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452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1045872</v>
      </c>
      <c r="CS42" s="634"/>
      <c r="CT42" s="634"/>
      <c r="CU42" s="634"/>
      <c r="CV42" s="634"/>
      <c r="CW42" s="634"/>
      <c r="CX42" s="634"/>
      <c r="CY42" s="635"/>
      <c r="CZ42" s="624">
        <v>8.3000000000000007</v>
      </c>
      <c r="DA42" s="636"/>
      <c r="DB42" s="636"/>
      <c r="DC42" s="637"/>
      <c r="DD42" s="627">
        <v>640183</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21515</v>
      </c>
      <c r="CS43" s="634"/>
      <c r="CT43" s="634"/>
      <c r="CU43" s="634"/>
      <c r="CV43" s="634"/>
      <c r="CW43" s="634"/>
      <c r="CX43" s="634"/>
      <c r="CY43" s="635"/>
      <c r="CZ43" s="624">
        <v>0.2</v>
      </c>
      <c r="DA43" s="636"/>
      <c r="DB43" s="636"/>
      <c r="DC43" s="637"/>
      <c r="DD43" s="627">
        <v>21515</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1045872</v>
      </c>
      <c r="CS44" s="622"/>
      <c r="CT44" s="622"/>
      <c r="CU44" s="622"/>
      <c r="CV44" s="622"/>
      <c r="CW44" s="622"/>
      <c r="CX44" s="622"/>
      <c r="CY44" s="623"/>
      <c r="CZ44" s="624">
        <v>8.3000000000000007</v>
      </c>
      <c r="DA44" s="625"/>
      <c r="DB44" s="625"/>
      <c r="DC44" s="626"/>
      <c r="DD44" s="627">
        <v>640183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406940</v>
      </c>
      <c r="CS45" s="634"/>
      <c r="CT45" s="634"/>
      <c r="CU45" s="634"/>
      <c r="CV45" s="634"/>
      <c r="CW45" s="634"/>
      <c r="CX45" s="634"/>
      <c r="CY45" s="635"/>
      <c r="CZ45" s="624">
        <v>3.2</v>
      </c>
      <c r="DA45" s="636"/>
      <c r="DB45" s="636"/>
      <c r="DC45" s="637"/>
      <c r="DD45" s="627">
        <v>162145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615877</v>
      </c>
      <c r="CS46" s="622"/>
      <c r="CT46" s="622"/>
      <c r="CU46" s="622"/>
      <c r="CV46" s="622"/>
      <c r="CW46" s="622"/>
      <c r="CX46" s="622"/>
      <c r="CY46" s="623"/>
      <c r="CZ46" s="624">
        <v>4.9000000000000004</v>
      </c>
      <c r="DA46" s="625"/>
      <c r="DB46" s="625"/>
      <c r="DC46" s="626"/>
      <c r="DD46" s="627">
        <v>476006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12604085</v>
      </c>
      <c r="CS49" s="606"/>
      <c r="CT49" s="606"/>
      <c r="CU49" s="606"/>
      <c r="CV49" s="606"/>
      <c r="CW49" s="606"/>
      <c r="CX49" s="606"/>
      <c r="CY49" s="607"/>
      <c r="CZ49" s="608">
        <v>100</v>
      </c>
      <c r="DA49" s="609"/>
      <c r="DB49" s="609"/>
      <c r="DC49" s="610"/>
      <c r="DD49" s="611">
        <v>9244085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D97IoQtOnxpOsrJt+WCuid3txnxTxFA2a9OOdP6oOWs3ltUOejNLuKaImlcfs1YZ+1Xw4upIdNu4ryE+HHlrzg==" saltValue="hPvuMsyPBMYUt02RnHGrM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Q73" sqref="Q73:U73"/>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13685</v>
      </c>
      <c r="R7" s="1103"/>
      <c r="S7" s="1103"/>
      <c r="T7" s="1103"/>
      <c r="U7" s="1103"/>
      <c r="V7" s="1103">
        <v>12604</v>
      </c>
      <c r="W7" s="1103"/>
      <c r="X7" s="1103"/>
      <c r="Y7" s="1103"/>
      <c r="Z7" s="1103"/>
      <c r="AA7" s="1103">
        <f>Q7-V7</f>
        <v>1081</v>
      </c>
      <c r="AB7" s="1103"/>
      <c r="AC7" s="1103"/>
      <c r="AD7" s="1103"/>
      <c r="AE7" s="1104"/>
      <c r="AF7" s="1105">
        <v>933</v>
      </c>
      <c r="AG7" s="1106"/>
      <c r="AH7" s="1106"/>
      <c r="AI7" s="1106"/>
      <c r="AJ7" s="1107"/>
      <c r="AK7" s="1108" t="s">
        <v>486</v>
      </c>
      <c r="AL7" s="1109"/>
      <c r="AM7" s="1109"/>
      <c r="AN7" s="1109"/>
      <c r="AO7" s="1109"/>
      <c r="AP7" s="1109">
        <v>9103</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c r="BT7" s="1100"/>
      <c r="BU7" s="1100"/>
      <c r="BV7" s="1100"/>
      <c r="BW7" s="1100"/>
      <c r="BX7" s="1100"/>
      <c r="BY7" s="1100"/>
      <c r="BZ7" s="1100"/>
      <c r="CA7" s="1100"/>
      <c r="CB7" s="1100"/>
      <c r="CC7" s="1100"/>
      <c r="CD7" s="1100"/>
      <c r="CE7" s="1100"/>
      <c r="CF7" s="1100"/>
      <c r="CG7" s="1112"/>
      <c r="CH7" s="1096"/>
      <c r="CI7" s="1097"/>
      <c r="CJ7" s="1097"/>
      <c r="CK7" s="1097"/>
      <c r="CL7" s="1098"/>
      <c r="CM7" s="1096"/>
      <c r="CN7" s="1097"/>
      <c r="CO7" s="1097"/>
      <c r="CP7" s="1097"/>
      <c r="CQ7" s="1098"/>
      <c r="CR7" s="1096"/>
      <c r="CS7" s="1097"/>
      <c r="CT7" s="1097"/>
      <c r="CU7" s="1097"/>
      <c r="CV7" s="1098"/>
      <c r="CW7" s="1096"/>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933</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3447</v>
      </c>
      <c r="R28" s="1051"/>
      <c r="S28" s="1051"/>
      <c r="T28" s="1051"/>
      <c r="U28" s="1051"/>
      <c r="V28" s="1051">
        <v>3447</v>
      </c>
      <c r="W28" s="1051"/>
      <c r="X28" s="1051"/>
      <c r="Y28" s="1051"/>
      <c r="Z28" s="1051"/>
      <c r="AA28" s="1051">
        <v>0</v>
      </c>
      <c r="AB28" s="1051"/>
      <c r="AC28" s="1051"/>
      <c r="AD28" s="1051"/>
      <c r="AE28" s="1052"/>
      <c r="AF28" s="1053" t="s">
        <v>122</v>
      </c>
      <c r="AG28" s="1051"/>
      <c r="AH28" s="1051"/>
      <c r="AI28" s="1051"/>
      <c r="AJ28" s="1054"/>
      <c r="AK28" s="1042">
        <v>241</v>
      </c>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2581</v>
      </c>
      <c r="R29" s="1039"/>
      <c r="S29" s="1039"/>
      <c r="T29" s="1039"/>
      <c r="U29" s="1039"/>
      <c r="V29" s="1039">
        <v>2570</v>
      </c>
      <c r="W29" s="1039"/>
      <c r="X29" s="1039"/>
      <c r="Y29" s="1039"/>
      <c r="Z29" s="1039"/>
      <c r="AA29" s="1039">
        <v>11</v>
      </c>
      <c r="AB29" s="1039"/>
      <c r="AC29" s="1039"/>
      <c r="AD29" s="1039"/>
      <c r="AE29" s="1040"/>
      <c r="AF29" s="1035">
        <v>10</v>
      </c>
      <c r="AG29" s="1036"/>
      <c r="AH29" s="1036"/>
      <c r="AI29" s="1036"/>
      <c r="AJ29" s="1037"/>
      <c r="AK29" s="980">
        <v>403</v>
      </c>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640</v>
      </c>
      <c r="R30" s="1039"/>
      <c r="S30" s="1039"/>
      <c r="T30" s="1039"/>
      <c r="U30" s="1039"/>
      <c r="V30" s="1039">
        <v>627</v>
      </c>
      <c r="W30" s="1039"/>
      <c r="X30" s="1039"/>
      <c r="Y30" s="1039"/>
      <c r="Z30" s="1039"/>
      <c r="AA30" s="1039">
        <v>13</v>
      </c>
      <c r="AB30" s="1039"/>
      <c r="AC30" s="1039"/>
      <c r="AD30" s="1039"/>
      <c r="AE30" s="1040"/>
      <c r="AF30" s="1035">
        <v>13</v>
      </c>
      <c r="AG30" s="1036"/>
      <c r="AH30" s="1036"/>
      <c r="AI30" s="1036"/>
      <c r="AJ30" s="1037"/>
      <c r="AK30" s="980">
        <v>116</v>
      </c>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30</v>
      </c>
      <c r="R31" s="1039"/>
      <c r="S31" s="1039"/>
      <c r="T31" s="1039"/>
      <c r="U31" s="1039"/>
      <c r="V31" s="1039">
        <v>30</v>
      </c>
      <c r="W31" s="1039"/>
      <c r="X31" s="1039"/>
      <c r="Y31" s="1039"/>
      <c r="Z31" s="1039"/>
      <c r="AA31" s="1039">
        <v>0</v>
      </c>
      <c r="AB31" s="1039"/>
      <c r="AC31" s="1039"/>
      <c r="AD31" s="1039"/>
      <c r="AE31" s="1040"/>
      <c r="AF31" s="1035" t="s">
        <v>122</v>
      </c>
      <c r="AG31" s="1036"/>
      <c r="AH31" s="1036"/>
      <c r="AI31" s="1036"/>
      <c r="AJ31" s="1037"/>
      <c r="AK31" s="980">
        <v>2</v>
      </c>
      <c r="AL31" s="971"/>
      <c r="AM31" s="971"/>
      <c r="AN31" s="971"/>
      <c r="AO31" s="971"/>
      <c r="AP31" s="971"/>
      <c r="AQ31" s="971"/>
      <c r="AR31" s="971"/>
      <c r="AS31" s="971"/>
      <c r="AT31" s="971"/>
      <c r="AU31" s="971"/>
      <c r="AV31" s="971"/>
      <c r="AW31" s="971"/>
      <c r="AX31" s="971"/>
      <c r="AY31" s="971"/>
      <c r="AZ31" s="1041"/>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392</v>
      </c>
      <c r="C32" s="1031"/>
      <c r="D32" s="1031"/>
      <c r="E32" s="1031"/>
      <c r="F32" s="1031"/>
      <c r="G32" s="1031"/>
      <c r="H32" s="1031"/>
      <c r="I32" s="1031"/>
      <c r="J32" s="1031"/>
      <c r="K32" s="1031"/>
      <c r="L32" s="1031"/>
      <c r="M32" s="1031"/>
      <c r="N32" s="1031"/>
      <c r="O32" s="1031"/>
      <c r="P32" s="1032"/>
      <c r="Q32" s="1038">
        <v>547</v>
      </c>
      <c r="R32" s="1039"/>
      <c r="S32" s="1039"/>
      <c r="T32" s="1039"/>
      <c r="U32" s="1039"/>
      <c r="V32" s="1039">
        <v>481</v>
      </c>
      <c r="W32" s="1039"/>
      <c r="X32" s="1039"/>
      <c r="Y32" s="1039"/>
      <c r="Z32" s="1039"/>
      <c r="AA32" s="1039">
        <v>66</v>
      </c>
      <c r="AB32" s="1039"/>
      <c r="AC32" s="1039"/>
      <c r="AD32" s="1039"/>
      <c r="AE32" s="1040"/>
      <c r="AF32" s="1035">
        <v>1424</v>
      </c>
      <c r="AG32" s="1036"/>
      <c r="AH32" s="1036"/>
      <c r="AI32" s="1036"/>
      <c r="AJ32" s="1037"/>
      <c r="AK32" s="980">
        <v>6</v>
      </c>
      <c r="AL32" s="971"/>
      <c r="AM32" s="971"/>
      <c r="AN32" s="971"/>
      <c r="AO32" s="971"/>
      <c r="AP32" s="971">
        <v>1630</v>
      </c>
      <c r="AQ32" s="971"/>
      <c r="AR32" s="971"/>
      <c r="AS32" s="971"/>
      <c r="AT32" s="971"/>
      <c r="AU32" s="971">
        <v>8</v>
      </c>
      <c r="AV32" s="971"/>
      <c r="AW32" s="971"/>
      <c r="AX32" s="971"/>
      <c r="AY32" s="971"/>
      <c r="AZ32" s="1041"/>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394</v>
      </c>
      <c r="C33" s="1031"/>
      <c r="D33" s="1031"/>
      <c r="E33" s="1031"/>
      <c r="F33" s="1031"/>
      <c r="G33" s="1031"/>
      <c r="H33" s="1031"/>
      <c r="I33" s="1031"/>
      <c r="J33" s="1031"/>
      <c r="K33" s="1031"/>
      <c r="L33" s="1031"/>
      <c r="M33" s="1031"/>
      <c r="N33" s="1031"/>
      <c r="O33" s="1031"/>
      <c r="P33" s="1032"/>
      <c r="Q33" s="1038">
        <v>1111</v>
      </c>
      <c r="R33" s="1039"/>
      <c r="S33" s="1039"/>
      <c r="T33" s="1039"/>
      <c r="U33" s="1039"/>
      <c r="V33" s="1039">
        <v>1056</v>
      </c>
      <c r="W33" s="1039"/>
      <c r="X33" s="1039"/>
      <c r="Y33" s="1039"/>
      <c r="Z33" s="1039"/>
      <c r="AA33" s="1039">
        <v>55</v>
      </c>
      <c r="AB33" s="1039"/>
      <c r="AC33" s="1039"/>
      <c r="AD33" s="1039"/>
      <c r="AE33" s="1040"/>
      <c r="AF33" s="1035">
        <v>235</v>
      </c>
      <c r="AG33" s="1036"/>
      <c r="AH33" s="1036"/>
      <c r="AI33" s="1036"/>
      <c r="AJ33" s="1037"/>
      <c r="AK33" s="980">
        <v>547</v>
      </c>
      <c r="AL33" s="971"/>
      <c r="AM33" s="971"/>
      <c r="AN33" s="971"/>
      <c r="AO33" s="971"/>
      <c r="AP33" s="971">
        <v>10241</v>
      </c>
      <c r="AQ33" s="971"/>
      <c r="AR33" s="971"/>
      <c r="AS33" s="971"/>
      <c r="AT33" s="971"/>
      <c r="AU33" s="971">
        <v>8224</v>
      </c>
      <c r="AV33" s="971"/>
      <c r="AW33" s="971"/>
      <c r="AX33" s="971"/>
      <c r="AY33" s="971"/>
      <c r="AZ33" s="1041"/>
      <c r="BA33" s="1041"/>
      <c r="BB33" s="1041"/>
      <c r="BC33" s="1041"/>
      <c r="BD33" s="1041"/>
      <c r="BE33" s="972" t="s">
        <v>393</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1682</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399</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545</v>
      </c>
      <c r="C68" s="986"/>
      <c r="D68" s="986"/>
      <c r="E68" s="986"/>
      <c r="F68" s="986"/>
      <c r="G68" s="986"/>
      <c r="H68" s="986"/>
      <c r="I68" s="986"/>
      <c r="J68" s="986"/>
      <c r="K68" s="986"/>
      <c r="L68" s="986"/>
      <c r="M68" s="986"/>
      <c r="N68" s="986"/>
      <c r="O68" s="986"/>
      <c r="P68" s="987"/>
      <c r="Q68" s="988">
        <v>12127</v>
      </c>
      <c r="R68" s="982"/>
      <c r="S68" s="982"/>
      <c r="T68" s="982"/>
      <c r="U68" s="982"/>
      <c r="V68" s="982">
        <v>11635</v>
      </c>
      <c r="W68" s="982"/>
      <c r="X68" s="982"/>
      <c r="Y68" s="982"/>
      <c r="Z68" s="982"/>
      <c r="AA68" s="982">
        <v>492</v>
      </c>
      <c r="AB68" s="982"/>
      <c r="AC68" s="982"/>
      <c r="AD68" s="982"/>
      <c r="AE68" s="982"/>
      <c r="AF68" s="982">
        <v>492</v>
      </c>
      <c r="AG68" s="982"/>
      <c r="AH68" s="982"/>
      <c r="AI68" s="982"/>
      <c r="AJ68" s="982"/>
      <c r="AK68" s="982">
        <v>0</v>
      </c>
      <c r="AL68" s="982"/>
      <c r="AM68" s="982"/>
      <c r="AN68" s="982"/>
      <c r="AO68" s="982"/>
      <c r="AP68" s="982">
        <v>0</v>
      </c>
      <c r="AQ68" s="982"/>
      <c r="AR68" s="982"/>
      <c r="AS68" s="982"/>
      <c r="AT68" s="982"/>
      <c r="AU68" s="982"/>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546</v>
      </c>
      <c r="C69" s="975"/>
      <c r="D69" s="975"/>
      <c r="E69" s="975"/>
      <c r="F69" s="975"/>
      <c r="G69" s="975"/>
      <c r="H69" s="975"/>
      <c r="I69" s="975"/>
      <c r="J69" s="975"/>
      <c r="K69" s="975"/>
      <c r="L69" s="975"/>
      <c r="M69" s="975"/>
      <c r="N69" s="975"/>
      <c r="O69" s="975"/>
      <c r="P69" s="976"/>
      <c r="Q69" s="977">
        <v>12</v>
      </c>
      <c r="R69" s="971"/>
      <c r="S69" s="971"/>
      <c r="T69" s="971"/>
      <c r="U69" s="971"/>
      <c r="V69" s="971">
        <v>12</v>
      </c>
      <c r="W69" s="971"/>
      <c r="X69" s="971"/>
      <c r="Y69" s="971"/>
      <c r="Z69" s="971"/>
      <c r="AA69" s="971">
        <v>0</v>
      </c>
      <c r="AB69" s="971"/>
      <c r="AC69" s="971"/>
      <c r="AD69" s="971"/>
      <c r="AE69" s="971"/>
      <c r="AF69" s="971">
        <v>0</v>
      </c>
      <c r="AG69" s="971"/>
      <c r="AH69" s="971"/>
      <c r="AI69" s="971"/>
      <c r="AJ69" s="971"/>
      <c r="AK69" s="971">
        <v>0</v>
      </c>
      <c r="AL69" s="971"/>
      <c r="AM69" s="971"/>
      <c r="AN69" s="971"/>
      <c r="AO69" s="971"/>
      <c r="AP69" s="971">
        <v>0</v>
      </c>
      <c r="AQ69" s="971"/>
      <c r="AR69" s="971"/>
      <c r="AS69" s="971"/>
      <c r="AT69" s="971"/>
      <c r="AU69" s="971"/>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547</v>
      </c>
      <c r="C70" s="975"/>
      <c r="D70" s="975"/>
      <c r="E70" s="975"/>
      <c r="F70" s="975"/>
      <c r="G70" s="975"/>
      <c r="H70" s="975"/>
      <c r="I70" s="975"/>
      <c r="J70" s="975"/>
      <c r="K70" s="975"/>
      <c r="L70" s="975"/>
      <c r="M70" s="975"/>
      <c r="N70" s="975"/>
      <c r="O70" s="975"/>
      <c r="P70" s="976"/>
      <c r="Q70" s="977">
        <v>785</v>
      </c>
      <c r="R70" s="971"/>
      <c r="S70" s="971"/>
      <c r="T70" s="971"/>
      <c r="U70" s="971"/>
      <c r="V70" s="971">
        <v>370</v>
      </c>
      <c r="W70" s="971"/>
      <c r="X70" s="971"/>
      <c r="Y70" s="971"/>
      <c r="Z70" s="971"/>
      <c r="AA70" s="971">
        <v>415</v>
      </c>
      <c r="AB70" s="971"/>
      <c r="AC70" s="971"/>
      <c r="AD70" s="971"/>
      <c r="AE70" s="971"/>
      <c r="AF70" s="971">
        <v>415</v>
      </c>
      <c r="AG70" s="971"/>
      <c r="AH70" s="971"/>
      <c r="AI70" s="971"/>
      <c r="AJ70" s="971"/>
      <c r="AK70" s="971">
        <v>0</v>
      </c>
      <c r="AL70" s="971"/>
      <c r="AM70" s="971"/>
      <c r="AN70" s="971"/>
      <c r="AO70" s="971"/>
      <c r="AP70" s="971">
        <v>0</v>
      </c>
      <c r="AQ70" s="971"/>
      <c r="AR70" s="971"/>
      <c r="AS70" s="971"/>
      <c r="AT70" s="971"/>
      <c r="AU70" s="971"/>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548</v>
      </c>
      <c r="C71" s="975"/>
      <c r="D71" s="975"/>
      <c r="E71" s="975"/>
      <c r="F71" s="975"/>
      <c r="G71" s="975"/>
      <c r="H71" s="975"/>
      <c r="I71" s="975"/>
      <c r="J71" s="975"/>
      <c r="K71" s="975"/>
      <c r="L71" s="975"/>
      <c r="M71" s="975"/>
      <c r="N71" s="975"/>
      <c r="O71" s="975"/>
      <c r="P71" s="976"/>
      <c r="Q71" s="977">
        <v>906481</v>
      </c>
      <c r="R71" s="971"/>
      <c r="S71" s="971"/>
      <c r="T71" s="971"/>
      <c r="U71" s="971"/>
      <c r="V71" s="971">
        <v>887687</v>
      </c>
      <c r="W71" s="971"/>
      <c r="X71" s="971"/>
      <c r="Y71" s="971"/>
      <c r="Z71" s="971"/>
      <c r="AA71" s="971">
        <v>18794</v>
      </c>
      <c r="AB71" s="971"/>
      <c r="AC71" s="971"/>
      <c r="AD71" s="971"/>
      <c r="AE71" s="971"/>
      <c r="AF71" s="971">
        <v>18794</v>
      </c>
      <c r="AG71" s="971"/>
      <c r="AH71" s="971"/>
      <c r="AI71" s="971"/>
      <c r="AJ71" s="971"/>
      <c r="AK71" s="971">
        <v>9782</v>
      </c>
      <c r="AL71" s="971"/>
      <c r="AM71" s="971"/>
      <c r="AN71" s="971"/>
      <c r="AO71" s="971"/>
      <c r="AP71" s="971">
        <v>0</v>
      </c>
      <c r="AQ71" s="971"/>
      <c r="AR71" s="971"/>
      <c r="AS71" s="971"/>
      <c r="AT71" s="971"/>
      <c r="AU71" s="971"/>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549</v>
      </c>
      <c r="C72" s="975"/>
      <c r="D72" s="975"/>
      <c r="E72" s="975"/>
      <c r="F72" s="975"/>
      <c r="G72" s="975"/>
      <c r="H72" s="975"/>
      <c r="I72" s="975"/>
      <c r="J72" s="975"/>
      <c r="K72" s="975"/>
      <c r="L72" s="975"/>
      <c r="M72" s="975"/>
      <c r="N72" s="975"/>
      <c r="O72" s="975"/>
      <c r="P72" s="976"/>
      <c r="Q72" s="977">
        <v>400</v>
      </c>
      <c r="R72" s="971"/>
      <c r="S72" s="971"/>
      <c r="T72" s="971"/>
      <c r="U72" s="971"/>
      <c r="V72" s="971">
        <v>367</v>
      </c>
      <c r="W72" s="971"/>
      <c r="X72" s="971"/>
      <c r="Y72" s="971"/>
      <c r="Z72" s="971"/>
      <c r="AA72" s="971">
        <v>33</v>
      </c>
      <c r="AB72" s="971"/>
      <c r="AC72" s="971"/>
      <c r="AD72" s="971"/>
      <c r="AE72" s="971"/>
      <c r="AF72" s="971">
        <v>33</v>
      </c>
      <c r="AG72" s="971"/>
      <c r="AH72" s="971"/>
      <c r="AI72" s="971"/>
      <c r="AJ72" s="971"/>
      <c r="AK72" s="971">
        <v>0</v>
      </c>
      <c r="AL72" s="971"/>
      <c r="AM72" s="971"/>
      <c r="AN72" s="971"/>
      <c r="AO72" s="971"/>
      <c r="AP72" s="971">
        <v>0</v>
      </c>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18"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905512</v>
      </c>
      <c r="AB110" s="889"/>
      <c r="AC110" s="889"/>
      <c r="AD110" s="889"/>
      <c r="AE110" s="890"/>
      <c r="AF110" s="891">
        <v>888719</v>
      </c>
      <c r="AG110" s="889"/>
      <c r="AH110" s="889"/>
      <c r="AI110" s="889"/>
      <c r="AJ110" s="890"/>
      <c r="AK110" s="891">
        <v>901205</v>
      </c>
      <c r="AL110" s="889"/>
      <c r="AM110" s="889"/>
      <c r="AN110" s="889"/>
      <c r="AO110" s="890"/>
      <c r="AP110" s="892">
        <v>13.7</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10446195</v>
      </c>
      <c r="BR110" s="842"/>
      <c r="BS110" s="842"/>
      <c r="BT110" s="842"/>
      <c r="BU110" s="842"/>
      <c r="BV110" s="842">
        <v>9810807</v>
      </c>
      <c r="BW110" s="842"/>
      <c r="BX110" s="842"/>
      <c r="BY110" s="842"/>
      <c r="BZ110" s="842"/>
      <c r="CA110" s="842">
        <v>9103237</v>
      </c>
      <c r="CB110" s="842"/>
      <c r="CC110" s="842"/>
      <c r="CD110" s="842"/>
      <c r="CE110" s="842"/>
      <c r="CF110" s="866">
        <v>138.6</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167976</v>
      </c>
      <c r="BR111" s="817"/>
      <c r="BS111" s="817"/>
      <c r="BT111" s="817"/>
      <c r="BU111" s="817"/>
      <c r="BV111" s="817">
        <v>167646</v>
      </c>
      <c r="BW111" s="817"/>
      <c r="BX111" s="817"/>
      <c r="BY111" s="817"/>
      <c r="BZ111" s="817"/>
      <c r="CA111" s="817">
        <v>156503</v>
      </c>
      <c r="CB111" s="817"/>
      <c r="CC111" s="817"/>
      <c r="CD111" s="817"/>
      <c r="CE111" s="817"/>
      <c r="CF111" s="875">
        <v>2.4</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8984585</v>
      </c>
      <c r="BR112" s="817"/>
      <c r="BS112" s="817"/>
      <c r="BT112" s="817"/>
      <c r="BU112" s="817"/>
      <c r="BV112" s="817">
        <v>8456859</v>
      </c>
      <c r="BW112" s="817"/>
      <c r="BX112" s="817"/>
      <c r="BY112" s="817"/>
      <c r="BZ112" s="817"/>
      <c r="CA112" s="817">
        <v>8231881</v>
      </c>
      <c r="CB112" s="817"/>
      <c r="CC112" s="817"/>
      <c r="CD112" s="817"/>
      <c r="CE112" s="817"/>
      <c r="CF112" s="875">
        <v>125.3</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v>167976</v>
      </c>
      <c r="DH112" s="817"/>
      <c r="DI112" s="817"/>
      <c r="DJ112" s="817"/>
      <c r="DK112" s="817"/>
      <c r="DL112" s="817">
        <v>167646</v>
      </c>
      <c r="DM112" s="817"/>
      <c r="DN112" s="817"/>
      <c r="DO112" s="817"/>
      <c r="DP112" s="817"/>
      <c r="DQ112" s="817">
        <v>156503</v>
      </c>
      <c r="DR112" s="817"/>
      <c r="DS112" s="817"/>
      <c r="DT112" s="817"/>
      <c r="DU112" s="817"/>
      <c r="DV112" s="794">
        <v>2.4</v>
      </c>
      <c r="DW112" s="794"/>
      <c r="DX112" s="794"/>
      <c r="DY112" s="794"/>
      <c r="DZ112" s="795"/>
    </row>
    <row r="113" spans="1:130" s="218"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702511</v>
      </c>
      <c r="AB113" s="919"/>
      <c r="AC113" s="919"/>
      <c r="AD113" s="919"/>
      <c r="AE113" s="920"/>
      <c r="AF113" s="921">
        <v>700611</v>
      </c>
      <c r="AG113" s="919"/>
      <c r="AH113" s="919"/>
      <c r="AI113" s="919"/>
      <c r="AJ113" s="920"/>
      <c r="AK113" s="921">
        <v>531568</v>
      </c>
      <c r="AL113" s="919"/>
      <c r="AM113" s="919"/>
      <c r="AN113" s="919"/>
      <c r="AO113" s="920"/>
      <c r="AP113" s="922">
        <v>8.1</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1098538</v>
      </c>
      <c r="BR114" s="817"/>
      <c r="BS114" s="817"/>
      <c r="BT114" s="817"/>
      <c r="BU114" s="817"/>
      <c r="BV114" s="817">
        <v>1039210</v>
      </c>
      <c r="BW114" s="817"/>
      <c r="BX114" s="817"/>
      <c r="BY114" s="817"/>
      <c r="BZ114" s="817"/>
      <c r="CA114" s="817">
        <v>955069</v>
      </c>
      <c r="CB114" s="817"/>
      <c r="CC114" s="817"/>
      <c r="CD114" s="817"/>
      <c r="CE114" s="817"/>
      <c r="CF114" s="875">
        <v>14.5</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v>329</v>
      </c>
      <c r="AG115" s="919"/>
      <c r="AH115" s="919"/>
      <c r="AI115" s="919"/>
      <c r="AJ115" s="920"/>
      <c r="AK115" s="921">
        <v>11142</v>
      </c>
      <c r="AL115" s="919"/>
      <c r="AM115" s="919"/>
      <c r="AN115" s="919"/>
      <c r="AO115" s="920"/>
      <c r="AP115" s="922">
        <v>0.2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1608023</v>
      </c>
      <c r="AB117" s="903"/>
      <c r="AC117" s="903"/>
      <c r="AD117" s="903"/>
      <c r="AE117" s="904"/>
      <c r="AF117" s="905">
        <v>1589659</v>
      </c>
      <c r="AG117" s="903"/>
      <c r="AH117" s="903"/>
      <c r="AI117" s="903"/>
      <c r="AJ117" s="904"/>
      <c r="AK117" s="905">
        <v>1443915</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441</v>
      </c>
      <c r="BP119" s="878"/>
      <c r="BQ119" s="879">
        <v>20697294</v>
      </c>
      <c r="BR119" s="845"/>
      <c r="BS119" s="845"/>
      <c r="BT119" s="845"/>
      <c r="BU119" s="845"/>
      <c r="BV119" s="845">
        <v>19474522</v>
      </c>
      <c r="BW119" s="845"/>
      <c r="BX119" s="845"/>
      <c r="BY119" s="845"/>
      <c r="BZ119" s="845"/>
      <c r="CA119" s="845">
        <v>18446690</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7730543</v>
      </c>
      <c r="BR120" s="842"/>
      <c r="BS120" s="842"/>
      <c r="BT120" s="842"/>
      <c r="BU120" s="842"/>
      <c r="BV120" s="842">
        <v>7463654</v>
      </c>
      <c r="BW120" s="842"/>
      <c r="BX120" s="842"/>
      <c r="BY120" s="842"/>
      <c r="BZ120" s="842"/>
      <c r="CA120" s="842">
        <v>7368874</v>
      </c>
      <c r="CB120" s="842"/>
      <c r="CC120" s="842"/>
      <c r="CD120" s="842"/>
      <c r="CE120" s="842"/>
      <c r="CF120" s="866">
        <v>112.2</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8977387</v>
      </c>
      <c r="DH120" s="842"/>
      <c r="DI120" s="842"/>
      <c r="DJ120" s="842"/>
      <c r="DK120" s="842"/>
      <c r="DL120" s="842">
        <v>8450347</v>
      </c>
      <c r="DM120" s="842"/>
      <c r="DN120" s="842"/>
      <c r="DO120" s="842"/>
      <c r="DP120" s="842"/>
      <c r="DQ120" s="842">
        <v>8223732</v>
      </c>
      <c r="DR120" s="842"/>
      <c r="DS120" s="842"/>
      <c r="DT120" s="842"/>
      <c r="DU120" s="842"/>
      <c r="DV120" s="843">
        <v>125.2</v>
      </c>
      <c r="DW120" s="843"/>
      <c r="DX120" s="843"/>
      <c r="DY120" s="843"/>
      <c r="DZ120" s="844"/>
    </row>
    <row r="121" spans="1:130" s="218"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v>329</v>
      </c>
      <c r="AG121" s="780"/>
      <c r="AH121" s="780"/>
      <c r="AI121" s="780"/>
      <c r="AJ121" s="781"/>
      <c r="AK121" s="782">
        <v>11142</v>
      </c>
      <c r="AL121" s="780"/>
      <c r="AM121" s="780"/>
      <c r="AN121" s="780"/>
      <c r="AO121" s="781"/>
      <c r="AP121" s="824">
        <v>0.2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1026291</v>
      </c>
      <c r="BR121" s="817"/>
      <c r="BS121" s="817"/>
      <c r="BT121" s="817"/>
      <c r="BU121" s="817"/>
      <c r="BV121" s="817">
        <v>1006407</v>
      </c>
      <c r="BW121" s="817"/>
      <c r="BX121" s="817"/>
      <c r="BY121" s="817"/>
      <c r="BZ121" s="817"/>
      <c r="CA121" s="817">
        <v>911869</v>
      </c>
      <c r="CB121" s="817"/>
      <c r="CC121" s="817"/>
      <c r="CD121" s="817"/>
      <c r="CE121" s="817"/>
      <c r="CF121" s="875">
        <v>13.9</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7198</v>
      </c>
      <c r="DH121" s="817"/>
      <c r="DI121" s="817"/>
      <c r="DJ121" s="817"/>
      <c r="DK121" s="817"/>
      <c r="DL121" s="817">
        <v>6512</v>
      </c>
      <c r="DM121" s="817"/>
      <c r="DN121" s="817"/>
      <c r="DO121" s="817"/>
      <c r="DP121" s="817"/>
      <c r="DQ121" s="817">
        <v>8149</v>
      </c>
      <c r="DR121" s="817"/>
      <c r="DS121" s="817"/>
      <c r="DT121" s="817"/>
      <c r="DU121" s="817"/>
      <c r="DV121" s="794">
        <v>0.1</v>
      </c>
      <c r="DW121" s="794"/>
      <c r="DX121" s="794"/>
      <c r="DY121" s="794"/>
      <c r="DZ121" s="795"/>
    </row>
    <row r="122" spans="1:130" s="218"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13331737</v>
      </c>
      <c r="BR122" s="845"/>
      <c r="BS122" s="845"/>
      <c r="BT122" s="845"/>
      <c r="BU122" s="845"/>
      <c r="BV122" s="845">
        <v>12625032</v>
      </c>
      <c r="BW122" s="845"/>
      <c r="BX122" s="845"/>
      <c r="BY122" s="845"/>
      <c r="BZ122" s="845"/>
      <c r="CA122" s="845">
        <v>11792532</v>
      </c>
      <c r="CB122" s="845"/>
      <c r="CC122" s="845"/>
      <c r="CD122" s="845"/>
      <c r="CE122" s="845"/>
      <c r="CF122" s="846">
        <v>179.5</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449</v>
      </c>
      <c r="BP123" s="878"/>
      <c r="BQ123" s="832">
        <v>22088571</v>
      </c>
      <c r="BR123" s="833"/>
      <c r="BS123" s="833"/>
      <c r="BT123" s="833"/>
      <c r="BU123" s="833"/>
      <c r="BV123" s="833">
        <v>21095093</v>
      </c>
      <c r="BW123" s="833"/>
      <c r="BX123" s="833"/>
      <c r="BY123" s="833"/>
      <c r="BZ123" s="833"/>
      <c r="CA123" s="833">
        <v>20073275</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176393</v>
      </c>
      <c r="AB128" s="801"/>
      <c r="AC128" s="801"/>
      <c r="AD128" s="801"/>
      <c r="AE128" s="802"/>
      <c r="AF128" s="803">
        <v>148134</v>
      </c>
      <c r="AG128" s="801"/>
      <c r="AH128" s="801"/>
      <c r="AI128" s="801"/>
      <c r="AJ128" s="802"/>
      <c r="AK128" s="803">
        <v>150644</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13.86</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7212713</v>
      </c>
      <c r="AB129" s="780"/>
      <c r="AC129" s="780"/>
      <c r="AD129" s="780"/>
      <c r="AE129" s="781"/>
      <c r="AF129" s="782">
        <v>7327828</v>
      </c>
      <c r="AG129" s="780"/>
      <c r="AH129" s="780"/>
      <c r="AI129" s="780"/>
      <c r="AJ129" s="781"/>
      <c r="AK129" s="782">
        <v>7609369</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18.86</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1033000</v>
      </c>
      <c r="AB130" s="780"/>
      <c r="AC130" s="780"/>
      <c r="AD130" s="780"/>
      <c r="AE130" s="781"/>
      <c r="AF130" s="782">
        <v>1038935</v>
      </c>
      <c r="AG130" s="780"/>
      <c r="AH130" s="780"/>
      <c r="AI130" s="780"/>
      <c r="AJ130" s="781"/>
      <c r="AK130" s="782">
        <v>1039896</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5.5</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6179713</v>
      </c>
      <c r="AB131" s="764"/>
      <c r="AC131" s="764"/>
      <c r="AD131" s="764"/>
      <c r="AE131" s="765"/>
      <c r="AF131" s="766">
        <v>6288893</v>
      </c>
      <c r="AG131" s="764"/>
      <c r="AH131" s="764"/>
      <c r="AI131" s="764"/>
      <c r="AJ131" s="765"/>
      <c r="AK131" s="766">
        <v>6569473</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6.4506231920000001</v>
      </c>
      <c r="AB132" s="745"/>
      <c r="AC132" s="745"/>
      <c r="AD132" s="745"/>
      <c r="AE132" s="746"/>
      <c r="AF132" s="747">
        <v>6.4016035889999996</v>
      </c>
      <c r="AG132" s="745"/>
      <c r="AH132" s="745"/>
      <c r="AI132" s="745"/>
      <c r="AJ132" s="746"/>
      <c r="AK132" s="747">
        <v>3.856854271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5.3</v>
      </c>
      <c r="AB133" s="724"/>
      <c r="AC133" s="724"/>
      <c r="AD133" s="724"/>
      <c r="AE133" s="725"/>
      <c r="AF133" s="723">
        <v>5.7</v>
      </c>
      <c r="AG133" s="724"/>
      <c r="AH133" s="724"/>
      <c r="AI133" s="724"/>
      <c r="AJ133" s="725"/>
      <c r="AK133" s="723">
        <v>5.5</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wyNn4omDE5G32q6DYsFYf29KHjhOtwJiQz7XWHK5SrfI/ECQHIcQEehyCf0zXBuITQI8NpdAeCENRceB1hTFxA==" saltValue="eMn/+bKFNDr346bHyu9P7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U70"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vQgsHTu4hQOpJR4GE5KwSxAAbPFiihsVL7NF5+bRGVuM2iUBZ2R4dQB8luf1N5Z2/qmoE5jU15cFg2li4QqbyQ==" saltValue="n0L7mIyjHoSX//1A9j/Fm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61"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8ZSkqXVzF029exNj31hcBe0XqjBldeY7KJpmTw+62X+5B43n0dYNo7KrvuUAFfwJifQmh/r0j/NnDNsme3l4jg==" saltValue="GqeS+3qxZN6Pk97qqkjv1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1952605</v>
      </c>
      <c r="AP9" s="269">
        <v>64039</v>
      </c>
      <c r="AQ9" s="270">
        <v>83961</v>
      </c>
      <c r="AR9" s="271">
        <v>-23.7</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53534</v>
      </c>
      <c r="AP10" s="272">
        <v>1756</v>
      </c>
      <c r="AQ10" s="273">
        <v>9090</v>
      </c>
      <c r="AR10" s="274">
        <v>-80.7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t="s">
        <v>486</v>
      </c>
      <c r="AP11" s="272" t="s">
        <v>486</v>
      </c>
      <c r="AQ11" s="273">
        <v>842</v>
      </c>
      <c r="AR11" s="274" t="s">
        <v>486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487</v>
      </c>
      <c r="AL12" s="1131"/>
      <c r="AM12" s="1131"/>
      <c r="AN12" s="1132"/>
      <c r="AO12" s="272" t="s">
        <v>486</v>
      </c>
      <c r="AP12" s="272" t="s">
        <v>486</v>
      </c>
      <c r="AQ12" s="273">
        <v>5</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55510</v>
      </c>
      <c r="AP13" s="272">
        <v>1821</v>
      </c>
      <c r="AQ13" s="273">
        <v>2396</v>
      </c>
      <c r="AR13" s="274">
        <v>-24</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21515</v>
      </c>
      <c r="AP14" s="272">
        <v>706</v>
      </c>
      <c r="AQ14" s="273">
        <v>1197</v>
      </c>
      <c r="AR14" s="274">
        <v>-41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-118673</v>
      </c>
      <c r="AP15" s="272">
        <v>-3892</v>
      </c>
      <c r="AQ15" s="273">
        <v>-4989</v>
      </c>
      <c r="AR15" s="274">
        <v>-22</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1964491</v>
      </c>
      <c r="AP16" s="272">
        <v>64429</v>
      </c>
      <c r="AQ16" s="273">
        <v>92501</v>
      </c>
      <c r="AR16" s="274">
        <v>-30.3</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5.05</v>
      </c>
      <c r="AP21" s="286">
        <v>7.91</v>
      </c>
      <c r="AQ21" s="287">
        <v>-2.86</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97.5</v>
      </c>
      <c r="AP22" s="291">
        <v>97.2</v>
      </c>
      <c r="AQ22" s="292">
        <v>0.3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901205</v>
      </c>
      <c r="AP32" s="300">
        <v>29556</v>
      </c>
      <c r="AQ32" s="301">
        <v>33492</v>
      </c>
      <c r="AR32" s="302">
        <v>-11.8</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486</v>
      </c>
      <c r="AP34" s="300" t="s">
        <v>486</v>
      </c>
      <c r="AQ34" s="301" t="s">
        <v>486</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531568</v>
      </c>
      <c r="AP35" s="300">
        <v>17434</v>
      </c>
      <c r="AQ35" s="301">
        <v>10423</v>
      </c>
      <c r="AR35" s="302">
        <v>67.3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t="s">
        <v>486</v>
      </c>
      <c r="AP36" s="300" t="s">
        <v>486</v>
      </c>
      <c r="AQ36" s="301">
        <v>3289</v>
      </c>
      <c r="AR36" s="302" t="s">
        <v>486</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v>11142</v>
      </c>
      <c r="AP37" s="300">
        <v>365</v>
      </c>
      <c r="AQ37" s="301">
        <v>152</v>
      </c>
      <c r="AR37" s="302">
        <v>140.1</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t="s">
        <v>486</v>
      </c>
      <c r="AP38" s="303" t="s">
        <v>486</v>
      </c>
      <c r="AQ38" s="304">
        <v>2</v>
      </c>
      <c r="AR38" s="292" t="s">
        <v>486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v>-150644</v>
      </c>
      <c r="AP39" s="300">
        <v>-4941</v>
      </c>
      <c r="AQ39" s="301">
        <v>-2605</v>
      </c>
      <c r="AR39" s="302">
        <v>89.7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-1039896</v>
      </c>
      <c r="AP40" s="300">
        <v>-34105</v>
      </c>
      <c r="AQ40" s="301">
        <v>-28956</v>
      </c>
      <c r="AR40" s="302">
        <v>17.8</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253375</v>
      </c>
      <c r="AP41" s="300">
        <v>8310</v>
      </c>
      <c r="AQ41" s="301">
        <v>15797</v>
      </c>
      <c r="AR41" s="302">
        <v>-47.4</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1954596</v>
      </c>
      <c r="AN51" s="322">
        <v>63350</v>
      </c>
      <c r="AO51" s="323">
        <v>25.3</v>
      </c>
      <c r="AP51" s="324">
        <v>53895</v>
      </c>
      <c r="AQ51" s="325">
        <v>-8.8000000000000007</v>
      </c>
      <c r="AR51" s="326">
        <v>34.1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1768236</v>
      </c>
      <c r="AN52" s="330">
        <v>57310</v>
      </c>
      <c r="AO52" s="331">
        <v>197.4</v>
      </c>
      <c r="AP52" s="332">
        <v>31224</v>
      </c>
      <c r="AQ52" s="333">
        <v>4.4000000000000004</v>
      </c>
      <c r="AR52" s="334">
        <v>193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2065543</v>
      </c>
      <c r="AN53" s="322">
        <v>67271</v>
      </c>
      <c r="AO53" s="323">
        <v>6.2</v>
      </c>
      <c r="AP53" s="324">
        <v>56181</v>
      </c>
      <c r="AQ53" s="325">
        <v>4.2</v>
      </c>
      <c r="AR53" s="326">
        <v>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1262626</v>
      </c>
      <c r="AN54" s="330">
        <v>41121</v>
      </c>
      <c r="AO54" s="331">
        <v>-28.2</v>
      </c>
      <c r="AP54" s="332">
        <v>32039</v>
      </c>
      <c r="AQ54" s="333">
        <v>2.6</v>
      </c>
      <c r="AR54" s="334">
        <v>-30.8</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1049605</v>
      </c>
      <c r="AN55" s="322">
        <v>34236</v>
      </c>
      <c r="AO55" s="323">
        <v>-49.1</v>
      </c>
      <c r="AP55" s="324">
        <v>47730</v>
      </c>
      <c r="AQ55" s="325">
        <v>-15</v>
      </c>
      <c r="AR55" s="326">
        <v>-34.1</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827379</v>
      </c>
      <c r="AN56" s="330">
        <v>26987</v>
      </c>
      <c r="AO56" s="331">
        <v>-34.4</v>
      </c>
      <c r="AP56" s="332">
        <v>26378</v>
      </c>
      <c r="AQ56" s="333">
        <v>-17.7</v>
      </c>
      <c r="AR56" s="334">
        <v>-16.7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1210696</v>
      </c>
      <c r="AN57" s="322">
        <v>39567</v>
      </c>
      <c r="AO57" s="323">
        <v>15.6</v>
      </c>
      <c r="AP57" s="324">
        <v>61921</v>
      </c>
      <c r="AQ57" s="325">
        <v>29.7</v>
      </c>
      <c r="AR57" s="326">
        <v>-14.1</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1031274</v>
      </c>
      <c r="AN58" s="330">
        <v>33703</v>
      </c>
      <c r="AO58" s="331">
        <v>24.9</v>
      </c>
      <c r="AP58" s="332">
        <v>34719</v>
      </c>
      <c r="AQ58" s="333">
        <v>31.6</v>
      </c>
      <c r="AR58" s="334">
        <v>-6.7</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1045872</v>
      </c>
      <c r="AN59" s="322">
        <v>34301</v>
      </c>
      <c r="AO59" s="323">
        <v>-13.3</v>
      </c>
      <c r="AP59" s="324">
        <v>62764</v>
      </c>
      <c r="AQ59" s="325">
        <v>1.4</v>
      </c>
      <c r="AR59" s="326">
        <v>-14.7</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615877</v>
      </c>
      <c r="AN60" s="330">
        <v>20199</v>
      </c>
      <c r="AO60" s="331">
        <v>-40.1</v>
      </c>
      <c r="AP60" s="332">
        <v>36476</v>
      </c>
      <c r="AQ60" s="333">
        <v>5.0999999999999996</v>
      </c>
      <c r="AR60" s="334">
        <v>-45.2</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1465262</v>
      </c>
      <c r="AN61" s="337">
        <v>47745</v>
      </c>
      <c r="AO61" s="338">
        <v>-3.1</v>
      </c>
      <c r="AP61" s="339">
        <v>56498</v>
      </c>
      <c r="AQ61" s="340">
        <v>2.2999999999999998</v>
      </c>
      <c r="AR61" s="326">
        <v>-5.4</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1101078</v>
      </c>
      <c r="AN62" s="330">
        <v>35864</v>
      </c>
      <c r="AO62" s="331">
        <v>23.9</v>
      </c>
      <c r="AP62" s="332">
        <v>32167</v>
      </c>
      <c r="AQ62" s="333">
        <v>5.2</v>
      </c>
      <c r="AR62" s="334">
        <v>18.7</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gv7R67QlFVSFSLFVzQKArSHbmnrMH3gvbV7jEFHByEtxYP9f4WDmG7SmuAyripq6NrlL2p2Fq2UMSXzwI7nmVw==" saltValue="AsZBrVQ0n188uYjQ/raVl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AE25" sqref="AE25"/>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0" spans="125:125" ht="13.5" hidden="1" customHeight="1" x14ac:dyDescent="0.2"/>
    <row r="121" spans="125:125" ht="13.5" hidden="1" customHeight="1" x14ac:dyDescent="0.2">
      <c r="DU121" s="247"/>
    </row>
  </sheetData>
  <sheetProtection algorithmName="SHA-512" hashValue="nUywAnom9FdrZXRPCahpnrSFfgtiTTs8KHhbwNJ+whp76TyIraLBIA/2wQ0HsnO2VD5uAhvMDVH+lOhynXGnqw==" saltValue="NGYqBnxbZQjVEmwVbP147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22"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G6Y8VGQDDABZJNt3BiS+JsDF2UKTi8l8YL+pqYMeRyMyIt+JSj3LPguioVoiPiPk9ns00SaEOORrlrMLZ7SyDw==" saltValue="voLIDTSxNGoK99TwwFG6h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I47" sqref="I47"/>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59.43</v>
      </c>
      <c r="G47" s="12">
        <v>62.6</v>
      </c>
      <c r="H47" s="12">
        <v>71.17</v>
      </c>
      <c r="I47" s="12">
        <v>72.27</v>
      </c>
      <c r="J47" s="13">
        <v>69.430000000000007</v>
      </c>
    </row>
    <row r="48" spans="2:10" ht="57.75" customHeight="1" x14ac:dyDescent="0.2">
      <c r="B48" s="14"/>
      <c r="C48" s="1141" t="s">
        <v>4</v>
      </c>
      <c r="D48" s="1141"/>
      <c r="E48" s="1142"/>
      <c r="F48" s="15">
        <v>8.16</v>
      </c>
      <c r="G48" s="16">
        <v>12.58</v>
      </c>
      <c r="H48" s="16">
        <v>10.47</v>
      </c>
      <c r="I48" s="16">
        <v>10.87</v>
      </c>
      <c r="J48" s="17">
        <v>12.26</v>
      </c>
    </row>
    <row r="49" spans="2:10" ht="57.75" customHeight="1" thickBot="1" x14ac:dyDescent="0.25">
      <c r="B49" s="18"/>
      <c r="C49" s="1143" t="s">
        <v>5</v>
      </c>
      <c r="D49" s="1143"/>
      <c r="E49" s="1144"/>
      <c r="F49" s="19" t="s">
        <v>530</v>
      </c>
      <c r="G49" s="20">
        <v>12.21</v>
      </c>
      <c r="H49" s="20">
        <v>3.5</v>
      </c>
      <c r="I49" s="20">
        <v>2.78</v>
      </c>
      <c r="J49" s="21">
        <v>1.64</v>
      </c>
    </row>
    <row r="50" spans="2:10" ht="13.2" x14ac:dyDescent="0.2"/>
  </sheetData>
  <sheetProtection algorithmName="SHA-512" hashValue="F25cQG9tB8fff56+nSblM48EvRlXIjdOOyyUVMOaH7GLs/0RL2IeHvtI3VLclmGM9+HlrkCNRbjz9WpLLTqMBg==" saltValue="bldEIYsicZpVkaI6cF244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2026-03-11T05:40:54Z</cp:lastPrinted>
  <dcterms:created xsi:type="dcterms:W3CDTF">2026-02-23T07:53:24Z</dcterms:created>
  <dcterms:modified xsi:type="dcterms:W3CDTF">2026-03-11T05:41:06Z</dcterms:modified>
  <cp:category/>
</cp:coreProperties>
</file>