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210.105\共有1\総務課\●財政\●財政状況資料集の綴\R06財政状況資料集\R8.3.16財政状況資料集\"/>
    </mc:Choice>
  </mc:AlternateContent>
  <bookViews>
    <workbookView xWindow="0" yWindow="0" windowWidth="28800" windowHeight="10965" firstSheet="9" activeTab="9"/>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E34" i="10"/>
  <c r="AM34" i="10"/>
  <c r="U34" i="10"/>
  <c r="C34" i="10"/>
  <c r="BW35" i="10" l="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<sst xmlns="http://schemas.openxmlformats.org/spreadsheetml/2006/main" count="1092" uniqueCount="565">
  <si>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</si>
  <si>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</si>
  <si>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</si>
  <si>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</si>
  <si>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</si>
  <si>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</si>
  <si>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</si>
  <si>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</si>
  <si>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</si>
  <si>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</si>
  <si>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</si>
  <si>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</si>
  <si>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</si>
  <si>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</si>
  <si>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</si>
  <si>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</si>
  <si>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</si>
  <si>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</si>
  <si>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</si>
  <si>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</si>
  <si>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</si>
  <si>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</si>
  <si>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</si>
  <si>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</si>
  <si>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</si>
  <si>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</si>
  <si>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</si>
  <si>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</si>
  <si>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</si>
  <si>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</si>
  <si>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</si>
  <si>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</si>
  <si>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</si>
  <si>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</si>
  <si>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</si>
  <si>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</si>
  <si>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</si>
  <si>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</si>
  <si>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</si>
  <si>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</si>
  <si>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</si>
  <si>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</si>
  <si>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</si>
  <si>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</si>
  <si>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</si>
  <si>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</si>
  <si>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</si>
  <si>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</si>
  <si>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</si>
  <si>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</si>
  <si>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</si>
  <si>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</si>
  <si>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</si>
  <si>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</si>
  <si>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</si>
  <si>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</si>
  <si>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</si>
  <si>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</si>
  <si>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</si>
  <si>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</si>
  <si>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</si>
  <si>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</si>
  <si>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</si>
  <si>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</si>
  <si>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</si>
  <si>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</si>
  <si>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</si>
  <si>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</si>
  <si>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</si>
  <si>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</si>
  <si>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</si>
  <si>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</si>
  <si>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</si>
  <si>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</si>
  <si>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</si>
  <si>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</si>
  <si>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</si>
  <si>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</si>
  <si>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</si>
  <si>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</si>
  <si>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</si>
  <si>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</si>
  <si>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</si>
  <si>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</si>
  <si>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</si>
  <si>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</si>
  <si>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</si>
  <si>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</si>
  <si>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</si>
  <si>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</si>
  <si>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</si>
  <si>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</si>
  <si>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</si>
  <si>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</si>
  <si>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神河町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</si>
  <si>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</si>
  <si>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</si>
  <si>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</si>
  <si>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</si>
  <si>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</si>
  <si>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</si>
  <si>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</si>
  <si>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</si>
  <si>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</si>
  <si>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</si>
  <si>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</si>
  <si>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</si>
  <si>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</si>
  <si>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</si>
  <si>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</si>
  <si>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</si>
  <si>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</si>
  <si>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</si>
  <si>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</si>
  <si>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</si>
  <si>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</si>
  <si>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</si>
  <si>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</si>
  <si>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</si>
  <si>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</si>
  <si>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</si>
  <si>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</si>
  <si>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</si>
  <si>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</si>
  <si>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</si>
  <si>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</si>
  <si>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</si>
  <si>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</si>
  <si>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</si>
  <si>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</si>
  <si>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</si>
  <si>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</si>
  <si>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</si>
  <si>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</si>
  <si>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</si>
  <si>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</si>
  <si>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</si>
  <si>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</si>
  <si>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</si>
  <si>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</si>
  <si>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</si>
  <si>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</si>
  <si>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</si>
  <si>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</si>
  <si>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</si>
  <si>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</si>
  <si>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</si>
  <si>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</si>
  <si>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</si>
  <si>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</si>
  <si>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</si>
  <si>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</si>
  <si>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</si>
  <si>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</si>
  <si>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</si>
  <si>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</si>
  <si>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</si>
  <si>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</si>
  <si>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</si>
  <si>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</si>
  <si>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</si>
  <si>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</si>
  <si>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</si>
  <si>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</si>
  <si>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</si>
  <si>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</si>
  <si>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</si>
  <si>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</si>
  <si>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</si>
  <si>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</si>
  <si>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</si>
  <si>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</si>
  <si>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</si>
  <si>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</si>
  <si>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</si>
  <si>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</si>
  <si>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</si>
  <si>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</si>
  <si>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</si>
  <si>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</si>
  <si>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</si>
  <si>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</si>
  <si>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</si>
  <si>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</si>
  <si>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</si>
  <si>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</si>
  <si>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</si>
  <si>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</si>
  <si>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</si>
  <si>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</si>
  <si>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</si>
  <si>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</si>
  <si>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</si>
  <si>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</si>
  <si>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</si>
  <si>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</si>
  <si>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</si>
  <si>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</si>
  <si>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</si>
  <si>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</si>
  <si>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</si>
  <si>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</si>
  <si>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兵庫県神河町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</si>
  <si>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</si>
  <si>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</si>
  <si>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</si>
  <si>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</si>
  <si>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</si>
  <si>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</si>
  <si>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</si>
  <si>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</si>
  <si>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</si>
  <si>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</si>
  <si>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</si>
  <si>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</si>
  <si>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</si>
  <si>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</si>
  <si>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</si>
  <si>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</si>
  <si>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</si>
  <si>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</si>
  <si>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</si>
  <si>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</si>
  <si>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</si>
  <si>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</si>
  <si>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</si>
  <si>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</si>
  <si>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</si>
  <si>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</si>
  <si>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</si>
  <si>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</si>
  <si>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</si>
  <si>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</si>
  <si>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</si>
  <si>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</si>
  <si>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</si>
  <si>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</si>
  <si>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</si>
  <si>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</si>
  <si>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</si>
  <si>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</si>
  <si>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</si>
  <si>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</si>
  <si>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</si>
  <si>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</si>
  <si>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</si>
  <si>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</si>
  <si>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</si>
  <si>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</si>
  <si>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</si>
  <si>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</si>
  <si>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</si>
  <si>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</si>
  <si>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</si>
  <si>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</si>
  <si>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</si>
  <si>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</si>
  <si>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</si>
  <si>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</si>
  <si>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</si>
  <si>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</si>
  <si>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</si>
  <si>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</si>
  <si>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</si>
  <si>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</si>
  <si>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</si>
  <si>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</si>
  <si>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</si>
  <si>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</si>
  <si>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</si>
  <si>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</si>
  <si>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</si>
  <si>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</si>
  <si>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</si>
  <si>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</si>
  <si>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</si>
  <si>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</si>
  <si>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</si>
  <si>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</si>
  <si>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</si>
  <si>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</si>
  <si>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</si>
  <si>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</si>
  <si>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</si>
  <si>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</si>
  <si>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</si>
  <si>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</si>
  <si>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</si>
  <si>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</si>
  <si>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</si>
  <si>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</si>
  <si>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</si>
  <si>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</si>
  <si>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</si>
  <si>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</si>
  <si>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</si>
  <si>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</si>
  <si>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</si>
  <si>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</si>
  <si>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</si>
  <si>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</si>
  <si>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</si>
  <si>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</si>
  <si>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</si>
  <si>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</si>
  <si>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</si>
  <si>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</si>
  <si>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</si>
  <si>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</si>
  <si>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</si>
  <si>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</si>
  <si>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</si>
  <si>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</si>
  <si>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</si>
  <si>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</si>
  <si>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</si>
  <si>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</si>
  <si>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</si>
  <si>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</si>
  <si>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</si>
  <si>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</si>
  <si>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</si>
  <si>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</si>
  <si>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</si>
  <si>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</si>
  <si>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</si>
  <si>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</si>
  <si>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</si>
  <si>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</si>
  <si>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</si>
  <si>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</si>
  <si>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</si>
  <si>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</si>
  <si>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</si>
  <si>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</si>
  <si>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</si>
  <si>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</si>
  <si>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</si>
  <si>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</si>
  <si>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</si>
  <si>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</si>
  <si>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</si>
  <si>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</si>
  <si>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</si>
  <si>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</si>
  <si>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</si>
  <si>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</si>
  <si>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</si>
  <si>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</si>
  <si>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</si>
  <si>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</si>
  <si>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</si>
  <si>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兵庫県神河町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</si>
  <si>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</si>
  <si>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</si>
  <si>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</si>
  <si>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</si>
  <si>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</si>
  <si>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</si>
  <si>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</si>
  <si>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</si>
  <si>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</si>
  <si>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</si>
  <si>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</si>
  <si>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</si>
  <si>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</si>
  <si>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</si>
  <si>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</si>
  <si>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</si>
  <si>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</si>
  <si>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</si>
  <si>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</si>
  <si>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</si>
  <si>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ケアステーション事業特別会計</t>
    <phoneticPr fontId="5"/>
  </si>
  <si>
    <t>産業廃棄物処理事業特別会計</t>
    <phoneticPr fontId="5"/>
  </si>
  <si>
    <t>寺前地区振興基金特別会計</t>
    <phoneticPr fontId="5"/>
  </si>
  <si>
    <t>長谷地区振興基金特別会計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</si>
  <si>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</si>
  <si>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</si>
  <si>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</si>
  <si>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</si>
  <si>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</si>
  <si>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</si>
  <si>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</si>
  <si>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</si>
  <si>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</si>
  <si>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</si>
  <si>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</si>
  <si>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</si>
  <si>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</si>
  <si>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</si>
  <si>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</si>
  <si>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</si>
  <si>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訪問看護事業特別会計</t>
    <phoneticPr fontId="5"/>
  </si>
  <si>
    <t>水道事業会計</t>
    <phoneticPr fontId="5"/>
  </si>
  <si>
    <t>法適用企業</t>
    <phoneticPr fontId="5"/>
  </si>
  <si>
    <t>下水道事業会計</t>
    <phoneticPr fontId="5"/>
  </si>
  <si>
    <t>公立神崎総合病院事業会計</t>
    <phoneticPr fontId="5"/>
  </si>
  <si>
    <t>土地開発事業特別会計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</si>
  <si>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</si>
  <si>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</si>
  <si>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</si>
  <si>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</si>
  <si>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</si>
  <si>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</si>
  <si>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</si>
  <si>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</si>
  <si>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</si>
  <si>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</si>
  <si>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</si>
  <si>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</si>
  <si>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</si>
  <si>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</si>
  <si>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</si>
  <si>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</si>
  <si>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</si>
  <si>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</si>
  <si>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</si>
  <si>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</si>
  <si>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</si>
  <si>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</si>
  <si>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</si>
  <si>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</si>
  <si>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</si>
  <si>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</si>
  <si>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</si>
  <si>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</si>
  <si>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</si>
  <si>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</si>
  <si>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</si>
  <si>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</si>
  <si>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</si>
  <si>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</si>
  <si>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</si>
  <si>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</si>
  <si>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</si>
  <si>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</si>
  <si>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</si>
  <si>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</si>
  <si>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</si>
  <si>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</si>
  <si>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</si>
  <si>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</si>
  <si>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</si>
  <si>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</si>
  <si>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</si>
  <si>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</si>
  <si>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</si>
  <si>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</si>
  <si>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</si>
  <si>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</si>
  <si>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</si>
  <si>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</si>
  <si>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</si>
  <si>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</si>
  <si>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</si>
  <si>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</si>
  <si>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</si>
  <si>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</si>
  <si>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</si>
  <si>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</si>
  <si>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</si>
  <si>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</si>
  <si>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</si>
  <si>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</si>
  <si>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</si>
  <si>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</si>
  <si>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</si>
  <si>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</si>
  <si>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</si>
  <si>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</si>
  <si>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</si>
  <si>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</si>
  <si>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</si>
  <si>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</si>
  <si>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</si>
  <si>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</si>
  <si>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</si>
  <si>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</si>
  <si>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</si>
  <si>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</si>
  <si>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</si>
  <si>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</si>
  <si>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</si>
  <si>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</si>
  <si>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</si>
  <si>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</si>
  <si>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</si>
  <si>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</si>
  <si>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</si>
  <si>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</si>
  <si>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</si>
  <si>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</si>
  <si>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</si>
  <si>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</si>
  <si>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</si>
  <si>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</si>
  <si>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</si>
  <si>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</si>
  <si>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</si>
  <si>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</si>
  <si>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</si>
  <si>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</si>
  <si>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</si>
  <si>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</si>
  <si>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</si>
  <si>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</si>
  <si>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</si>
  <si>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</si>
  <si>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</si>
  <si>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</si>
  <si>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</si>
  <si>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</si>
  <si>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</si>
  <si>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</si>
  <si>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</si>
  <si>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</si>
  <si>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</si>
  <si>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</si>
  <si>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</si>
  <si>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</si>
  <si>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</si>
  <si>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</si>
  <si>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</si>
  <si>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</si>
  <si>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</si>
  <si>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</si>
  <si>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</si>
  <si>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</si>
  <si>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</si>
  <si>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</si>
  <si>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</si>
  <si>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</si>
  <si>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</si>
  <si>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</si>
  <si>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1.37</t>
  </si>
  <si>
    <t>▲ 0.90</t>
  </si>
  <si>
    <t>公立神崎総合病院事業会計</t>
  </si>
  <si>
    <t>下水道事業会計</t>
  </si>
  <si>
    <t>水道事業会計</t>
  </si>
  <si>
    <t>一般会計</t>
  </si>
  <si>
    <t>土地開発事業特別会計</t>
  </si>
  <si>
    <t>訪問看護事業特別会計</t>
  </si>
  <si>
    <t>介護保険事業特別会計</t>
  </si>
  <si>
    <t>ケアステーション事業特別会計</t>
  </si>
  <si>
    <t>その他会計（赤字）</t>
  </si>
  <si>
    <t>その他会計（黒字）</t>
  </si>
  <si>
    <t>R02</t>
    <phoneticPr fontId="5"/>
  </si>
  <si>
    <t>R03</t>
    <phoneticPr fontId="5"/>
  </si>
  <si>
    <t>R04</t>
    <phoneticPr fontId="5"/>
  </si>
  <si>
    <t>R05</t>
    <phoneticPr fontId="5"/>
  </si>
  <si>
    <t>R06</t>
    <phoneticPr fontId="5"/>
  </si>
  <si>
    <t>-</t>
    <phoneticPr fontId="2"/>
  </si>
  <si>
    <t>神崎フード</t>
    <rPh sb="0" eb="2">
      <t>カンザキ</t>
    </rPh>
    <phoneticPr fontId="2"/>
  </si>
  <si>
    <t>中播衛生施設事務組合</t>
    <rPh sb="0" eb="1">
      <t>ナカ</t>
    </rPh>
    <rPh sb="1" eb="2">
      <t>バン</t>
    </rPh>
    <rPh sb="2" eb="4">
      <t>エイセイ</t>
    </rPh>
    <rPh sb="4" eb="6">
      <t>シセツ</t>
    </rPh>
    <rPh sb="6" eb="8">
      <t>ジム</t>
    </rPh>
    <rPh sb="8" eb="10">
      <t>クミアイ</t>
    </rPh>
    <phoneticPr fontId="2"/>
  </si>
  <si>
    <t>中播北部行政事務組合</t>
    <rPh sb="0" eb="1">
      <t>ナカ</t>
    </rPh>
    <rPh sb="1" eb="2">
      <t>バン</t>
    </rPh>
    <rPh sb="2" eb="4">
      <t>ホクブ</t>
    </rPh>
    <rPh sb="4" eb="6">
      <t>ギョウセイ</t>
    </rPh>
    <rPh sb="6" eb="8">
      <t>ジム</t>
    </rPh>
    <rPh sb="8" eb="10">
      <t>クミアイ</t>
    </rPh>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</si>
  <si>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</si>
  <si>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6">
      <t>チョウギカイ</t>
    </rPh>
    <rPh sb="6" eb="8">
      <t>ギイン</t>
    </rPh>
    <rPh sb="8" eb="10">
      <t>コウム</t>
    </rPh>
    <rPh sb="10" eb="12">
      <t>サイガイ</t>
    </rPh>
    <rPh sb="12" eb="14">
      <t>ホショウ</t>
    </rPh>
    <rPh sb="14" eb="16">
      <t>クミアイ</t>
    </rPh>
    <phoneticPr fontId="2"/>
  </si>
  <si>
    <t>兵庫県後期高齢者医療広域連合（一般会計）</t>
    <rPh sb="0" eb="3">
      <t>ヒョウゴケン</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</si>
  <si>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7">
      <t>コウレイ</t>
    </rPh>
    <rPh sb="7" eb="8">
      <t>モノ</t>
    </rPh>
    <rPh sb="8" eb="10">
      <t>イリョウ</t>
    </rPh>
    <rPh sb="10" eb="12">
      <t>コウイキ</t>
    </rPh>
    <rPh sb="12" eb="14">
      <t>レンゴウ</t>
    </rPh>
    <rPh sb="15" eb="17">
      <t>トクベツ</t>
    </rPh>
    <rPh sb="17" eb="19">
      <t>カイケイ</t>
    </rPh>
    <phoneticPr fontId="2"/>
  </si>
  <si>
    <t>(まちづくり基金(R06年度末現在))</t>
    <rPh sb="6" eb="8">
      <t>キキン</t>
    </rPh>
    <phoneticPr fontId="5"/>
  </si>
  <si>
    <t>(寺前地区振興基金(R06年度末現在))</t>
    <rPh sb="1" eb="5">
      <t>テラマエチク</t>
    </rPh>
    <rPh sb="5" eb="9">
      <t>シンコウキキン</t>
    </rPh>
    <phoneticPr fontId="2"/>
  </si>
  <si>
    <t>(公共施設維持管理基金(R06年度末現在))</t>
    <rPh sb="1" eb="5">
      <t>コウキョウシセツ</t>
    </rPh>
    <rPh sb="5" eb="7">
      <t>イジ</t>
    </rPh>
    <rPh sb="7" eb="11">
      <t>カンリキキン</t>
    </rPh>
    <phoneticPr fontId="2"/>
  </si>
  <si>
    <t>(CATVネットワーク維持基金(R06年度末現在))</t>
    <rPh sb="11" eb="13">
      <t>イジ</t>
    </rPh>
    <rPh sb="13" eb="15">
      <t>キキン</t>
    </rPh>
    <phoneticPr fontId="2"/>
  </si>
  <si>
    <t>(企業版ふるさと納税基金(R06年度末現在))</t>
    <rPh sb="1" eb="3">
      <t>キギョウ</t>
    </rPh>
    <rPh sb="3" eb="4">
      <t>バン</t>
    </rPh>
    <rPh sb="8" eb="10">
      <t>ノウゼイ</t>
    </rPh>
    <rPh sb="10" eb="12">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</si>
</sst>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F351-4FB7-A0E4-F802261FFE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106850</c:v>
                </c:pt>
                <c:pt idx="1">
                  <c:v>65399</c:v>
                </c:pt>
                <c:pt idx="2">
                  <c:v>57502</c:v>
                </c:pt>
                <c:pt idx="3">
                  <c:v>69005</c:v>
                </c:pt>
                <c:pt idx="4">
                  <c:v>159880</c:v>
                </c:pt>
              </c:numCache>
            </c:numRef>
          </c:val>
          <c:smooth val="0"/>
          <c:extLst>
            <c:ext xmlns:c16="http://schemas.microsoft.com/office/drawing/2014/chart" uri="{C3380CC4-5D6E-409C-BE32-E72D297353CC}">
              <c16:uniqueId val="{00000001-F351-4FB7-A0E4-F802261FFE2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5.35</c:v>
                </c:pt>
                <c:pt idx="1">
                  <c:v>3.24</c:v>
                </c:pt>
                <c:pt idx="2">
                  <c:v>3.47</c:v>
                </c:pt>
                <c:pt idx="3">
                  <c:v>3.23</c:v>
                </c:pt>
                <c:pt idx="4">
                  <c:v>3.42</c:v>
                </c:pt>
              </c:numCache>
            </c:numRef>
          </c:val>
          <c:extLst>
            <c:ext xmlns:c16="http://schemas.microsoft.com/office/drawing/2014/chart" uri="{C3380CC4-5D6E-409C-BE32-E72D297353CC}">
              <c16:uniqueId val="{00000000-1135-4FA8-B812-AD4E9834A41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26.77</c:v>
                </c:pt>
                <c:pt idx="1">
                  <c:v>32.450000000000003</c:v>
                </c:pt>
                <c:pt idx="2">
                  <c:v>36.83</c:v>
                </c:pt>
                <c:pt idx="3">
                  <c:v>34.979999999999997</c:v>
                </c:pt>
                <c:pt idx="4">
                  <c:v>32.479999999999997</c:v>
                </c:pt>
              </c:numCache>
            </c:numRef>
          </c:val>
          <c:extLst>
            <c:ext xmlns:c16="http://schemas.microsoft.com/office/drawing/2014/chart" uri="{C3380CC4-5D6E-409C-BE32-E72D297353CC}">
              <c16:uniqueId val="{00000001-1135-4FA8-B812-AD4E9834A41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4.33</c:v>
                </c:pt>
                <c:pt idx="1">
                  <c:v>5.1100000000000003</c:v>
                </c:pt>
                <c:pt idx="2">
                  <c:v>3.87</c:v>
                </c:pt>
                <c:pt idx="3">
                  <c:v>-1.37</c:v>
                </c:pt>
                <c:pt idx="4">
                  <c:v>-0.9</c:v>
                </c:pt>
              </c:numCache>
            </c:numRef>
          </c:val>
          <c:smooth val="0"/>
          <c:extLst>
            <c:ext xmlns:c16="http://schemas.microsoft.com/office/drawing/2014/chart" uri="{C3380CC4-5D6E-409C-BE32-E72D297353CC}">
              <c16:uniqueId val="{00000002-1135-4FA8-B812-AD4E9834A41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0.62</c:v>
                </c:pt>
                <c:pt idx="2">
                  <c:v>#N/A</c:v>
                </c:pt>
                <c:pt idx="3">
                  <c:v>0.47</c:v>
                </c:pt>
                <c:pt idx="4">
                  <c:v>#N/A</c:v>
                </c:pt>
                <c:pt idx="5">
                  <c:v>0.46</c:v>
                </c:pt>
                <c:pt idx="6">
                  <c:v>#N/A</c:v>
                </c:pt>
                <c:pt idx="7">
                  <c:v>1.1000000000000001</c:v>
                </c:pt>
                <c:pt idx="8">
                  <c:v>#N/A</c:v>
                </c:pt>
                <c:pt idx="9">
                  <c:v>0.13</c:v>
                </c:pt>
              </c:numCache>
            </c:numRef>
          </c:val>
          <c:extLst>
            <c:ext xmlns:c16="http://schemas.microsoft.com/office/drawing/2014/chart" uri="{C3380CC4-5D6E-409C-BE32-E72D297353CC}">
              <c16:uniqueId val="{00000000-8253-4642-BDE6-F2854DDAD02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253-4642-BDE6-F2854DDAD02C}"/>
            </c:ext>
          </c:extLst>
        </c:ser>
        <c:ser>
          <c:idx val="2"/>
          <c:order val="2"/>
          <c:tx>
            <c:strRef>
              <c:f>データシート!$A$29</c:f>
              <c:strCache>
                <c:ptCount val="1"/>
                <c:pt idx="0">
                  <c:v>ケアステーション事業特別会計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0.23</c:v>
                </c:pt>
              </c:numCache>
            </c:numRef>
          </c:val>
          <c:extLst>
            <c:ext xmlns:c16="http://schemas.microsoft.com/office/drawing/2014/chart" uri="{C3380CC4-5D6E-409C-BE32-E72D297353CC}">
              <c16:uniqueId val="{00000002-8253-4642-BDE6-F2854DDAD02C}"/>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0.05</c:v>
                </c:pt>
                <c:pt idx="2">
                  <c:v>#N/A</c:v>
                </c:pt>
                <c:pt idx="3">
                  <c:v>0.37</c:v>
                </c:pt>
                <c:pt idx="4">
                  <c:v>#N/A</c:v>
                </c:pt>
                <c:pt idx="5">
                  <c:v>0.64</c:v>
                </c:pt>
                <c:pt idx="6">
                  <c:v>#N/A</c:v>
                </c:pt>
                <c:pt idx="7">
                  <c:v>0.4</c:v>
                </c:pt>
                <c:pt idx="8">
                  <c:v>#N/A</c:v>
                </c:pt>
                <c:pt idx="9">
                  <c:v>0.43</c:v>
                </c:pt>
              </c:numCache>
            </c:numRef>
          </c:val>
          <c:extLst>
            <c:ext xmlns:c16="http://schemas.microsoft.com/office/drawing/2014/chart" uri="{C3380CC4-5D6E-409C-BE32-E72D297353CC}">
              <c16:uniqueId val="{00000003-8253-4642-BDE6-F2854DDAD02C}"/>
            </c:ext>
          </c:extLst>
        </c:ser>
        <c:ser>
          <c:idx val="4"/>
          <c:order val="4"/>
          <c:tx>
            <c:strRef>
              <c:f>データシート!$A$31</c:f>
              <c:strCache>
                <c:ptCount val="1"/>
                <c:pt idx="0">
                  <c:v>訪問看護事業特別会計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0.52</c:v>
                </c:pt>
                <c:pt idx="2">
                  <c:v>#N/A</c:v>
                </c:pt>
                <c:pt idx="3">
                  <c:v>0.63</c:v>
                </c:pt>
                <c:pt idx="4">
                  <c:v>#N/A</c:v>
                </c:pt>
                <c:pt idx="5">
                  <c:v>0.76</c:v>
                </c:pt>
                <c:pt idx="6">
                  <c:v>#N/A</c:v>
                </c:pt>
                <c:pt idx="7">
                  <c:v>0.66</c:v>
                </c:pt>
                <c:pt idx="8">
                  <c:v>#N/A</c:v>
                </c:pt>
                <c:pt idx="9">
                  <c:v>0.51</c:v>
                </c:pt>
              </c:numCache>
            </c:numRef>
          </c:val>
          <c:extLst>
            <c:ext xmlns:c16="http://schemas.microsoft.com/office/drawing/2014/chart" uri="{C3380CC4-5D6E-409C-BE32-E72D297353CC}">
              <c16:uniqueId val="{00000004-8253-4642-BDE6-F2854DDAD02C}"/>
            </c:ext>
          </c:extLst>
        </c:ser>
        <c:ser>
          <c:idx val="5"/>
          <c:order val="5"/>
          <c:tx>
            <c:strRef>
              <c:f>データシート!$A$32</c:f>
              <c:strCache>
                <c:ptCount val="1"/>
                <c:pt idx="0">
                  <c:v>土地開発事業特別会計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1.26</c:v>
                </c:pt>
                <c:pt idx="2">
                  <c:v>#N/A</c:v>
                </c:pt>
                <c:pt idx="3">
                  <c:v>1.2</c:v>
                </c:pt>
                <c:pt idx="4">
                  <c:v>#N/A</c:v>
                </c:pt>
                <c:pt idx="5">
                  <c:v>1.2</c:v>
                </c:pt>
                <c:pt idx="6">
                  <c:v>#N/A</c:v>
                </c:pt>
                <c:pt idx="7">
                  <c:v>1.17</c:v>
                </c:pt>
                <c:pt idx="8">
                  <c:v>#N/A</c:v>
                </c:pt>
                <c:pt idx="9">
                  <c:v>1.1100000000000001</c:v>
                </c:pt>
              </c:numCache>
            </c:numRef>
          </c:val>
          <c:extLst>
            <c:ext xmlns:c16="http://schemas.microsoft.com/office/drawing/2014/chart" uri="{C3380CC4-5D6E-409C-BE32-E72D297353CC}">
              <c16:uniqueId val="{00000005-8253-4642-BDE6-F2854DDAD02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5.0999999999999996</c:v>
                </c:pt>
                <c:pt idx="2">
                  <c:v>#N/A</c:v>
                </c:pt>
                <c:pt idx="3">
                  <c:v>3.03</c:v>
                </c:pt>
                <c:pt idx="4">
                  <c:v>#N/A</c:v>
                </c:pt>
                <c:pt idx="5">
                  <c:v>3.28</c:v>
                </c:pt>
                <c:pt idx="6">
                  <c:v>#N/A</c:v>
                </c:pt>
                <c:pt idx="7">
                  <c:v>3</c:v>
                </c:pt>
                <c:pt idx="8">
                  <c:v>#N/A</c:v>
                </c:pt>
                <c:pt idx="9">
                  <c:v>3.17</c:v>
                </c:pt>
              </c:numCache>
            </c:numRef>
          </c:val>
          <c:extLst>
            <c:ext xmlns:c16="http://schemas.microsoft.com/office/drawing/2014/chart" uri="{C3380CC4-5D6E-409C-BE32-E72D297353CC}">
              <c16:uniqueId val="{00000006-8253-4642-BDE6-F2854DDAD02C}"/>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5.58</c:v>
                </c:pt>
                <c:pt idx="2">
                  <c:v>#N/A</c:v>
                </c:pt>
                <c:pt idx="3">
                  <c:v>5.68</c:v>
                </c:pt>
                <c:pt idx="4">
                  <c:v>#N/A</c:v>
                </c:pt>
                <c:pt idx="5">
                  <c:v>5.97</c:v>
                </c:pt>
                <c:pt idx="6">
                  <c:v>#N/A</c:v>
                </c:pt>
                <c:pt idx="7">
                  <c:v>6.19</c:v>
                </c:pt>
                <c:pt idx="8">
                  <c:v>#N/A</c:v>
                </c:pt>
                <c:pt idx="9">
                  <c:v>5.24</c:v>
                </c:pt>
              </c:numCache>
            </c:numRef>
          </c:val>
          <c:extLst>
            <c:ext xmlns:c16="http://schemas.microsoft.com/office/drawing/2014/chart" uri="{C3380CC4-5D6E-409C-BE32-E72D297353CC}">
              <c16:uniqueId val="{00000007-8253-4642-BDE6-F2854DDAD02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10.14</c:v>
                </c:pt>
                <c:pt idx="2">
                  <c:v>#N/A</c:v>
                </c:pt>
                <c:pt idx="3">
                  <c:v>10.07</c:v>
                </c:pt>
                <c:pt idx="4">
                  <c:v>#N/A</c:v>
                </c:pt>
                <c:pt idx="5">
                  <c:v>10.91</c:v>
                </c:pt>
                <c:pt idx="6">
                  <c:v>#N/A</c:v>
                </c:pt>
                <c:pt idx="7">
                  <c:v>10.39</c:v>
                </c:pt>
                <c:pt idx="8">
                  <c:v>#N/A</c:v>
                </c:pt>
                <c:pt idx="9">
                  <c:v>7.93</c:v>
                </c:pt>
              </c:numCache>
            </c:numRef>
          </c:val>
          <c:extLst>
            <c:ext xmlns:c16="http://schemas.microsoft.com/office/drawing/2014/chart" uri="{C3380CC4-5D6E-409C-BE32-E72D297353CC}">
              <c16:uniqueId val="{00000008-8253-4642-BDE6-F2854DDAD02C}"/>
            </c:ext>
          </c:extLst>
        </c:ser>
        <c:ser>
          <c:idx val="9"/>
          <c:order val="9"/>
          <c:tx>
            <c:strRef>
              <c:f>データシート!$A$36</c:f>
              <c:strCache>
                <c:ptCount val="1"/>
                <c:pt idx="0">
                  <c:v>公立神崎総合病院事業会計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6.99</c:v>
                </c:pt>
                <c:pt idx="2">
                  <c:v>#N/A</c:v>
                </c:pt>
                <c:pt idx="3">
                  <c:v>14</c:v>
                </c:pt>
                <c:pt idx="4">
                  <c:v>#N/A</c:v>
                </c:pt>
                <c:pt idx="5">
                  <c:v>24.91</c:v>
                </c:pt>
                <c:pt idx="6">
                  <c:v>#N/A</c:v>
                </c:pt>
                <c:pt idx="7">
                  <c:v>25.29</c:v>
                </c:pt>
                <c:pt idx="8">
                  <c:v>#N/A</c:v>
                </c:pt>
                <c:pt idx="9">
                  <c:v>17.260000000000002</c:v>
                </c:pt>
              </c:numCache>
            </c:numRef>
          </c:val>
          <c:extLst>
            <c:ext xmlns:c16="http://schemas.microsoft.com/office/drawing/2014/chart" uri="{C3380CC4-5D6E-409C-BE32-E72D297353CC}">
              <c16:uniqueId val="{00000009-8253-4642-BDE6-F2854DDAD02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1097</c:v>
                </c:pt>
                <c:pt idx="5">
                  <c:v>1085</c:v>
                </c:pt>
                <c:pt idx="8">
                  <c:v>1188</c:v>
                </c:pt>
                <c:pt idx="11">
                  <c:v>1233</c:v>
                </c:pt>
                <c:pt idx="14">
                  <c:v>1282</c:v>
                </c:pt>
              </c:numCache>
            </c:numRef>
          </c:val>
          <c:extLst>
            <c:ext xmlns:c16="http://schemas.microsoft.com/office/drawing/2014/chart" uri="{C3380CC4-5D6E-409C-BE32-E72D297353CC}">
              <c16:uniqueId val="{00000000-F5C6-427F-9799-CEA677B3483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F5C6-427F-9799-CEA677B3483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5C6-427F-9799-CEA677B3483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15</c:v>
                </c:pt>
                <c:pt idx="3">
                  <c:v>8</c:v>
                </c:pt>
                <c:pt idx="6">
                  <c:v>3</c:v>
                </c:pt>
                <c:pt idx="9">
                  <c:v>3</c:v>
                </c:pt>
                <c:pt idx="12">
                  <c:v>4</c:v>
                </c:pt>
              </c:numCache>
            </c:numRef>
          </c:val>
          <c:extLst>
            <c:ext xmlns:c16="http://schemas.microsoft.com/office/drawing/2014/chart" uri="{C3380CC4-5D6E-409C-BE32-E72D297353CC}">
              <c16:uniqueId val="{00000003-F5C6-427F-9799-CEA677B3483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619</c:v>
                </c:pt>
                <c:pt idx="3">
                  <c:v>560</c:v>
                </c:pt>
                <c:pt idx="6">
                  <c:v>542</c:v>
                </c:pt>
                <c:pt idx="9">
                  <c:v>515</c:v>
                </c:pt>
                <c:pt idx="12">
                  <c:v>483</c:v>
                </c:pt>
              </c:numCache>
            </c:numRef>
          </c:val>
          <c:extLst>
            <c:ext xmlns:c16="http://schemas.microsoft.com/office/drawing/2014/chart" uri="{C3380CC4-5D6E-409C-BE32-E72D297353CC}">
              <c16:uniqueId val="{00000004-F5C6-427F-9799-CEA677B3483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5C6-427F-9799-CEA677B3483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5C6-427F-9799-CEA677B3483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973</c:v>
                </c:pt>
                <c:pt idx="3">
                  <c:v>984</c:v>
                </c:pt>
                <c:pt idx="6">
                  <c:v>1166</c:v>
                </c:pt>
                <c:pt idx="9">
                  <c:v>1263</c:v>
                </c:pt>
                <c:pt idx="12">
                  <c:v>1292</c:v>
                </c:pt>
              </c:numCache>
            </c:numRef>
          </c:val>
          <c:extLst>
            <c:ext xmlns:c16="http://schemas.microsoft.com/office/drawing/2014/chart" uri="{C3380CC4-5D6E-409C-BE32-E72D297353CC}">
              <c16:uniqueId val="{00000007-F5C6-427F-9799-CEA677B3483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511</c:v>
                </c:pt>
                <c:pt idx="2">
                  <c:v>#N/A</c:v>
                </c:pt>
                <c:pt idx="3">
                  <c:v>#N/A</c:v>
                </c:pt>
                <c:pt idx="4">
                  <c:v>467</c:v>
                </c:pt>
                <c:pt idx="5">
                  <c:v>#N/A</c:v>
                </c:pt>
                <c:pt idx="6">
                  <c:v>#N/A</c:v>
                </c:pt>
                <c:pt idx="7">
                  <c:v>523</c:v>
                </c:pt>
                <c:pt idx="8">
                  <c:v>#N/A</c:v>
                </c:pt>
                <c:pt idx="9">
                  <c:v>#N/A</c:v>
                </c:pt>
                <c:pt idx="10">
                  <c:v>548</c:v>
                </c:pt>
                <c:pt idx="11">
                  <c:v>#N/A</c:v>
                </c:pt>
                <c:pt idx="12">
                  <c:v>#N/A</c:v>
                </c:pt>
                <c:pt idx="13">
                  <c:v>497</c:v>
                </c:pt>
                <c:pt idx="14">
                  <c:v>#N/A</c:v>
                </c:pt>
              </c:numCache>
            </c:numRef>
          </c:val>
          <c:smooth val="0"/>
          <c:extLst>
            <c:ext xmlns:c16="http://schemas.microsoft.com/office/drawing/2014/chart" uri="{C3380CC4-5D6E-409C-BE32-E72D297353CC}">
              <c16:uniqueId val="{00000008-F5C6-427F-9799-CEA677B3483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13403</c:v>
                </c:pt>
                <c:pt idx="5">
                  <c:v>13142</c:v>
                </c:pt>
                <c:pt idx="8">
                  <c:v>12375</c:v>
                </c:pt>
                <c:pt idx="11">
                  <c:v>11730</c:v>
                </c:pt>
                <c:pt idx="14">
                  <c:v>11685</c:v>
                </c:pt>
              </c:numCache>
            </c:numRef>
          </c:val>
          <c:extLst>
            <c:ext xmlns:c16="http://schemas.microsoft.com/office/drawing/2014/chart" uri="{C3380CC4-5D6E-409C-BE32-E72D297353CC}">
              <c16:uniqueId val="{00000000-F6A7-4B32-BBD8-90052254140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810</c:v>
                </c:pt>
                <c:pt idx="5">
                  <c:v>821</c:v>
                </c:pt>
                <c:pt idx="8">
                  <c:v>762</c:v>
                </c:pt>
                <c:pt idx="11">
                  <c:v>682</c:v>
                </c:pt>
                <c:pt idx="14">
                  <c:v>589</c:v>
                </c:pt>
              </c:numCache>
            </c:numRef>
          </c:val>
          <c:extLst>
            <c:ext xmlns:c16="http://schemas.microsoft.com/office/drawing/2014/chart" uri="{C3380CC4-5D6E-409C-BE32-E72D297353CC}">
              <c16:uniqueId val="{00000001-F6A7-4B32-BBD8-90052254140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2825</c:v>
                </c:pt>
                <c:pt idx="5">
                  <c:v>3540</c:v>
                </c:pt>
                <c:pt idx="8">
                  <c:v>3833</c:v>
                </c:pt>
                <c:pt idx="11">
                  <c:v>3744</c:v>
                </c:pt>
                <c:pt idx="14">
                  <c:v>3758</c:v>
                </c:pt>
              </c:numCache>
            </c:numRef>
          </c:val>
          <c:extLst>
            <c:ext xmlns:c16="http://schemas.microsoft.com/office/drawing/2014/chart" uri="{C3380CC4-5D6E-409C-BE32-E72D297353CC}">
              <c16:uniqueId val="{00000002-F6A7-4B32-BBD8-90052254140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A7-4B32-BBD8-90052254140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A7-4B32-BBD8-90052254140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A7-4B32-BBD8-90052254140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231</c:v>
                </c:pt>
                <c:pt idx="3">
                  <c:v>309</c:v>
                </c:pt>
                <c:pt idx="6">
                  <c:v>237</c:v>
                </c:pt>
                <c:pt idx="9">
                  <c:v>320</c:v>
                </c:pt>
                <c:pt idx="12">
                  <c:v>305</c:v>
                </c:pt>
              </c:numCache>
            </c:numRef>
          </c:val>
          <c:extLst>
            <c:ext xmlns:c16="http://schemas.microsoft.com/office/drawing/2014/chart" uri="{C3380CC4-5D6E-409C-BE32-E72D297353CC}">
              <c16:uniqueId val="{00000006-F6A7-4B32-BBD8-90052254140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c:v>
                </c:pt>
                <c:pt idx="3">
                  <c:v>15</c:v>
                </c:pt>
                <c:pt idx="6">
                  <c:v>12</c:v>
                </c:pt>
                <c:pt idx="9">
                  <c:v>9</c:v>
                </c:pt>
                <c:pt idx="12">
                  <c:v>25</c:v>
                </c:pt>
              </c:numCache>
            </c:numRef>
          </c:val>
          <c:extLst>
            <c:ext xmlns:c16="http://schemas.microsoft.com/office/drawing/2014/chart" uri="{C3380CC4-5D6E-409C-BE32-E72D297353CC}">
              <c16:uniqueId val="{00000007-F6A7-4B32-BBD8-90052254140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5882</c:v>
                </c:pt>
                <c:pt idx="3">
                  <c:v>5291</c:v>
                </c:pt>
                <c:pt idx="6">
                  <c:v>5275</c:v>
                </c:pt>
                <c:pt idx="9">
                  <c:v>5246</c:v>
                </c:pt>
                <c:pt idx="12">
                  <c:v>5094</c:v>
                </c:pt>
              </c:numCache>
            </c:numRef>
          </c:val>
          <c:extLst>
            <c:ext xmlns:c16="http://schemas.microsoft.com/office/drawing/2014/chart" uri="{C3380CC4-5D6E-409C-BE32-E72D297353CC}">
              <c16:uniqueId val="{00000008-F6A7-4B32-BBD8-90052254140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426</c:v>
                </c:pt>
                <c:pt idx="3">
                  <c:v>270</c:v>
                </c:pt>
                <c:pt idx="6">
                  <c:v>432</c:v>
                </c:pt>
                <c:pt idx="9">
                  <c:v>1024</c:v>
                </c:pt>
                <c:pt idx="12">
                  <c:v>343</c:v>
                </c:pt>
              </c:numCache>
            </c:numRef>
          </c:val>
          <c:extLst>
            <c:ext xmlns:c16="http://schemas.microsoft.com/office/drawing/2014/chart" uri="{C3380CC4-5D6E-409C-BE32-E72D297353CC}">
              <c16:uniqueId val="{00000009-F6A7-4B32-BBD8-90052254140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13537</c:v>
                </c:pt>
                <c:pt idx="3">
                  <c:v>13251</c:v>
                </c:pt>
                <c:pt idx="6">
                  <c:v>12616</c:v>
                </c:pt>
                <c:pt idx="9">
                  <c:v>11761</c:v>
                </c:pt>
                <c:pt idx="12">
                  <c:v>11979</c:v>
                </c:pt>
              </c:numCache>
            </c:numRef>
          </c:val>
          <c:extLst>
            <c:ext xmlns:c16="http://schemas.microsoft.com/office/drawing/2014/chart" uri="{C3380CC4-5D6E-409C-BE32-E72D297353CC}">
              <c16:uniqueId val="{0000000A-F6A7-4B32-BBD8-90052254140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3045</c:v>
                </c:pt>
                <c:pt idx="2">
                  <c:v>#N/A</c:v>
                </c:pt>
                <c:pt idx="3">
                  <c:v>#N/A</c:v>
                </c:pt>
                <c:pt idx="4">
                  <c:v>1633</c:v>
                </c:pt>
                <c:pt idx="5">
                  <c:v>#N/A</c:v>
                </c:pt>
                <c:pt idx="6">
                  <c:v>#N/A</c:v>
                </c:pt>
                <c:pt idx="7">
                  <c:v>1602</c:v>
                </c:pt>
                <c:pt idx="8">
                  <c:v>#N/A</c:v>
                </c:pt>
                <c:pt idx="9">
                  <c:v>#N/A</c:v>
                </c:pt>
                <c:pt idx="10">
                  <c:v>2203</c:v>
                </c:pt>
                <c:pt idx="11">
                  <c:v>#N/A</c:v>
                </c:pt>
                <c:pt idx="12">
                  <c:v>#N/A</c:v>
                </c:pt>
                <c:pt idx="13">
                  <c:v>1713</c:v>
                </c:pt>
                <c:pt idx="14">
                  <c:v>#N/A</c:v>
                </c:pt>
              </c:numCache>
            </c:numRef>
          </c:val>
          <c:smooth val="0"/>
          <c:extLst>
            <c:ext xmlns:c16="http://schemas.microsoft.com/office/drawing/2014/chart" uri="{C3380CC4-5D6E-409C-BE32-E72D297353CC}">
              <c16:uniqueId val="{0000000B-F6A7-4B32-BBD8-90052254140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1966</c:v>
                </c:pt>
                <c:pt idx="1">
                  <c:v>1901</c:v>
                </c:pt>
                <c:pt idx="2">
                  <c:v>1833</c:v>
                </c:pt>
              </c:numCache>
            </c:numRef>
          </c:val>
          <c:extLst>
            <c:ext xmlns:c16="http://schemas.microsoft.com/office/drawing/2014/chart" uri="{C3380CC4-5D6E-409C-BE32-E72D297353CC}">
              <c16:uniqueId val="{00000000-6E3D-4BFF-A6DC-9C6EDC8C1DF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22</c:v>
                </c:pt>
                <c:pt idx="1">
                  <c:v>47</c:v>
                </c:pt>
                <c:pt idx="2">
                  <c:v>67</c:v>
                </c:pt>
              </c:numCache>
            </c:numRef>
          </c:val>
          <c:extLst>
            <c:ext xmlns:c16="http://schemas.microsoft.com/office/drawing/2014/chart" uri="{C3380CC4-5D6E-409C-BE32-E72D297353CC}">
              <c16:uniqueId val="{00000001-6E3D-4BFF-A6DC-9C6EDC8C1DF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2553</c:v>
                </c:pt>
                <c:pt idx="1">
                  <c:v>2496</c:v>
                </c:pt>
                <c:pt idx="2">
                  <c:v>2518</c:v>
                </c:pt>
              </c:numCache>
            </c:numRef>
          </c:val>
          <c:extLst>
            <c:ext xmlns:c16="http://schemas.microsoft.com/office/drawing/2014/chart" uri="{C3380CC4-5D6E-409C-BE32-E72D297353CC}">
              <c16:uniqueId val="{00000002-6E3D-4BFF-A6DC-9C6EDC8C1DF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兵庫県神河町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元利償還金等（</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）のうち、普通会計の元利償還金が増加しているが、公営企業債の元利償還金に対する繰入金は減少している。</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単年度では、標準財政規模は増加し</a:t>
          </a:r>
          <a:r>
            <a:rPr kumimoji="1" lang="ja-JP" altLang="en-US" sz="1100">
              <a:solidFill>
                <a:schemeClr val="dk1"/>
              </a:solidFill>
              <a:effectLst/>
              <a:latin typeface="+mn-lt"/>
              <a:ea typeface="+mn-ea"/>
              <a:cs typeface="+mn-cs"/>
            </a:rPr>
            <a:t>、控除される算入公債費等</a:t>
          </a:r>
          <a:r>
            <a:rPr kumimoji="1" lang="ja-JP" altLang="ja-JP" sz="1100">
              <a:solidFill>
                <a:schemeClr val="dk1"/>
              </a:solidFill>
              <a:effectLst/>
              <a:latin typeface="+mn-lt"/>
              <a:ea typeface="+mn-ea"/>
              <a:cs typeface="+mn-cs"/>
            </a:rPr>
            <a:t>も増加し</a:t>
          </a:r>
          <a:r>
            <a:rPr kumimoji="1" lang="ja-JP" altLang="en-US" sz="1100">
              <a:solidFill>
                <a:schemeClr val="dk1"/>
              </a:solidFill>
              <a:effectLst/>
              <a:latin typeface="+mn-lt"/>
              <a:ea typeface="+mn-ea"/>
              <a:cs typeface="+mn-cs"/>
            </a:rPr>
            <a:t>たため</a:t>
          </a:r>
          <a:r>
            <a:rPr kumimoji="1" lang="ja-JP" altLang="ja-JP" sz="1100">
              <a:solidFill>
                <a:schemeClr val="dk1"/>
              </a:solidFill>
              <a:effectLst/>
              <a:latin typeface="+mn-lt"/>
              <a:ea typeface="+mn-ea"/>
              <a:cs typeface="+mn-cs"/>
            </a:rPr>
            <a:t>、比率は昨年度に比べ</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今後は粟賀小学校跡地整備事業等の償還が始まるため、普通会計の元利償還金は増えていく見込みである。繰上償還の財源確保に努めるなど、分子の増加幅を抑制していく必要がある。 </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兵庫県神河町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「一般会計等に係る地方債の現在高」が対前年度</a:t>
          </a:r>
          <a:r>
            <a:rPr kumimoji="1" lang="en-US" altLang="ja-JP" sz="1100">
              <a:solidFill>
                <a:schemeClr val="dk1"/>
              </a:solidFill>
              <a:effectLst/>
              <a:latin typeface="+mn-lt"/>
              <a:ea typeface="+mn-ea"/>
              <a:cs typeface="+mn-cs"/>
            </a:rPr>
            <a:t>218</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したが、債務負担行為に基づく支出予定額は、粟賀小学校跡地整備事業の工事費が</a:t>
          </a:r>
          <a:r>
            <a:rPr kumimoji="1" lang="ja-JP" altLang="en-US" sz="1100">
              <a:solidFill>
                <a:schemeClr val="dk1"/>
              </a:solidFill>
              <a:effectLst/>
              <a:latin typeface="+mn-lt"/>
              <a:ea typeface="+mn-ea"/>
              <a:cs typeface="+mn-cs"/>
            </a:rPr>
            <a:t>完了</a:t>
          </a:r>
          <a:r>
            <a:rPr kumimoji="1" lang="ja-JP" altLang="ja-JP" sz="1100">
              <a:solidFill>
                <a:schemeClr val="dk1"/>
              </a:solidFill>
              <a:effectLst/>
              <a:latin typeface="+mn-lt"/>
              <a:ea typeface="+mn-ea"/>
              <a:cs typeface="+mn-cs"/>
            </a:rPr>
            <a:t>となったこと等により、</a:t>
          </a:r>
          <a:r>
            <a:rPr kumimoji="1" lang="en-US" altLang="ja-JP" sz="1100">
              <a:solidFill>
                <a:schemeClr val="dk1"/>
              </a:solidFill>
              <a:effectLst/>
              <a:latin typeface="+mn-lt"/>
              <a:ea typeface="+mn-ea"/>
              <a:cs typeface="+mn-cs"/>
            </a:rPr>
            <a:t>681</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また、将来負担額から差し引くことができる充当可能基金については</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基準財政需要額算入見込額は</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百万円減少している。</a:t>
          </a:r>
          <a:endParaRPr lang="ja-JP" altLang="ja-JP" sz="1400">
            <a:effectLst/>
          </a:endParaRPr>
        </a:p>
        <a:p>
          <a:r>
            <a:rPr kumimoji="1" lang="ja-JP" altLang="ja-JP" sz="1100">
              <a:solidFill>
                <a:schemeClr val="dk1"/>
              </a:solidFill>
              <a:effectLst/>
              <a:latin typeface="+mn-lt"/>
              <a:ea typeface="+mn-ea"/>
              <a:cs typeface="+mn-cs"/>
            </a:rPr>
            <a:t>　これらの要因により、将来負担比率の分子は対前年度</a:t>
          </a:r>
          <a:r>
            <a:rPr kumimoji="1" lang="en-US" altLang="ja-JP" sz="1100">
              <a:solidFill>
                <a:schemeClr val="dk1"/>
              </a:solidFill>
              <a:effectLst/>
              <a:latin typeface="+mn-lt"/>
              <a:ea typeface="+mn-ea"/>
              <a:cs typeface="+mn-cs"/>
            </a:rPr>
            <a:t>490</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兵庫県神河町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公債費、</a:t>
          </a:r>
          <a:r>
            <a:rPr kumimoji="1" lang="ja-JP" altLang="en-US" sz="1100">
              <a:solidFill>
                <a:schemeClr val="dk1"/>
              </a:solidFill>
              <a:effectLst/>
              <a:latin typeface="+mn-lt"/>
              <a:ea typeface="+mn-ea"/>
              <a:cs typeface="+mn-cs"/>
            </a:rPr>
            <a:t>積立</a:t>
          </a:r>
          <a:r>
            <a:rPr kumimoji="1" lang="ja-JP" altLang="ja-JP" sz="1100">
              <a:solidFill>
                <a:schemeClr val="dk1"/>
              </a:solidFill>
              <a:effectLst/>
              <a:latin typeface="+mn-lt"/>
              <a:ea typeface="+mn-ea"/>
              <a:cs typeface="+mn-cs"/>
            </a:rPr>
            <a:t>金の増加</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により「財政調整基金」を</a:t>
          </a:r>
          <a:r>
            <a:rPr kumimoji="1" lang="en-US" altLang="ja-JP" sz="1100">
              <a:solidFill>
                <a:schemeClr val="dk1"/>
              </a:solidFill>
              <a:effectLst/>
              <a:latin typeface="+mn-lt"/>
              <a:ea typeface="+mn-ea"/>
              <a:cs typeface="+mn-cs"/>
            </a:rPr>
            <a:t>151</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円を繰入し</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83</a:t>
          </a:r>
          <a:r>
            <a:rPr kumimoji="1" lang="ja-JP" altLang="en-US" sz="1100">
              <a:solidFill>
                <a:schemeClr val="dk1"/>
              </a:solidFill>
              <a:effectLst/>
              <a:latin typeface="+mn-lt"/>
              <a:ea typeface="+mn-ea"/>
              <a:cs typeface="+mn-cs"/>
            </a:rPr>
            <a:t>百万円の積立をした。差し引き</a:t>
          </a:r>
          <a:r>
            <a:rPr kumimoji="1" lang="en-US" altLang="ja-JP" sz="1100">
              <a:solidFill>
                <a:schemeClr val="dk1"/>
              </a:solidFill>
              <a:effectLst/>
              <a:latin typeface="+mn-lt"/>
              <a:ea typeface="+mn-ea"/>
              <a:cs typeface="+mn-cs"/>
            </a:rPr>
            <a:t>68</a:t>
          </a:r>
          <a:r>
            <a:rPr kumimoji="1" lang="ja-JP" altLang="en-US" sz="1100">
              <a:solidFill>
                <a:schemeClr val="dk1"/>
              </a:solidFill>
              <a:effectLst/>
              <a:latin typeface="+mn-lt"/>
              <a:ea typeface="+mn-ea"/>
              <a:cs typeface="+mn-cs"/>
            </a:rPr>
            <a:t>百万円の減。</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町債管理基金は</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百万円を繰入し、</a:t>
          </a:r>
          <a:r>
            <a:rPr kumimoji="1" lang="en-US" altLang="ja-JP" sz="1100">
              <a:solidFill>
                <a:schemeClr val="dk1"/>
              </a:solidFill>
              <a:effectLst/>
              <a:latin typeface="+mn-lt"/>
              <a:ea typeface="+mn-ea"/>
              <a:cs typeface="+mn-cs"/>
            </a:rPr>
            <a:t>33</a:t>
          </a:r>
          <a:r>
            <a:rPr kumimoji="1" lang="ja-JP" altLang="en-US" sz="1100">
              <a:solidFill>
                <a:schemeClr val="dk1"/>
              </a:solidFill>
              <a:effectLst/>
              <a:latin typeface="+mn-lt"/>
              <a:ea typeface="+mn-ea"/>
              <a:cs typeface="+mn-cs"/>
            </a:rPr>
            <a:t>百万円積立てで差し引き</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百万円の増。</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特目基金は</a:t>
          </a:r>
          <a:r>
            <a:rPr kumimoji="1" lang="en-US" altLang="ja-JP" sz="1100">
              <a:solidFill>
                <a:schemeClr val="dk1"/>
              </a:solidFill>
              <a:effectLst/>
              <a:latin typeface="+mn-lt"/>
              <a:ea typeface="+mn-ea"/>
              <a:cs typeface="+mn-cs"/>
            </a:rPr>
            <a:t>235</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を繰入し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257</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円積立</a:t>
          </a:r>
          <a:r>
            <a:rPr kumimoji="1" lang="ja-JP" altLang="en-US" sz="1100">
              <a:solidFill>
                <a:schemeClr val="dk1"/>
              </a:solidFill>
              <a:effectLst/>
              <a:latin typeface="+mn-lt"/>
              <a:ea typeface="+mn-ea"/>
              <a:cs typeface="+mn-cs"/>
            </a:rPr>
            <a:t>て</a:t>
          </a:r>
          <a:r>
            <a:rPr kumimoji="1" lang="ja-JP" altLang="ja-JP" sz="1100">
              <a:solidFill>
                <a:schemeClr val="dk1"/>
              </a:solidFill>
              <a:effectLst/>
              <a:latin typeface="+mn-lt"/>
              <a:ea typeface="+mn-ea"/>
              <a:cs typeface="+mn-cs"/>
            </a:rPr>
            <a:t>で差し引き</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基金全体としては</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円の減となった。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各年度の予算執執行の結果生じた決算余剰金の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を財政調整基金から優先に積み立てる。その他の余剰金についても、標準財政規模の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％以上となるまでは財政調整基金に積み立て、それ以上の余剰金については、基金の使途の明確化を図るため、特定目的基金に積み立てていくことを予定している。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公共施設維持管理基金：公共施設の維持管理に要する財源を確保し、将来にわたる町財政の健全な運営の推進を図る</a:t>
          </a:r>
          <a:r>
            <a:rPr kumimoji="1" lang="ja-JP" altLang="en-US"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まちづくり基金：町民の連携強化及び均衡ある地域振興を図る</a:t>
          </a:r>
          <a:r>
            <a:rPr kumimoji="1" lang="ja-JP" altLang="en-US"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游ゴシック" panose="020B0400000000000000" pitchFamily="50" charset="-128"/>
              <a:ea typeface="游ゴシック" panose="020B0400000000000000" pitchFamily="50" charset="-128"/>
              <a:cs typeface="+mn-cs"/>
            </a:rPr>
            <a:t>企業版ふるさと納税基金：企業版ふるさと納税の寄附を積立て、寄附目的事業に充てる。</a:t>
          </a:r>
          <a:endParaRPr kumimoji="1" lang="en-US" altLang="ja-JP" sz="1100">
            <a:solidFill>
              <a:schemeClr val="dk1"/>
            </a:solidFill>
            <a:effectLst/>
            <a:latin typeface="游ゴシック" panose="020B0400000000000000" pitchFamily="50" charset="-128"/>
            <a:ea typeface="游ゴシック" panose="020B04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公共施設維持管理基金：少子高齢化の進展による人口減少問題をはじめ、それに伴う生産人口の減少や税収の減など本町の財政が逼迫する中で、今後、これまで整備してきた公共施設の改修について</a:t>
          </a:r>
          <a:r>
            <a:rPr kumimoji="1" lang="en-US" altLang="ja-JP" sz="1100">
              <a:solidFill>
                <a:schemeClr val="dk1"/>
              </a:solidFill>
              <a:effectLst/>
              <a:latin typeface="+mn-lt"/>
              <a:ea typeface="+mn-ea"/>
              <a:cs typeface="+mn-cs"/>
            </a:rPr>
            <a:t>51</a:t>
          </a:r>
          <a:r>
            <a:rPr kumimoji="1" lang="ja-JP" altLang="ja-JP" sz="1100">
              <a:solidFill>
                <a:schemeClr val="dk1"/>
              </a:solidFill>
              <a:effectLst/>
              <a:latin typeface="+mn-lt"/>
              <a:ea typeface="+mn-ea"/>
              <a:cs typeface="+mn-cs"/>
            </a:rPr>
            <a:t>百万円を取り崩したことによる減。</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企業版ふるさと納税基金：</a:t>
          </a:r>
          <a:r>
            <a:rPr kumimoji="1" lang="ja-JP" altLang="en-US" sz="1100">
              <a:solidFill>
                <a:schemeClr val="dk1"/>
              </a:solidFill>
              <a:effectLst/>
              <a:latin typeface="+mn-lt"/>
              <a:ea typeface="+mn-ea"/>
              <a:cs typeface="+mn-cs"/>
            </a:rPr>
            <a:t>粟賀小学校跡地整備事業への寄附で</a:t>
          </a:r>
          <a:r>
            <a:rPr kumimoji="1" lang="en-US" altLang="ja-JP" sz="1100">
              <a:solidFill>
                <a:schemeClr val="dk1"/>
              </a:solidFill>
              <a:effectLst/>
              <a:latin typeface="+mn-lt"/>
              <a:ea typeface="+mn-ea"/>
              <a:cs typeface="+mn-cs"/>
            </a:rPr>
            <a:t>100</a:t>
          </a:r>
          <a:r>
            <a:rPr kumimoji="1" lang="ja-JP" altLang="en-US" sz="1100">
              <a:solidFill>
                <a:schemeClr val="dk1"/>
              </a:solidFill>
              <a:effectLst/>
              <a:latin typeface="+mn-lt"/>
              <a:ea typeface="+mn-ea"/>
              <a:cs typeface="+mn-cs"/>
            </a:rPr>
            <a:t>百万円積立</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まちづくり基金：地域自治協議会の設立に伴い、町内７ブロックの地域自治協議会へ補助金を交付するため、</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R20</a:t>
          </a:r>
          <a:r>
            <a:rPr kumimoji="1" lang="ja-JP" altLang="ja-JP" sz="1100">
              <a:solidFill>
                <a:schemeClr val="dk1"/>
              </a:solidFill>
              <a:effectLst/>
              <a:latin typeface="+mn-lt"/>
              <a:ea typeface="+mn-ea"/>
              <a:cs typeface="+mn-cs"/>
            </a:rPr>
            <a:t>まで基金を</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百万円ずつ取り崩す予定</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企業版ふるさと納税基金：</a:t>
          </a:r>
          <a:r>
            <a:rPr kumimoji="1" lang="ja-JP" altLang="en-US" sz="1100">
              <a:solidFill>
                <a:schemeClr val="dk1"/>
              </a:solidFill>
              <a:effectLst/>
              <a:latin typeface="+mn-lt"/>
              <a:ea typeface="+mn-ea"/>
              <a:cs typeface="+mn-cs"/>
            </a:rPr>
            <a:t>建設した施設の備品購入費、小中学校の環境改善等の事業に充てる予定</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町税は前年度比で</a:t>
          </a:r>
          <a:r>
            <a:rPr kumimoji="1" lang="en-US" altLang="ja-JP" sz="1100">
              <a:solidFill>
                <a:schemeClr val="dk1"/>
              </a:solidFill>
              <a:effectLst/>
              <a:latin typeface="+mn-lt"/>
              <a:ea typeface="+mn-ea"/>
              <a:cs typeface="+mn-cs"/>
            </a:rPr>
            <a:t>68</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、普通交付税は</a:t>
          </a:r>
          <a:r>
            <a:rPr kumimoji="1" lang="en-US" altLang="ja-JP" sz="1100">
              <a:solidFill>
                <a:schemeClr val="dk1"/>
              </a:solidFill>
              <a:effectLst/>
              <a:latin typeface="+mn-lt"/>
              <a:ea typeface="+mn-ea"/>
              <a:cs typeface="+mn-cs"/>
            </a:rPr>
            <a:t>231</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た。人件費は</a:t>
          </a:r>
          <a:r>
            <a:rPr kumimoji="1" lang="en-US" altLang="ja-JP" sz="1100">
              <a:solidFill>
                <a:schemeClr val="dk1"/>
              </a:solidFill>
              <a:effectLst/>
              <a:latin typeface="+mn-lt"/>
              <a:ea typeface="+mn-ea"/>
              <a:cs typeface="+mn-cs"/>
            </a:rPr>
            <a:t>106</a:t>
          </a:r>
          <a:r>
            <a:rPr kumimoji="1" lang="ja-JP" altLang="en-US" sz="1100">
              <a:solidFill>
                <a:schemeClr val="dk1"/>
              </a:solidFill>
              <a:effectLst/>
              <a:latin typeface="+mn-lt"/>
              <a:ea typeface="+mn-ea"/>
              <a:cs typeface="+mn-cs"/>
            </a:rPr>
            <a:t>百万円増、物件費は</a:t>
          </a:r>
          <a:r>
            <a:rPr kumimoji="1" lang="en-US" altLang="ja-JP" sz="1100">
              <a:solidFill>
                <a:schemeClr val="dk1"/>
              </a:solidFill>
              <a:effectLst/>
              <a:latin typeface="+mn-lt"/>
              <a:ea typeface="+mn-ea"/>
              <a:cs typeface="+mn-cs"/>
            </a:rPr>
            <a:t>178</a:t>
          </a:r>
          <a:r>
            <a:rPr kumimoji="1" lang="ja-JP" altLang="en-US" sz="1100">
              <a:solidFill>
                <a:schemeClr val="dk1"/>
              </a:solidFill>
              <a:effectLst/>
              <a:latin typeface="+mn-lt"/>
              <a:ea typeface="+mn-ea"/>
              <a:cs typeface="+mn-cs"/>
            </a:rPr>
            <a:t>百万円増、</a:t>
          </a:r>
          <a:r>
            <a:rPr kumimoji="1" lang="ja-JP" altLang="ja-JP" sz="1100">
              <a:solidFill>
                <a:schemeClr val="dk1"/>
              </a:solidFill>
              <a:effectLst/>
              <a:latin typeface="+mn-lt"/>
              <a:ea typeface="+mn-ea"/>
              <a:cs typeface="+mn-cs"/>
            </a:rPr>
            <a:t>公債費が</a:t>
          </a:r>
          <a:r>
            <a:rPr kumimoji="1" lang="en-US" altLang="ja-JP" sz="1100">
              <a:solidFill>
                <a:schemeClr val="dk1"/>
              </a:solidFill>
              <a:effectLst/>
              <a:latin typeface="+mn-lt"/>
              <a:ea typeface="+mn-ea"/>
              <a:cs typeface="+mn-cs"/>
            </a:rPr>
            <a:t>42</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円増、</a:t>
          </a:r>
          <a:r>
            <a:rPr kumimoji="1" lang="ja-JP" altLang="en-US" sz="1100">
              <a:solidFill>
                <a:schemeClr val="dk1"/>
              </a:solidFill>
              <a:effectLst/>
              <a:latin typeface="+mn-lt"/>
              <a:ea typeface="+mn-ea"/>
              <a:cs typeface="+mn-cs"/>
            </a:rPr>
            <a:t>積立</a:t>
          </a:r>
          <a:r>
            <a:rPr kumimoji="1" lang="ja-JP" altLang="ja-JP" sz="1100">
              <a:solidFill>
                <a:schemeClr val="dk1"/>
              </a:solidFill>
              <a:effectLst/>
              <a:latin typeface="+mn-lt"/>
              <a:ea typeface="+mn-ea"/>
              <a:cs typeface="+mn-cs"/>
            </a:rPr>
            <a:t>金が</a:t>
          </a:r>
          <a:r>
            <a:rPr kumimoji="1" lang="en-US" altLang="ja-JP" sz="1100">
              <a:solidFill>
                <a:schemeClr val="dk1"/>
              </a:solidFill>
              <a:effectLst/>
              <a:latin typeface="+mn-lt"/>
              <a:ea typeface="+mn-ea"/>
              <a:cs typeface="+mn-cs"/>
            </a:rPr>
            <a:t>109</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円増額となった。</a:t>
          </a:r>
          <a:endParaRPr lang="ja-JP" altLang="ja-JP" sz="1400">
            <a:effectLst/>
          </a:endParaRPr>
        </a:p>
        <a:p>
          <a:r>
            <a:rPr kumimoji="1" lang="ja-JP" altLang="ja-JP" sz="1100">
              <a:solidFill>
                <a:schemeClr val="dk1"/>
              </a:solidFill>
              <a:effectLst/>
              <a:latin typeface="+mn-lt"/>
              <a:ea typeface="+mn-ea"/>
              <a:cs typeface="+mn-cs"/>
            </a:rPr>
            <a:t>その結果、令和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度の実質収支額の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83</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円のみ積み立て、繰入は</a:t>
          </a:r>
          <a:r>
            <a:rPr kumimoji="1" lang="en-US" altLang="ja-JP" sz="1100">
              <a:solidFill>
                <a:schemeClr val="dk1"/>
              </a:solidFill>
              <a:effectLst/>
              <a:latin typeface="+mn-lt"/>
              <a:ea typeface="+mn-ea"/>
              <a:cs typeface="+mn-cs"/>
            </a:rPr>
            <a:t>1.51</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財政調整基金残高を標準財政規模の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％以上となるように務めることとしている。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普通交付税の再算定により、</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百万円を積み立てた</a:t>
          </a:r>
          <a:r>
            <a:rPr kumimoji="1" lang="ja-JP" altLang="en-US"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ea"/>
              <a:ea typeface="+mn-ea"/>
              <a:cs typeface="+mn-cs"/>
            </a:rPr>
            <a:t>（前年度は</a:t>
          </a:r>
          <a:r>
            <a:rPr kumimoji="1" lang="en-US" altLang="ja-JP" sz="1100">
              <a:solidFill>
                <a:schemeClr val="dk1"/>
              </a:solidFill>
              <a:effectLst/>
              <a:latin typeface="+mn-ea"/>
              <a:ea typeface="+mn-ea"/>
              <a:cs typeface="+mn-cs"/>
            </a:rPr>
            <a:t>25</a:t>
          </a:r>
          <a:r>
            <a:rPr kumimoji="1" lang="ja-JP" altLang="en-US" sz="1100">
              <a:solidFill>
                <a:schemeClr val="dk1"/>
              </a:solidFill>
              <a:effectLst/>
              <a:latin typeface="+mn-ea"/>
              <a:ea typeface="+mn-ea"/>
              <a:cs typeface="+mn-cs"/>
            </a:rPr>
            <a:t>百万円を積み立てている）</a:t>
          </a:r>
          <a:endParaRPr kumimoji="1" lang="en-US" altLang="ja-JP" sz="11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R7</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R8</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16</a:t>
          </a:r>
          <a:r>
            <a:rPr kumimoji="1" lang="ja-JP" altLang="en-US" sz="1100">
              <a:solidFill>
                <a:schemeClr val="dk1"/>
              </a:solidFill>
              <a:effectLst/>
              <a:latin typeface="+mn-lt"/>
              <a:ea typeface="+mn-ea"/>
              <a:cs typeface="+mn-cs"/>
            </a:rPr>
            <a:t>百万円を</a:t>
          </a:r>
          <a:r>
            <a:rPr kumimoji="1" lang="ja-JP" altLang="ja-JP" sz="1100">
              <a:solidFill>
                <a:schemeClr val="dk1"/>
              </a:solidFill>
              <a:effectLst/>
              <a:latin typeface="+mn-lt"/>
              <a:ea typeface="+mn-ea"/>
              <a:cs typeface="+mn-cs"/>
            </a:rPr>
            <a:t>取り崩す予定。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兵庫県神河町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10,144
10,032
202.23
10,596,749
10,328,623
192,808
5,644,633
11,978,840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水力発電所施設の償却資産の税収により、類似団体平均値並であるが、その税も年々減少しており、さらには人口減少と企業等の立地が進まない等により財政基盤が弱体化傾向にある。</a:t>
          </a:r>
          <a:endParaRPr lang="ja-JP" altLang="ja-JP" sz="1400">
            <a:effectLst/>
          </a:endParaRPr>
        </a:p>
        <a:p>
          <a:r>
            <a:rPr kumimoji="1" lang="ja-JP" altLang="ja-JP" sz="1100">
              <a:solidFill>
                <a:schemeClr val="dk1"/>
              </a:solidFill>
              <a:effectLst/>
              <a:latin typeface="+mn-lt"/>
              <a:ea typeface="+mn-ea"/>
              <a:cs typeface="+mn-cs"/>
            </a:rPr>
            <a:t>　今後においては、第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次神河町行財政改革大綱に沿った施策の見直し等徹底した歳出の削減及び、税収の徴収強化など歳入の確保を図り財政基盤の強化に努める。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165629</xdr:rowOff>
    </xdr:from>
    <xdr:to>
      <xdr:col>23</xdr:col>
      <xdr:colOff>133350</xdr:colOff>
      <xdr:row>43</xdr:row>
      <xdr:rowOff>165629</xdr:rowOff>
    </xdr:to>
    <xdr:cxnSp macro="">
      <xdr:nvCxnSpPr>
        <xdr:cNvPr id="72" name="直線コネクタ 71"/>
        <xdr:cNvCxnSpPr/>
      </xdr:nvCxnSpPr>
      <xdr:spPr>
        <a:xfrm>
          <a:off x="4114800" y="753797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165629</xdr:rowOff>
    </xdr:from>
    <xdr:to>
      <xdr:col>19</xdr:col>
      <xdr:colOff>133350</xdr:colOff>
      <xdr:row>43</xdr:row>
      <xdr:rowOff>165629</xdr:rowOff>
    </xdr:to>
    <xdr:cxnSp macro="">
      <xdr:nvCxnSpPr>
        <xdr:cNvPr id="75" name="直線コネクタ 74"/>
        <xdr:cNvCxnSpPr/>
      </xdr:nvCxnSpPr>
      <xdr:spPr>
        <a:xfrm>
          <a:off x="3225800" y="75379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145521</xdr:rowOff>
    </xdr:from>
    <xdr:to>
      <xdr:col>15</xdr:col>
      <xdr:colOff>82550</xdr:colOff>
      <xdr:row>43</xdr:row>
      <xdr:rowOff>165629</xdr:rowOff>
    </xdr:to>
    <xdr:cxnSp macro="">
      <xdr:nvCxnSpPr>
        <xdr:cNvPr id="78" name="直線コネクタ 77"/>
        <xdr:cNvCxnSpPr/>
      </xdr:nvCxnSpPr>
      <xdr:spPr>
        <a:xfrm>
          <a:off x="2336800" y="7517871"/>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125413</xdr:rowOff>
    </xdr:from>
    <xdr:to>
      <xdr:col>11</xdr:col>
      <xdr:colOff>31750</xdr:colOff>
      <xdr:row>43</xdr:row>
      <xdr:rowOff>145521</xdr:rowOff>
    </xdr:to>
    <xdr:cxnSp macro="">
      <xdr:nvCxnSpPr>
        <xdr:cNvPr id="81" name="直線コネクタ 80"/>
        <xdr:cNvCxnSpPr/>
      </xdr:nvCxnSpPr>
      <xdr:spPr>
        <a:xfrm>
          <a:off x="1447800" y="749776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114829</xdr:rowOff>
    </xdr:from>
    <xdr:to>
      <xdr:col>23</xdr:col>
      <xdr:colOff>184150</xdr:colOff>
      <xdr:row>44</xdr:row>
      <xdr:rowOff>44979</xdr:rowOff>
    </xdr:to>
    <xdr:sp macro="" textlink="">
      <xdr:nvSpPr>
        <xdr:cNvPr id="91" name="楕円 90"/>
        <xdr:cNvSpPr/>
      </xdr:nvSpPr>
      <xdr:spPr>
        <a:xfrm>
          <a:off x="49022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86906</xdr:rowOff>
    </xdr:from>
    <xdr:ext cx="762000" cy="259045"/>
    <xdr:sp macro="" textlink="">
      <xdr:nvSpPr>
        <xdr:cNvPr id="92" name="財政力該当値テキスト"/>
        <xdr:cNvSpPr txBox="1"/>
      </xdr:nvSpPr>
      <xdr:spPr>
        <a:xfrm>
          <a:off x="5041900" y="745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114829</xdr:rowOff>
    </xdr:from>
    <xdr:to>
      <xdr:col>19</xdr:col>
      <xdr:colOff>184150</xdr:colOff>
      <xdr:row>44</xdr:row>
      <xdr:rowOff>44979</xdr:rowOff>
    </xdr:to>
    <xdr:sp macro="" textlink="">
      <xdr:nvSpPr>
        <xdr:cNvPr id="93" name="楕円 92"/>
        <xdr:cNvSpPr/>
      </xdr:nvSpPr>
      <xdr:spPr>
        <a:xfrm>
          <a:off x="4064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29756</xdr:rowOff>
    </xdr:from>
    <xdr:ext cx="736600" cy="259045"/>
    <xdr:sp macro="" textlink="">
      <xdr:nvSpPr>
        <xdr:cNvPr id="94" name="テキスト ボックス 93"/>
        <xdr:cNvSpPr txBox="1"/>
      </xdr:nvSpPr>
      <xdr:spPr>
        <a:xfrm>
          <a:off x="3733800" y="7573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114829</xdr:rowOff>
    </xdr:from>
    <xdr:to>
      <xdr:col>15</xdr:col>
      <xdr:colOff>133350</xdr:colOff>
      <xdr:row>44</xdr:row>
      <xdr:rowOff>44979</xdr:rowOff>
    </xdr:to>
    <xdr:sp macro="" textlink="">
      <xdr:nvSpPr>
        <xdr:cNvPr id="95" name="楕円 94"/>
        <xdr:cNvSpPr/>
      </xdr:nvSpPr>
      <xdr:spPr>
        <a:xfrm>
          <a:off x="3175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29756</xdr:rowOff>
    </xdr:from>
    <xdr:ext cx="762000" cy="259045"/>
    <xdr:sp macro="" textlink="">
      <xdr:nvSpPr>
        <xdr:cNvPr id="96" name="テキスト ボックス 95"/>
        <xdr:cNvSpPr txBox="1"/>
      </xdr:nvSpPr>
      <xdr:spPr>
        <a:xfrm>
          <a:off x="2844800" y="757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94721</xdr:rowOff>
    </xdr:from>
    <xdr:to>
      <xdr:col>11</xdr:col>
      <xdr:colOff>82550</xdr:colOff>
      <xdr:row>44</xdr:row>
      <xdr:rowOff>24871</xdr:rowOff>
    </xdr:to>
    <xdr:sp macro="" textlink="">
      <xdr:nvSpPr>
        <xdr:cNvPr id="97" name="楕円 96"/>
        <xdr:cNvSpPr/>
      </xdr:nvSpPr>
      <xdr:spPr>
        <a:xfrm>
          <a:off x="2286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9648</xdr:rowOff>
    </xdr:from>
    <xdr:ext cx="762000" cy="259045"/>
    <xdr:sp macro="" textlink="">
      <xdr:nvSpPr>
        <xdr:cNvPr id="98" name="テキスト ボックス 97"/>
        <xdr:cNvSpPr txBox="1"/>
      </xdr:nvSpPr>
      <xdr:spPr>
        <a:xfrm>
          <a:off x="1955800" y="755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74613</xdr:rowOff>
    </xdr:from>
    <xdr:to>
      <xdr:col>7</xdr:col>
      <xdr:colOff>31750</xdr:colOff>
      <xdr:row>44</xdr:row>
      <xdr:rowOff>4763</xdr:rowOff>
    </xdr:to>
    <xdr:sp macro="" textlink="">
      <xdr:nvSpPr>
        <xdr:cNvPr id="99" name="楕円 98"/>
        <xdr:cNvSpPr/>
      </xdr:nvSpPr>
      <xdr:spPr>
        <a:xfrm>
          <a:off x="13970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160990</xdr:rowOff>
    </xdr:from>
    <xdr:ext cx="762000" cy="259045"/>
    <xdr:sp macro="" textlink="">
      <xdr:nvSpPr>
        <xdr:cNvPr id="100" name="テキスト ボックス 99"/>
        <xdr:cNvSpPr txBox="1"/>
      </xdr:nvSpPr>
      <xdr:spPr>
        <a:xfrm>
          <a:off x="1066800" y="75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前年度と比較して、普通交付税は</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億円減少したが、町税が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億円増加したため、歳入の経常一般財源が増となった。歳出においては公債費</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億円増に加えて、繰出金、補助費等が増加したため、歳出経常一般財源も昨年度より増加しており、歳入の増加額を上回っている。その結果、比率は</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ポイント増加となり、類似団体平均と比較しても</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ポイント上回っている。今後においては、給与の適正化等による総人件費の削減、新規発行債の抑制による公債費の削減、施設の維持管理等の見直しなど徹底した取り組みを通じて比率の改善を図る。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6138</xdr:rowOff>
    </xdr:from>
    <xdr:to>
      <xdr:col>23</xdr:col>
      <xdr:colOff>133350</xdr:colOff>
      <xdr:row>66</xdr:row>
      <xdr:rowOff>62442</xdr:rowOff>
    </xdr:to>
    <xdr:cxnSp macro="">
      <xdr:nvCxnSpPr>
        <xdr:cNvPr id="135" name="直線コネクタ 134"/>
        <xdr:cNvCxnSpPr/>
      </xdr:nvCxnSpPr>
      <xdr:spPr>
        <a:xfrm>
          <a:off x="4114800" y="11321838"/>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48895</xdr:rowOff>
    </xdr:from>
    <xdr:to>
      <xdr:col>19</xdr:col>
      <xdr:colOff>133350</xdr:colOff>
      <xdr:row>66</xdr:row>
      <xdr:rowOff>6138</xdr:rowOff>
    </xdr:to>
    <xdr:cxnSp macro="">
      <xdr:nvCxnSpPr>
        <xdr:cNvPr id="138" name="直線コネクタ 137"/>
        <xdr:cNvCxnSpPr/>
      </xdr:nvCxnSpPr>
      <xdr:spPr>
        <a:xfrm>
          <a:off x="3225800" y="11193145"/>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35348</xdr:rowOff>
    </xdr:from>
    <xdr:to>
      <xdr:col>15</xdr:col>
      <xdr:colOff>82550</xdr:colOff>
      <xdr:row>65</xdr:row>
      <xdr:rowOff>48895</xdr:rowOff>
    </xdr:to>
    <xdr:cxnSp macro="">
      <xdr:nvCxnSpPr>
        <xdr:cNvPr id="141" name="直線コネクタ 140"/>
        <xdr:cNvCxnSpPr/>
      </xdr:nvCxnSpPr>
      <xdr:spPr>
        <a:xfrm>
          <a:off x="2336800" y="11008148"/>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35348</xdr:rowOff>
    </xdr:from>
    <xdr:to>
      <xdr:col>11</xdr:col>
      <xdr:colOff>31750</xdr:colOff>
      <xdr:row>65</xdr:row>
      <xdr:rowOff>125306</xdr:rowOff>
    </xdr:to>
    <xdr:cxnSp macro="">
      <xdr:nvCxnSpPr>
        <xdr:cNvPr id="144" name="直線コネクタ 143"/>
        <xdr:cNvCxnSpPr/>
      </xdr:nvCxnSpPr>
      <xdr:spPr>
        <a:xfrm flipV="1">
          <a:off x="1447800" y="11008148"/>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48" name="テキスト ボックス 147"/>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11642</xdr:rowOff>
    </xdr:from>
    <xdr:to>
      <xdr:col>23</xdr:col>
      <xdr:colOff>184150</xdr:colOff>
      <xdr:row>66</xdr:row>
      <xdr:rowOff>113242</xdr:rowOff>
    </xdr:to>
    <xdr:sp macro="" textlink="">
      <xdr:nvSpPr>
        <xdr:cNvPr id="154" name="楕円 153"/>
        <xdr:cNvSpPr/>
      </xdr:nvSpPr>
      <xdr:spPr>
        <a:xfrm>
          <a:off x="4902200" y="1132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155169</xdr:rowOff>
    </xdr:from>
    <xdr:ext cx="762000" cy="259045"/>
    <xdr:sp macro="" textlink="">
      <xdr:nvSpPr>
        <xdr:cNvPr id="155" name="財政構造の弾力性該当値テキスト"/>
        <xdr:cNvSpPr txBox="1"/>
      </xdr:nvSpPr>
      <xdr:spPr>
        <a:xfrm>
          <a:off x="5041900" y="1129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126788</xdr:rowOff>
    </xdr:from>
    <xdr:to>
      <xdr:col>19</xdr:col>
      <xdr:colOff>184150</xdr:colOff>
      <xdr:row>66</xdr:row>
      <xdr:rowOff>56938</xdr:rowOff>
    </xdr:to>
    <xdr:sp macro="" textlink="">
      <xdr:nvSpPr>
        <xdr:cNvPr id="156" name="楕円 155"/>
        <xdr:cNvSpPr/>
      </xdr:nvSpPr>
      <xdr:spPr>
        <a:xfrm>
          <a:off x="4064000" y="1127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41715</xdr:rowOff>
    </xdr:from>
    <xdr:ext cx="736600" cy="259045"/>
    <xdr:sp macro="" textlink="">
      <xdr:nvSpPr>
        <xdr:cNvPr id="157" name="テキスト ボックス 156"/>
        <xdr:cNvSpPr txBox="1"/>
      </xdr:nvSpPr>
      <xdr:spPr>
        <a:xfrm>
          <a:off x="3733800" y="11357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169545</xdr:rowOff>
    </xdr:from>
    <xdr:to>
      <xdr:col>15</xdr:col>
      <xdr:colOff>133350</xdr:colOff>
      <xdr:row>65</xdr:row>
      <xdr:rowOff>99695</xdr:rowOff>
    </xdr:to>
    <xdr:sp macro="" textlink="">
      <xdr:nvSpPr>
        <xdr:cNvPr id="158" name="楕円 157"/>
        <xdr:cNvSpPr/>
      </xdr:nvSpPr>
      <xdr:spPr>
        <a:xfrm>
          <a:off x="3175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84472</xdr:rowOff>
    </xdr:from>
    <xdr:ext cx="762000" cy="259045"/>
    <xdr:sp macro="" textlink="">
      <xdr:nvSpPr>
        <xdr:cNvPr id="159" name="テキスト ボックス 158"/>
        <xdr:cNvSpPr txBox="1"/>
      </xdr:nvSpPr>
      <xdr:spPr>
        <a:xfrm>
          <a:off x="2844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155998</xdr:rowOff>
    </xdr:from>
    <xdr:to>
      <xdr:col>11</xdr:col>
      <xdr:colOff>82550</xdr:colOff>
      <xdr:row>64</xdr:row>
      <xdr:rowOff>86148</xdr:rowOff>
    </xdr:to>
    <xdr:sp macro="" textlink="">
      <xdr:nvSpPr>
        <xdr:cNvPr id="160" name="楕円 159"/>
        <xdr:cNvSpPr/>
      </xdr:nvSpPr>
      <xdr:spPr>
        <a:xfrm>
          <a:off x="2286000" y="1095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70925</xdr:rowOff>
    </xdr:from>
    <xdr:ext cx="762000" cy="259045"/>
    <xdr:sp macro="" textlink="">
      <xdr:nvSpPr>
        <xdr:cNvPr id="161" name="テキスト ボックス 160"/>
        <xdr:cNvSpPr txBox="1"/>
      </xdr:nvSpPr>
      <xdr:spPr>
        <a:xfrm>
          <a:off x="1955800" y="1104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74506</xdr:rowOff>
    </xdr:from>
    <xdr:to>
      <xdr:col>7</xdr:col>
      <xdr:colOff>31750</xdr:colOff>
      <xdr:row>66</xdr:row>
      <xdr:rowOff>4656</xdr:rowOff>
    </xdr:to>
    <xdr:sp macro="" textlink="">
      <xdr:nvSpPr>
        <xdr:cNvPr id="162" name="楕円 161"/>
        <xdr:cNvSpPr/>
      </xdr:nvSpPr>
      <xdr:spPr>
        <a:xfrm>
          <a:off x="1397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160883</xdr:rowOff>
    </xdr:from>
    <xdr:ext cx="762000" cy="259045"/>
    <xdr:sp macro="" textlink="">
      <xdr:nvSpPr>
        <xdr:cNvPr id="163" name="テキスト ボックス 162"/>
        <xdr:cNvSpPr txBox="1"/>
      </xdr:nvSpPr>
      <xdr:spPr>
        <a:xfrm>
          <a:off x="1066800" y="1130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[308,615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人口１人当たりの人件費及び物件費ともに類似団体と比較して多額となっている。物件費については電算関係・公共施設の修繕料等が多いためと考えられる。</a:t>
          </a:r>
          <a:endParaRPr lang="ja-JP" altLang="ja-JP" sz="1400">
            <a:effectLst/>
          </a:endParaRPr>
        </a:p>
        <a:p>
          <a:endParaRPr lang="ja-JP" altLang="ja-JP" sz="1400">
            <a:effectLst/>
          </a:endParaRPr>
        </a:p>
        <a:p>
          <a:r>
            <a:rPr kumimoji="1" lang="ja-JP" altLang="ja-JP" sz="1100">
              <a:solidFill>
                <a:schemeClr val="dk1"/>
              </a:solidFill>
              <a:effectLst/>
              <a:latin typeface="+mn-lt"/>
              <a:ea typeface="+mn-ea"/>
              <a:cs typeface="+mn-cs"/>
            </a:rPr>
            <a:t>　今後においては、第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次神河町行財政改革大綱に沿い、徹底した定員管理と給与の適正化、事務事業の見直しと公共施設総合管理計画に基づく取り組みを通じて削減していく方針である。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122005</xdr:rowOff>
    </xdr:from>
    <xdr:to>
      <xdr:col>23</xdr:col>
      <xdr:colOff>133350</xdr:colOff>
      <xdr:row>84</xdr:row>
      <xdr:rowOff>19441</xdr:rowOff>
    </xdr:to>
    <xdr:cxnSp macro="">
      <xdr:nvCxnSpPr>
        <xdr:cNvPr id="197" name="直線コネクタ 196"/>
        <xdr:cNvCxnSpPr/>
      </xdr:nvCxnSpPr>
      <xdr:spPr>
        <a:xfrm>
          <a:off x="4114800" y="14352355"/>
          <a:ext cx="838200" cy="6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macro="" textlink="">
      <xdr:nvSpPr>
        <xdr:cNvPr id="198" name="人件費・物件費等の状況平均値テキスト"/>
        <xdr:cNvSpPr txBox="1"/>
      </xdr:nvSpPr>
      <xdr:spPr>
        <a:xfrm>
          <a:off x="5041900" y="1406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105434</xdr:rowOff>
    </xdr:from>
    <xdr:to>
      <xdr:col>19</xdr:col>
      <xdr:colOff>133350</xdr:colOff>
      <xdr:row>83</xdr:row>
      <xdr:rowOff>122005</xdr:rowOff>
    </xdr:to>
    <xdr:cxnSp macro="">
      <xdr:nvCxnSpPr>
        <xdr:cNvPr id="200" name="直線コネクタ 199"/>
        <xdr:cNvCxnSpPr/>
      </xdr:nvCxnSpPr>
      <xdr:spPr>
        <a:xfrm>
          <a:off x="3225800" y="14335784"/>
          <a:ext cx="889000" cy="1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macro="" textlink="">
      <xdr:nvSpPr>
        <xdr:cNvPr id="202" name="テキスト ボックス 201"/>
        <xdr:cNvSpPr txBox="1"/>
      </xdr:nvSpPr>
      <xdr:spPr>
        <a:xfrm>
          <a:off x="3733800" y="1395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72313</xdr:rowOff>
    </xdr:from>
    <xdr:to>
      <xdr:col>15</xdr:col>
      <xdr:colOff>82550</xdr:colOff>
      <xdr:row>83</xdr:row>
      <xdr:rowOff>105434</xdr:rowOff>
    </xdr:to>
    <xdr:cxnSp macro="">
      <xdr:nvCxnSpPr>
        <xdr:cNvPr id="203" name="直線コネクタ 202"/>
        <xdr:cNvCxnSpPr/>
      </xdr:nvCxnSpPr>
      <xdr:spPr>
        <a:xfrm>
          <a:off x="2336800" y="14302663"/>
          <a:ext cx="889000" cy="3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macro="" textlink="">
      <xdr:nvSpPr>
        <xdr:cNvPr id="205" name="テキスト ボックス 204"/>
        <xdr:cNvSpPr txBox="1"/>
      </xdr:nvSpPr>
      <xdr:spPr>
        <a:xfrm>
          <a:off x="2844800" y="1395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64945</xdr:rowOff>
    </xdr:from>
    <xdr:to>
      <xdr:col>11</xdr:col>
      <xdr:colOff>31750</xdr:colOff>
      <xdr:row>83</xdr:row>
      <xdr:rowOff>72313</xdr:rowOff>
    </xdr:to>
    <xdr:cxnSp macro="">
      <xdr:nvCxnSpPr>
        <xdr:cNvPr id="206" name="直線コネクタ 205"/>
        <xdr:cNvCxnSpPr/>
      </xdr:nvCxnSpPr>
      <xdr:spPr>
        <a:xfrm>
          <a:off x="1447800" y="14295295"/>
          <a:ext cx="889000" cy="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macro="" textlink="">
      <xdr:nvSpPr>
        <xdr:cNvPr id="208" name="テキスト ボックス 207"/>
        <xdr:cNvSpPr txBox="1"/>
      </xdr:nvSpPr>
      <xdr:spPr>
        <a:xfrm>
          <a:off x="1955800" y="1392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35520</xdr:rowOff>
    </xdr:from>
    <xdr:ext cx="762000" cy="259045"/>
    <xdr:sp macro="" textlink="">
      <xdr:nvSpPr>
        <xdr:cNvPr id="210" name="テキスト ボックス 209"/>
        <xdr:cNvSpPr txBox="1"/>
      </xdr:nvSpPr>
      <xdr:spPr>
        <a:xfrm>
          <a:off x="1066800" y="1392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140091</xdr:rowOff>
    </xdr:from>
    <xdr:to>
      <xdr:col>23</xdr:col>
      <xdr:colOff>184150</xdr:colOff>
      <xdr:row>84</xdr:row>
      <xdr:rowOff>70241</xdr:rowOff>
    </xdr:to>
    <xdr:sp macro="" textlink="">
      <xdr:nvSpPr>
        <xdr:cNvPr id="216" name="楕円 215"/>
        <xdr:cNvSpPr/>
      </xdr:nvSpPr>
      <xdr:spPr>
        <a:xfrm>
          <a:off x="4902200" y="1437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112168</xdr:rowOff>
    </xdr:from>
    <xdr:ext cx="762000" cy="259045"/>
    <xdr:sp macro="" textlink="">
      <xdr:nvSpPr>
        <xdr:cNvPr id="217" name="人件費・物件費等の状況該当値テキスト"/>
        <xdr:cNvSpPr txBox="1"/>
      </xdr:nvSpPr>
      <xdr:spPr>
        <a:xfrm>
          <a:off x="5041900" y="14342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71205</xdr:rowOff>
    </xdr:from>
    <xdr:to>
      <xdr:col>19</xdr:col>
      <xdr:colOff>184150</xdr:colOff>
      <xdr:row>84</xdr:row>
      <xdr:rowOff>1355</xdr:rowOff>
    </xdr:to>
    <xdr:sp macro="" textlink="">
      <xdr:nvSpPr>
        <xdr:cNvPr id="218" name="楕円 217"/>
        <xdr:cNvSpPr/>
      </xdr:nvSpPr>
      <xdr:spPr>
        <a:xfrm>
          <a:off x="4064000" y="1430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157582</xdr:rowOff>
    </xdr:from>
    <xdr:ext cx="736600" cy="259045"/>
    <xdr:sp macro="" textlink="">
      <xdr:nvSpPr>
        <xdr:cNvPr id="219" name="テキスト ボックス 218"/>
        <xdr:cNvSpPr txBox="1"/>
      </xdr:nvSpPr>
      <xdr:spPr>
        <a:xfrm>
          <a:off x="3733800" y="14387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54634</xdr:rowOff>
    </xdr:from>
    <xdr:to>
      <xdr:col>15</xdr:col>
      <xdr:colOff>133350</xdr:colOff>
      <xdr:row>83</xdr:row>
      <xdr:rowOff>156234</xdr:rowOff>
    </xdr:to>
    <xdr:sp macro="" textlink="">
      <xdr:nvSpPr>
        <xdr:cNvPr id="220" name="楕円 219"/>
        <xdr:cNvSpPr/>
      </xdr:nvSpPr>
      <xdr:spPr>
        <a:xfrm>
          <a:off x="3175000" y="1428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141011</xdr:rowOff>
    </xdr:from>
    <xdr:ext cx="762000" cy="259045"/>
    <xdr:sp macro="" textlink="">
      <xdr:nvSpPr>
        <xdr:cNvPr id="221" name="テキスト ボックス 220"/>
        <xdr:cNvSpPr txBox="1"/>
      </xdr:nvSpPr>
      <xdr:spPr>
        <a:xfrm>
          <a:off x="2844800" y="14371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21513</xdr:rowOff>
    </xdr:from>
    <xdr:to>
      <xdr:col>11</xdr:col>
      <xdr:colOff>82550</xdr:colOff>
      <xdr:row>83</xdr:row>
      <xdr:rowOff>123113</xdr:rowOff>
    </xdr:to>
    <xdr:sp macro="" textlink="">
      <xdr:nvSpPr>
        <xdr:cNvPr id="222" name="楕円 221"/>
        <xdr:cNvSpPr/>
      </xdr:nvSpPr>
      <xdr:spPr>
        <a:xfrm>
          <a:off x="2286000" y="1425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107890</xdr:rowOff>
    </xdr:from>
    <xdr:ext cx="762000" cy="259045"/>
    <xdr:sp macro="" textlink="">
      <xdr:nvSpPr>
        <xdr:cNvPr id="223" name="テキスト ボックス 222"/>
        <xdr:cNvSpPr txBox="1"/>
      </xdr:nvSpPr>
      <xdr:spPr>
        <a:xfrm>
          <a:off x="1955800" y="1433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14145</xdr:rowOff>
    </xdr:from>
    <xdr:to>
      <xdr:col>7</xdr:col>
      <xdr:colOff>31750</xdr:colOff>
      <xdr:row>83</xdr:row>
      <xdr:rowOff>115745</xdr:rowOff>
    </xdr:to>
    <xdr:sp macro="" textlink="">
      <xdr:nvSpPr>
        <xdr:cNvPr id="224" name="楕円 223"/>
        <xdr:cNvSpPr/>
      </xdr:nvSpPr>
      <xdr:spPr>
        <a:xfrm>
          <a:off x="1397000" y="1424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100522</xdr:rowOff>
    </xdr:from>
    <xdr:ext cx="762000" cy="259045"/>
    <xdr:sp macro="" textlink="">
      <xdr:nvSpPr>
        <xdr:cNvPr id="225" name="テキスト ボックス 224"/>
        <xdr:cNvSpPr txBox="1"/>
      </xdr:nvSpPr>
      <xdr:spPr>
        <a:xfrm>
          <a:off x="1066800" y="143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ポイント増加しているのは、類似団体より</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ポイント高い数値を示している。これは、</a:t>
          </a:r>
          <a:r>
            <a:rPr kumimoji="1" lang="ja-JP" altLang="en-US" sz="1100">
              <a:solidFill>
                <a:schemeClr val="dk1"/>
              </a:solidFill>
              <a:effectLst/>
              <a:latin typeface="+mn-lt"/>
              <a:ea typeface="+mn-ea"/>
              <a:cs typeface="+mn-cs"/>
            </a:rPr>
            <a:t>高</a:t>
          </a:r>
          <a:r>
            <a:rPr kumimoji="1" lang="ja-JP" altLang="ja-JP" sz="1100">
              <a:solidFill>
                <a:schemeClr val="dk1"/>
              </a:solidFill>
              <a:effectLst/>
              <a:latin typeface="+mn-lt"/>
              <a:ea typeface="+mn-ea"/>
              <a:cs typeface="+mn-cs"/>
            </a:rPr>
            <a:t>卒の経験年数段階に変動が生じたためである。今後は定員管理の適正化、人事評価制度の活用等、より一層の給与管理の適正化善を図る。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141816</xdr:rowOff>
    </xdr:to>
    <xdr:cxnSp macro="">
      <xdr:nvCxnSpPr>
        <xdr:cNvPr id="259" name="直線コネクタ 258"/>
        <xdr:cNvCxnSpPr/>
      </xdr:nvCxnSpPr>
      <xdr:spPr>
        <a:xfrm>
          <a:off x="16179800" y="1484630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0" name="給与水準   （国との比較）平均値テキスト"/>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101600</xdr:rowOff>
    </xdr:to>
    <xdr:cxnSp macro="">
      <xdr:nvCxnSpPr>
        <xdr:cNvPr id="262" name="直線コネクタ 261"/>
        <xdr:cNvCxnSpPr/>
      </xdr:nvCxnSpPr>
      <xdr:spPr>
        <a:xfrm>
          <a:off x="15290800" y="148060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4" name="テキスト ボックス 263"/>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165805</xdr:rowOff>
    </xdr:from>
    <xdr:to>
      <xdr:col>72</xdr:col>
      <xdr:colOff>203200</xdr:colOff>
      <xdr:row>86</xdr:row>
      <xdr:rowOff>61384</xdr:rowOff>
    </xdr:to>
    <xdr:cxnSp macro="">
      <xdr:nvCxnSpPr>
        <xdr:cNvPr id="265" name="直線コネクタ 264"/>
        <xdr:cNvCxnSpPr/>
      </xdr:nvCxnSpPr>
      <xdr:spPr>
        <a:xfrm>
          <a:off x="14401800" y="14739055"/>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7" name="テキスト ボックス 266"/>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165805</xdr:rowOff>
    </xdr:from>
    <xdr:to>
      <xdr:col>68</xdr:col>
      <xdr:colOff>152400</xdr:colOff>
      <xdr:row>86</xdr:row>
      <xdr:rowOff>88195</xdr:rowOff>
    </xdr:to>
    <xdr:cxnSp macro="">
      <xdr:nvCxnSpPr>
        <xdr:cNvPr id="268" name="直線コネクタ 267"/>
        <xdr:cNvCxnSpPr/>
      </xdr:nvCxnSpPr>
      <xdr:spPr>
        <a:xfrm flipV="1">
          <a:off x="13512800" y="14739055"/>
          <a:ext cx="8890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0" name="テキスト ボックス 269"/>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15116</xdr:rowOff>
    </xdr:from>
    <xdr:ext cx="762000" cy="259045"/>
    <xdr:sp macro="" textlink="">
      <xdr:nvSpPr>
        <xdr:cNvPr id="272" name="テキスト ボックス 271"/>
        <xdr:cNvSpPr txBox="1"/>
      </xdr:nvSpPr>
      <xdr:spPr>
        <a:xfrm>
          <a:off x="13131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8" name="楕円 277"/>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63093</xdr:rowOff>
    </xdr:from>
    <xdr:ext cx="762000" cy="259045"/>
    <xdr:sp macro="" textlink="">
      <xdr:nvSpPr>
        <xdr:cNvPr id="279" name="給与水準   （国との比較）該当値テキスト"/>
        <xdr:cNvSpPr txBox="1"/>
      </xdr:nvSpPr>
      <xdr:spPr>
        <a:xfrm>
          <a:off x="17106900" y="148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0" name="楕円 279"/>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1" name="テキスト ボックス 280"/>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2" name="楕円 281"/>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3" name="テキスト ボックス 282"/>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115005</xdr:rowOff>
    </xdr:from>
    <xdr:to>
      <xdr:col>68</xdr:col>
      <xdr:colOff>203200</xdr:colOff>
      <xdr:row>86</xdr:row>
      <xdr:rowOff>45155</xdr:rowOff>
    </xdr:to>
    <xdr:sp macro="" textlink="">
      <xdr:nvSpPr>
        <xdr:cNvPr id="284" name="楕円 283"/>
        <xdr:cNvSpPr/>
      </xdr:nvSpPr>
      <xdr:spPr>
        <a:xfrm>
          <a:off x="14351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29932</xdr:rowOff>
    </xdr:from>
    <xdr:ext cx="762000" cy="259045"/>
    <xdr:sp macro="" textlink="">
      <xdr:nvSpPr>
        <xdr:cNvPr id="285" name="テキスト ボックス 284"/>
        <xdr:cNvSpPr txBox="1"/>
      </xdr:nvSpPr>
      <xdr:spPr>
        <a:xfrm>
          <a:off x="14020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86" name="楕円 285"/>
        <xdr:cNvSpPr/>
      </xdr:nvSpPr>
      <xdr:spPr>
        <a:xfrm>
          <a:off x="13462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87" name="テキスト ボックス 286"/>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昨年度に比べ</a:t>
          </a:r>
          <a:r>
            <a:rPr kumimoji="1" lang="en-US" altLang="ja-JP" sz="1100">
              <a:solidFill>
                <a:schemeClr val="dk1"/>
              </a:solidFill>
              <a:effectLst/>
              <a:latin typeface="+mn-lt"/>
              <a:ea typeface="+mn-ea"/>
              <a:cs typeface="+mn-cs"/>
            </a:rPr>
            <a:t>0.46</a:t>
          </a:r>
          <a:r>
            <a:rPr kumimoji="1" lang="ja-JP" altLang="ja-JP" sz="1100">
              <a:solidFill>
                <a:schemeClr val="dk1"/>
              </a:solidFill>
              <a:effectLst/>
              <a:latin typeface="+mn-lt"/>
              <a:ea typeface="+mn-ea"/>
              <a:cs typeface="+mn-cs"/>
            </a:rPr>
            <a:t>人増加し、類似団体平均値との比較においては、</a:t>
          </a:r>
          <a:r>
            <a:rPr kumimoji="1" lang="en-US" altLang="ja-JP" sz="1100">
              <a:solidFill>
                <a:schemeClr val="dk1"/>
              </a:solidFill>
              <a:effectLst/>
              <a:latin typeface="+mn-lt"/>
              <a:ea typeface="+mn-ea"/>
              <a:cs typeface="+mn-cs"/>
            </a:rPr>
            <a:t>0.43</a:t>
          </a:r>
          <a:r>
            <a:rPr kumimoji="1" lang="ja-JP" altLang="ja-JP" sz="1100">
              <a:solidFill>
                <a:schemeClr val="dk1"/>
              </a:solidFill>
              <a:effectLst/>
              <a:latin typeface="+mn-lt"/>
              <a:ea typeface="+mn-ea"/>
              <a:cs typeface="+mn-cs"/>
            </a:rPr>
            <a:t>人多くなっている。現在、地域創生として人口減少対策をはじめ、持続可能なまちづくりに取り組んでいるため、一定の職員数を確保している。</a:t>
          </a:r>
          <a:endParaRPr lang="ja-JP" altLang="ja-JP" sz="1400">
            <a:effectLst/>
          </a:endParaRPr>
        </a:p>
        <a:p>
          <a:r>
            <a:rPr kumimoji="1" lang="ja-JP" altLang="ja-JP" sz="1100">
              <a:solidFill>
                <a:schemeClr val="dk1"/>
              </a:solidFill>
              <a:effectLst/>
              <a:latin typeface="+mn-lt"/>
              <a:ea typeface="+mn-ea"/>
              <a:cs typeface="+mn-cs"/>
            </a:rPr>
            <a:t>　当面する地域創生に全力を上げて取り組んでいくが、定員管理計画に基づき適正な職員数に努めていく。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146888</xdr:rowOff>
    </xdr:from>
    <xdr:to>
      <xdr:col>81</xdr:col>
      <xdr:colOff>44450</xdr:colOff>
      <xdr:row>61</xdr:row>
      <xdr:rowOff>169088</xdr:rowOff>
    </xdr:to>
    <xdr:cxnSp macro="">
      <xdr:nvCxnSpPr>
        <xdr:cNvPr id="319" name="直線コネクタ 318"/>
        <xdr:cNvCxnSpPr/>
      </xdr:nvCxnSpPr>
      <xdr:spPr>
        <a:xfrm>
          <a:off x="16179800" y="10605338"/>
          <a:ext cx="8382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133376</xdr:rowOff>
    </xdr:from>
    <xdr:to>
      <xdr:col>77</xdr:col>
      <xdr:colOff>44450</xdr:colOff>
      <xdr:row>61</xdr:row>
      <xdr:rowOff>146888</xdr:rowOff>
    </xdr:to>
    <xdr:cxnSp macro="">
      <xdr:nvCxnSpPr>
        <xdr:cNvPr id="322" name="直線コネクタ 321"/>
        <xdr:cNvCxnSpPr/>
      </xdr:nvCxnSpPr>
      <xdr:spPr>
        <a:xfrm>
          <a:off x="15290800" y="10591826"/>
          <a:ext cx="889000" cy="1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133376</xdr:rowOff>
    </xdr:from>
    <xdr:to>
      <xdr:col>72</xdr:col>
      <xdr:colOff>203200</xdr:colOff>
      <xdr:row>61</xdr:row>
      <xdr:rowOff>144958</xdr:rowOff>
    </xdr:to>
    <xdr:cxnSp macro="">
      <xdr:nvCxnSpPr>
        <xdr:cNvPr id="325" name="直線コネクタ 324"/>
        <xdr:cNvCxnSpPr/>
      </xdr:nvCxnSpPr>
      <xdr:spPr>
        <a:xfrm flipV="1">
          <a:off x="14401800" y="10591826"/>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macro="" textlink="">
      <xdr:nvSpPr>
        <xdr:cNvPr id="327" name="テキスト ボックス 326"/>
        <xdr:cNvSpPr txBox="1"/>
      </xdr:nvSpPr>
      <xdr:spPr>
        <a:xfrm>
          <a:off x="14909800" y="103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133858</xdr:rowOff>
    </xdr:from>
    <xdr:to>
      <xdr:col>68</xdr:col>
      <xdr:colOff>152400</xdr:colOff>
      <xdr:row>61</xdr:row>
      <xdr:rowOff>144958</xdr:rowOff>
    </xdr:to>
    <xdr:cxnSp macro="">
      <xdr:nvCxnSpPr>
        <xdr:cNvPr id="328" name="直線コネクタ 327"/>
        <xdr:cNvCxnSpPr/>
      </xdr:nvCxnSpPr>
      <xdr:spPr>
        <a:xfrm>
          <a:off x="13512800" y="10592308"/>
          <a:ext cx="8890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16146</xdr:rowOff>
    </xdr:from>
    <xdr:ext cx="762000" cy="259045"/>
    <xdr:sp macro="" textlink="">
      <xdr:nvSpPr>
        <xdr:cNvPr id="332" name="テキスト ボックス 331"/>
        <xdr:cNvSpPr txBox="1"/>
      </xdr:nvSpPr>
      <xdr:spPr>
        <a:xfrm>
          <a:off x="13131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118288</xdr:rowOff>
    </xdr:from>
    <xdr:to>
      <xdr:col>81</xdr:col>
      <xdr:colOff>95250</xdr:colOff>
      <xdr:row>62</xdr:row>
      <xdr:rowOff>48438</xdr:rowOff>
    </xdr:to>
    <xdr:sp macro="" textlink="">
      <xdr:nvSpPr>
        <xdr:cNvPr id="338" name="楕円 337"/>
        <xdr:cNvSpPr/>
      </xdr:nvSpPr>
      <xdr:spPr>
        <a:xfrm>
          <a:off x="16967200" y="1057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90365</xdr:rowOff>
    </xdr:from>
    <xdr:ext cx="762000" cy="259045"/>
    <xdr:sp macro="" textlink="">
      <xdr:nvSpPr>
        <xdr:cNvPr id="339" name="定員管理の状況該当値テキスト"/>
        <xdr:cNvSpPr txBox="1"/>
      </xdr:nvSpPr>
      <xdr:spPr>
        <a:xfrm>
          <a:off x="17106900" y="1054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96088</xdr:rowOff>
    </xdr:from>
    <xdr:to>
      <xdr:col>77</xdr:col>
      <xdr:colOff>95250</xdr:colOff>
      <xdr:row>62</xdr:row>
      <xdr:rowOff>26238</xdr:rowOff>
    </xdr:to>
    <xdr:sp macro="" textlink="">
      <xdr:nvSpPr>
        <xdr:cNvPr id="340" name="楕円 339"/>
        <xdr:cNvSpPr/>
      </xdr:nvSpPr>
      <xdr:spPr>
        <a:xfrm>
          <a:off x="16129000" y="1055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11015</xdr:rowOff>
    </xdr:from>
    <xdr:ext cx="736600" cy="259045"/>
    <xdr:sp macro="" textlink="">
      <xdr:nvSpPr>
        <xdr:cNvPr id="341" name="テキスト ボックス 340"/>
        <xdr:cNvSpPr txBox="1"/>
      </xdr:nvSpPr>
      <xdr:spPr>
        <a:xfrm>
          <a:off x="15798800" y="10640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82576</xdr:rowOff>
    </xdr:from>
    <xdr:to>
      <xdr:col>73</xdr:col>
      <xdr:colOff>44450</xdr:colOff>
      <xdr:row>62</xdr:row>
      <xdr:rowOff>12726</xdr:rowOff>
    </xdr:to>
    <xdr:sp macro="" textlink="">
      <xdr:nvSpPr>
        <xdr:cNvPr id="342" name="楕円 341"/>
        <xdr:cNvSpPr/>
      </xdr:nvSpPr>
      <xdr:spPr>
        <a:xfrm>
          <a:off x="15240000" y="105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168953</xdr:rowOff>
    </xdr:from>
    <xdr:ext cx="762000" cy="259045"/>
    <xdr:sp macro="" textlink="">
      <xdr:nvSpPr>
        <xdr:cNvPr id="343" name="テキスト ボックス 342"/>
        <xdr:cNvSpPr txBox="1"/>
      </xdr:nvSpPr>
      <xdr:spPr>
        <a:xfrm>
          <a:off x="14909800" y="10627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94158</xdr:rowOff>
    </xdr:from>
    <xdr:to>
      <xdr:col>68</xdr:col>
      <xdr:colOff>203200</xdr:colOff>
      <xdr:row>62</xdr:row>
      <xdr:rowOff>24308</xdr:rowOff>
    </xdr:to>
    <xdr:sp macro="" textlink="">
      <xdr:nvSpPr>
        <xdr:cNvPr id="344" name="楕円 343"/>
        <xdr:cNvSpPr/>
      </xdr:nvSpPr>
      <xdr:spPr>
        <a:xfrm>
          <a:off x="14351000" y="105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9085</xdr:rowOff>
    </xdr:from>
    <xdr:ext cx="762000" cy="259045"/>
    <xdr:sp macro="" textlink="">
      <xdr:nvSpPr>
        <xdr:cNvPr id="345" name="テキスト ボックス 344"/>
        <xdr:cNvSpPr txBox="1"/>
      </xdr:nvSpPr>
      <xdr:spPr>
        <a:xfrm>
          <a:off x="14020800" y="10638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83058</xdr:rowOff>
    </xdr:from>
    <xdr:to>
      <xdr:col>64</xdr:col>
      <xdr:colOff>152400</xdr:colOff>
      <xdr:row>62</xdr:row>
      <xdr:rowOff>13208</xdr:rowOff>
    </xdr:to>
    <xdr:sp macro="" textlink="">
      <xdr:nvSpPr>
        <xdr:cNvPr id="346" name="楕円 345"/>
        <xdr:cNvSpPr/>
      </xdr:nvSpPr>
      <xdr:spPr>
        <a:xfrm>
          <a:off x="13462000" y="1054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169435</xdr:rowOff>
    </xdr:from>
    <xdr:ext cx="762000" cy="259045"/>
    <xdr:sp macro="" textlink="">
      <xdr:nvSpPr>
        <xdr:cNvPr id="347" name="テキスト ボックス 346"/>
        <xdr:cNvSpPr txBox="1"/>
      </xdr:nvSpPr>
      <xdr:spPr>
        <a:xfrm>
          <a:off x="13131800" y="1062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R5</a:t>
          </a:r>
          <a:r>
            <a:rPr kumimoji="1" lang="ja-JP" altLang="ja-JP" sz="1100">
              <a:solidFill>
                <a:schemeClr val="dk1"/>
              </a:solidFill>
              <a:effectLst/>
              <a:latin typeface="+mn-lt"/>
              <a:ea typeface="+mn-ea"/>
              <a:cs typeface="+mn-cs"/>
            </a:rPr>
            <a:t>単年度では、標準財政規模が増加したが、地方債の元金償還金も増加したため、比率は昨年度に比べ</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ポイント増加している。</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カ年平均では、Ｒ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の比率よりＲ</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の比率が高いため、結果として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ポイント増となっており、類似団体平均値との比較では</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　さらに、近年の大規模事業に伴う起債発行により、今後比率の上昇が見込まれる。今後においては、投資的事業の計画的実施による新規発行債の抑制や、繰上償還の財源確保に努め比率の改善を図る。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37338</xdr:rowOff>
    </xdr:from>
    <xdr:to>
      <xdr:col>81</xdr:col>
      <xdr:colOff>44450</xdr:colOff>
      <xdr:row>43</xdr:row>
      <xdr:rowOff>56642</xdr:rowOff>
    </xdr:to>
    <xdr:cxnSp macro="">
      <xdr:nvCxnSpPr>
        <xdr:cNvPr id="379" name="直線コネクタ 378"/>
        <xdr:cNvCxnSpPr/>
      </xdr:nvCxnSpPr>
      <xdr:spPr>
        <a:xfrm>
          <a:off x="16179800" y="7409688"/>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18034</xdr:rowOff>
    </xdr:from>
    <xdr:to>
      <xdr:col>77</xdr:col>
      <xdr:colOff>44450</xdr:colOff>
      <xdr:row>43</xdr:row>
      <xdr:rowOff>37338</xdr:rowOff>
    </xdr:to>
    <xdr:cxnSp macro="">
      <xdr:nvCxnSpPr>
        <xdr:cNvPr id="382" name="直線コネクタ 381"/>
        <xdr:cNvCxnSpPr/>
      </xdr:nvCxnSpPr>
      <xdr:spPr>
        <a:xfrm>
          <a:off x="15290800" y="739038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18034</xdr:rowOff>
    </xdr:from>
    <xdr:to>
      <xdr:col>72</xdr:col>
      <xdr:colOff>203200</xdr:colOff>
      <xdr:row>43</xdr:row>
      <xdr:rowOff>95250</xdr:rowOff>
    </xdr:to>
    <xdr:cxnSp macro="">
      <xdr:nvCxnSpPr>
        <xdr:cNvPr id="385" name="直線コネクタ 384"/>
        <xdr:cNvCxnSpPr/>
      </xdr:nvCxnSpPr>
      <xdr:spPr>
        <a:xfrm flipV="1">
          <a:off x="14401800" y="739038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95250</xdr:rowOff>
    </xdr:from>
    <xdr:to>
      <xdr:col>68</xdr:col>
      <xdr:colOff>152400</xdr:colOff>
      <xdr:row>44</xdr:row>
      <xdr:rowOff>107188</xdr:rowOff>
    </xdr:to>
    <xdr:cxnSp macro="">
      <xdr:nvCxnSpPr>
        <xdr:cNvPr id="388" name="直線コネクタ 387"/>
        <xdr:cNvCxnSpPr/>
      </xdr:nvCxnSpPr>
      <xdr:spPr>
        <a:xfrm flipV="1">
          <a:off x="13512800" y="7467600"/>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2" name="テキスト ボックス 391"/>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5842</xdr:rowOff>
    </xdr:from>
    <xdr:to>
      <xdr:col>81</xdr:col>
      <xdr:colOff>95250</xdr:colOff>
      <xdr:row>43</xdr:row>
      <xdr:rowOff>107442</xdr:rowOff>
    </xdr:to>
    <xdr:sp macro="" textlink="">
      <xdr:nvSpPr>
        <xdr:cNvPr id="398" name="楕円 397"/>
        <xdr:cNvSpPr/>
      </xdr:nvSpPr>
      <xdr:spPr>
        <a:xfrm>
          <a:off x="169672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149369</xdr:rowOff>
    </xdr:from>
    <xdr:ext cx="762000" cy="259045"/>
    <xdr:sp macro="" textlink="">
      <xdr:nvSpPr>
        <xdr:cNvPr id="399" name="公債費負担の状況該当値テキスト"/>
        <xdr:cNvSpPr txBox="1"/>
      </xdr:nvSpPr>
      <xdr:spPr>
        <a:xfrm>
          <a:off x="17106900" y="735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157988</xdr:rowOff>
    </xdr:from>
    <xdr:to>
      <xdr:col>77</xdr:col>
      <xdr:colOff>95250</xdr:colOff>
      <xdr:row>43</xdr:row>
      <xdr:rowOff>88138</xdr:rowOff>
    </xdr:to>
    <xdr:sp macro="" textlink="">
      <xdr:nvSpPr>
        <xdr:cNvPr id="400" name="楕円 399"/>
        <xdr:cNvSpPr/>
      </xdr:nvSpPr>
      <xdr:spPr>
        <a:xfrm>
          <a:off x="16129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72915</xdr:rowOff>
    </xdr:from>
    <xdr:ext cx="736600" cy="259045"/>
    <xdr:sp macro="" textlink="">
      <xdr:nvSpPr>
        <xdr:cNvPr id="401" name="テキスト ボックス 400"/>
        <xdr:cNvSpPr txBox="1"/>
      </xdr:nvSpPr>
      <xdr:spPr>
        <a:xfrm>
          <a:off x="15798800" y="744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138684</xdr:rowOff>
    </xdr:from>
    <xdr:to>
      <xdr:col>73</xdr:col>
      <xdr:colOff>44450</xdr:colOff>
      <xdr:row>43</xdr:row>
      <xdr:rowOff>68834</xdr:rowOff>
    </xdr:to>
    <xdr:sp macro="" textlink="">
      <xdr:nvSpPr>
        <xdr:cNvPr id="402" name="楕円 401"/>
        <xdr:cNvSpPr/>
      </xdr:nvSpPr>
      <xdr:spPr>
        <a:xfrm>
          <a:off x="152400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53611</xdr:rowOff>
    </xdr:from>
    <xdr:ext cx="762000" cy="259045"/>
    <xdr:sp macro="" textlink="">
      <xdr:nvSpPr>
        <xdr:cNvPr id="403" name="テキスト ボックス 402"/>
        <xdr:cNvSpPr txBox="1"/>
      </xdr:nvSpPr>
      <xdr:spPr>
        <a:xfrm>
          <a:off x="14909800" y="742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44450</xdr:rowOff>
    </xdr:from>
    <xdr:to>
      <xdr:col>68</xdr:col>
      <xdr:colOff>203200</xdr:colOff>
      <xdr:row>43</xdr:row>
      <xdr:rowOff>146050</xdr:rowOff>
    </xdr:to>
    <xdr:sp macro="" textlink="">
      <xdr:nvSpPr>
        <xdr:cNvPr id="404" name="楕円 403"/>
        <xdr:cNvSpPr/>
      </xdr:nvSpPr>
      <xdr:spPr>
        <a:xfrm>
          <a:off x="14351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130827</xdr:rowOff>
    </xdr:from>
    <xdr:ext cx="762000" cy="259045"/>
    <xdr:sp macro="" textlink="">
      <xdr:nvSpPr>
        <xdr:cNvPr id="405" name="テキスト ボックス 404"/>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56388</xdr:rowOff>
    </xdr:from>
    <xdr:to>
      <xdr:col>64</xdr:col>
      <xdr:colOff>152400</xdr:colOff>
      <xdr:row>44</xdr:row>
      <xdr:rowOff>157988</xdr:rowOff>
    </xdr:to>
    <xdr:sp macro="" textlink="">
      <xdr:nvSpPr>
        <xdr:cNvPr id="406" name="楕円 405"/>
        <xdr:cNvSpPr/>
      </xdr:nvSpPr>
      <xdr:spPr>
        <a:xfrm>
          <a:off x="13462000" y="76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142765</xdr:rowOff>
    </xdr:from>
    <xdr:ext cx="762000" cy="259045"/>
    <xdr:sp macro="" textlink="">
      <xdr:nvSpPr>
        <xdr:cNvPr id="407" name="テキスト ボックス 406"/>
        <xdr:cNvSpPr txBox="1"/>
      </xdr:nvSpPr>
      <xdr:spPr>
        <a:xfrm>
          <a:off x="13131800" y="7686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将来負担額は、普通会計債の残高は減少したが、粟賀小学校跡地整備事業による債務負担行為に基づく支出予定額が</a:t>
          </a:r>
          <a:r>
            <a:rPr kumimoji="1" lang="en-US" altLang="ja-JP" sz="1100">
              <a:solidFill>
                <a:schemeClr val="dk1"/>
              </a:solidFill>
              <a:effectLst/>
              <a:latin typeface="+mn-lt"/>
              <a:ea typeface="+mn-ea"/>
              <a:cs typeface="+mn-cs"/>
            </a:rPr>
            <a:t>8.3</a:t>
          </a:r>
          <a:r>
            <a:rPr kumimoji="1" lang="ja-JP" altLang="ja-JP" sz="1100">
              <a:solidFill>
                <a:schemeClr val="dk1"/>
              </a:solidFill>
              <a:effectLst/>
              <a:latin typeface="+mn-lt"/>
              <a:ea typeface="+mn-ea"/>
              <a:cs typeface="+mn-cs"/>
            </a:rPr>
            <a:t>億円増加したため、昨年度に比べ比率が</a:t>
          </a:r>
          <a:r>
            <a:rPr kumimoji="1" lang="en-US" altLang="ja-JP" sz="1100">
              <a:solidFill>
                <a:schemeClr val="dk1"/>
              </a:solidFill>
              <a:effectLst/>
              <a:latin typeface="+mn-lt"/>
              <a:ea typeface="+mn-ea"/>
              <a:cs typeface="+mn-cs"/>
            </a:rPr>
            <a:t>13.6</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今後においては、第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次神河町行財政改革大綱及び公共施設総合管理計画に沿い、新規発行債の抑制・縮小に努め、将来負担額の抑制を行い比率の改善を図る。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82398</xdr:rowOff>
    </xdr:from>
    <xdr:to>
      <xdr:col>81</xdr:col>
      <xdr:colOff>44450</xdr:colOff>
      <xdr:row>17</xdr:row>
      <xdr:rowOff>35458</xdr:rowOff>
    </xdr:to>
    <xdr:cxnSp macro="">
      <xdr:nvCxnSpPr>
        <xdr:cNvPr id="439" name="直線コネクタ 438"/>
        <xdr:cNvCxnSpPr/>
      </xdr:nvCxnSpPr>
      <xdr:spPr>
        <a:xfrm flipV="1">
          <a:off x="16179800" y="2825598"/>
          <a:ext cx="838200" cy="124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75641</xdr:rowOff>
    </xdr:from>
    <xdr:to>
      <xdr:col>77</xdr:col>
      <xdr:colOff>44450</xdr:colOff>
      <xdr:row>17</xdr:row>
      <xdr:rowOff>35458</xdr:rowOff>
    </xdr:to>
    <xdr:cxnSp macro="">
      <xdr:nvCxnSpPr>
        <xdr:cNvPr id="442" name="直線コネクタ 441"/>
        <xdr:cNvCxnSpPr/>
      </xdr:nvCxnSpPr>
      <xdr:spPr>
        <a:xfrm>
          <a:off x="15290800" y="2818841"/>
          <a:ext cx="889000" cy="13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3" name="フローチャート: 判断 442"/>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4" name="テキスト ボックス 443"/>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64059</xdr:rowOff>
    </xdr:from>
    <xdr:to>
      <xdr:col>72</xdr:col>
      <xdr:colOff>203200</xdr:colOff>
      <xdr:row>16</xdr:row>
      <xdr:rowOff>75641</xdr:rowOff>
    </xdr:to>
    <xdr:cxnSp macro="">
      <xdr:nvCxnSpPr>
        <xdr:cNvPr id="445" name="直線コネクタ 444"/>
        <xdr:cNvCxnSpPr/>
      </xdr:nvCxnSpPr>
      <xdr:spPr>
        <a:xfrm>
          <a:off x="14401800" y="2807259"/>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6" name="フローチャート: 判断 445"/>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7" name="テキスト ボックス 446"/>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64059</xdr:rowOff>
    </xdr:from>
    <xdr:to>
      <xdr:col>68</xdr:col>
      <xdr:colOff>152400</xdr:colOff>
      <xdr:row>18</xdr:row>
      <xdr:rowOff>74422</xdr:rowOff>
    </xdr:to>
    <xdr:cxnSp macro="">
      <xdr:nvCxnSpPr>
        <xdr:cNvPr id="448" name="直線コネクタ 447"/>
        <xdr:cNvCxnSpPr/>
      </xdr:nvCxnSpPr>
      <xdr:spPr>
        <a:xfrm flipV="1">
          <a:off x="13512800" y="2807259"/>
          <a:ext cx="889000" cy="35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66599</xdr:rowOff>
    </xdr:from>
    <xdr:to>
      <xdr:col>68</xdr:col>
      <xdr:colOff>203200</xdr:colOff>
      <xdr:row>14</xdr:row>
      <xdr:rowOff>168199</xdr:rowOff>
    </xdr:to>
    <xdr:sp macro="" textlink="">
      <xdr:nvSpPr>
        <xdr:cNvPr id="449" name="フローチャート: 判断 448"/>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50" name="テキスト ボックス 449"/>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51" name="フローチャート: 判断 450"/>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52" name="テキスト ボックス 451"/>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31598</xdr:rowOff>
    </xdr:from>
    <xdr:to>
      <xdr:col>81</xdr:col>
      <xdr:colOff>95250</xdr:colOff>
      <xdr:row>16</xdr:row>
      <xdr:rowOff>133198</xdr:rowOff>
    </xdr:to>
    <xdr:sp macro="" textlink="">
      <xdr:nvSpPr>
        <xdr:cNvPr id="458" name="楕円 457"/>
        <xdr:cNvSpPr/>
      </xdr:nvSpPr>
      <xdr:spPr>
        <a:xfrm>
          <a:off x="16967200" y="277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3675</xdr:rowOff>
    </xdr:from>
    <xdr:ext cx="762000" cy="259045"/>
    <xdr:sp macro="" textlink="">
      <xdr:nvSpPr>
        <xdr:cNvPr id="459" name="将来負担の状況該当値テキスト"/>
        <xdr:cNvSpPr txBox="1"/>
      </xdr:nvSpPr>
      <xdr:spPr>
        <a:xfrm>
          <a:off x="17106900" y="274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156108</xdr:rowOff>
    </xdr:from>
    <xdr:to>
      <xdr:col>77</xdr:col>
      <xdr:colOff>95250</xdr:colOff>
      <xdr:row>17</xdr:row>
      <xdr:rowOff>86258</xdr:rowOff>
    </xdr:to>
    <xdr:sp macro="" textlink="">
      <xdr:nvSpPr>
        <xdr:cNvPr id="460" name="楕円 459"/>
        <xdr:cNvSpPr/>
      </xdr:nvSpPr>
      <xdr:spPr>
        <a:xfrm>
          <a:off x="16129000" y="289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71035</xdr:rowOff>
    </xdr:from>
    <xdr:ext cx="736600" cy="259045"/>
    <xdr:sp macro="" textlink="">
      <xdr:nvSpPr>
        <xdr:cNvPr id="461" name="テキスト ボックス 460"/>
        <xdr:cNvSpPr txBox="1"/>
      </xdr:nvSpPr>
      <xdr:spPr>
        <a:xfrm>
          <a:off x="15798800" y="2985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24841</xdr:rowOff>
    </xdr:from>
    <xdr:to>
      <xdr:col>73</xdr:col>
      <xdr:colOff>44450</xdr:colOff>
      <xdr:row>16</xdr:row>
      <xdr:rowOff>126441</xdr:rowOff>
    </xdr:to>
    <xdr:sp macro="" textlink="">
      <xdr:nvSpPr>
        <xdr:cNvPr id="462" name="楕円 461"/>
        <xdr:cNvSpPr/>
      </xdr:nvSpPr>
      <xdr:spPr>
        <a:xfrm>
          <a:off x="15240000" y="276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111218</xdr:rowOff>
    </xdr:from>
    <xdr:ext cx="762000" cy="259045"/>
    <xdr:sp macro="" textlink="">
      <xdr:nvSpPr>
        <xdr:cNvPr id="463" name="テキスト ボックス 462"/>
        <xdr:cNvSpPr txBox="1"/>
      </xdr:nvSpPr>
      <xdr:spPr>
        <a:xfrm>
          <a:off x="14909800" y="2854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13259</xdr:rowOff>
    </xdr:from>
    <xdr:to>
      <xdr:col>68</xdr:col>
      <xdr:colOff>203200</xdr:colOff>
      <xdr:row>16</xdr:row>
      <xdr:rowOff>114859</xdr:rowOff>
    </xdr:to>
    <xdr:sp macro="" textlink="">
      <xdr:nvSpPr>
        <xdr:cNvPr id="464" name="楕円 463"/>
        <xdr:cNvSpPr/>
      </xdr:nvSpPr>
      <xdr:spPr>
        <a:xfrm>
          <a:off x="14351000" y="275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99636</xdr:rowOff>
    </xdr:from>
    <xdr:ext cx="762000" cy="259045"/>
    <xdr:sp macro="" textlink="">
      <xdr:nvSpPr>
        <xdr:cNvPr id="465" name="テキスト ボックス 464"/>
        <xdr:cNvSpPr txBox="1"/>
      </xdr:nvSpPr>
      <xdr:spPr>
        <a:xfrm>
          <a:off x="14020800" y="284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23622</xdr:rowOff>
    </xdr:from>
    <xdr:to>
      <xdr:col>64</xdr:col>
      <xdr:colOff>152400</xdr:colOff>
      <xdr:row>18</xdr:row>
      <xdr:rowOff>125222</xdr:rowOff>
    </xdr:to>
    <xdr:sp macro="" textlink="">
      <xdr:nvSpPr>
        <xdr:cNvPr id="466" name="楕円 465"/>
        <xdr:cNvSpPr/>
      </xdr:nvSpPr>
      <xdr:spPr>
        <a:xfrm>
          <a:off x="13462000" y="310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109999</xdr:rowOff>
    </xdr:from>
    <xdr:ext cx="762000" cy="259045"/>
    <xdr:sp macro="" textlink="">
      <xdr:nvSpPr>
        <xdr:cNvPr id="467" name="テキスト ボックス 466"/>
        <xdr:cNvSpPr txBox="1"/>
      </xdr:nvSpPr>
      <xdr:spPr>
        <a:xfrm>
          <a:off x="13131800" y="319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兵庫県神河町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10,144
10,032
202.23
10,596,749
10,328,623
192,808
5,644,633
11,978,840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類似団体平均値より</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ポイント低い水準となっているが、今後においても定員適正化計画に掲げた取組により改善を図っていく。具体的には、各種手当の総点検等による給与の適正化と</a:t>
          </a:r>
          <a:r>
            <a:rPr kumimoji="1" lang="ja-JP" altLang="en-US" sz="1100">
              <a:solidFill>
                <a:schemeClr val="dk1"/>
              </a:solidFill>
              <a:effectLst/>
              <a:latin typeface="+mn-lt"/>
              <a:ea typeface="+mn-ea"/>
              <a:cs typeface="+mn-cs"/>
            </a:rPr>
            <a:t>職員数</a:t>
          </a:r>
          <a:r>
            <a:rPr kumimoji="1" lang="ja-JP" altLang="ja-JP" sz="1100">
              <a:solidFill>
                <a:schemeClr val="dk1"/>
              </a:solidFill>
              <a:effectLst/>
              <a:latin typeface="+mn-lt"/>
              <a:ea typeface="+mn-ea"/>
              <a:cs typeface="+mn-cs"/>
            </a:rPr>
            <a:t>の抑制「平成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年度～令和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の減</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、人件費の削減に努める。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50800</xdr:rowOff>
    </xdr:from>
    <xdr:to>
      <xdr:col>24</xdr:col>
      <xdr:colOff>25400</xdr:colOff>
      <xdr:row>35</xdr:row>
      <xdr:rowOff>100330</xdr:rowOff>
    </xdr:to>
    <xdr:cxnSp macro="">
      <xdr:nvCxnSpPr>
        <xdr:cNvPr id="66" name="直線コネクタ 65"/>
        <xdr:cNvCxnSpPr/>
      </xdr:nvCxnSpPr>
      <xdr:spPr>
        <a:xfrm>
          <a:off x="3987800" y="605155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50800</xdr:rowOff>
    </xdr:from>
    <xdr:to>
      <xdr:col>19</xdr:col>
      <xdr:colOff>187325</xdr:colOff>
      <xdr:row>35</xdr:row>
      <xdr:rowOff>54610</xdr:rowOff>
    </xdr:to>
    <xdr:cxnSp macro="">
      <xdr:nvCxnSpPr>
        <xdr:cNvPr id="69" name="直線コネクタ 68"/>
        <xdr:cNvCxnSpPr/>
      </xdr:nvCxnSpPr>
      <xdr:spPr>
        <a:xfrm flipV="1">
          <a:off x="3098800" y="6051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54610</xdr:rowOff>
    </xdr:from>
    <xdr:to>
      <xdr:col>15</xdr:col>
      <xdr:colOff>98425</xdr:colOff>
      <xdr:row>35</xdr:row>
      <xdr:rowOff>81280</xdr:rowOff>
    </xdr:to>
    <xdr:cxnSp macro="">
      <xdr:nvCxnSpPr>
        <xdr:cNvPr id="72" name="直線コネクタ 71"/>
        <xdr:cNvCxnSpPr/>
      </xdr:nvCxnSpPr>
      <xdr:spPr>
        <a:xfrm flipV="1">
          <a:off x="2209800" y="60553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81280</xdr:rowOff>
    </xdr:from>
    <xdr:to>
      <xdr:col>11</xdr:col>
      <xdr:colOff>9525</xdr:colOff>
      <xdr:row>35</xdr:row>
      <xdr:rowOff>130810</xdr:rowOff>
    </xdr:to>
    <xdr:cxnSp macro="">
      <xdr:nvCxnSpPr>
        <xdr:cNvPr id="75" name="直線コネクタ 74"/>
        <xdr:cNvCxnSpPr/>
      </xdr:nvCxnSpPr>
      <xdr:spPr>
        <a:xfrm flipV="1">
          <a:off x="1320800" y="60820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49530</xdr:rowOff>
    </xdr:from>
    <xdr:to>
      <xdr:col>24</xdr:col>
      <xdr:colOff>76200</xdr:colOff>
      <xdr:row>35</xdr:row>
      <xdr:rowOff>151130</xdr:rowOff>
    </xdr:to>
    <xdr:sp macro="" textlink="">
      <xdr:nvSpPr>
        <xdr:cNvPr id="85" name="楕円 84"/>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66057</xdr:rowOff>
    </xdr:from>
    <xdr:ext cx="762000" cy="259045"/>
    <xdr:sp macro="" textlink="">
      <xdr:nvSpPr>
        <xdr:cNvPr id="86" name="人件費該当値テキスト"/>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0</xdr:rowOff>
    </xdr:from>
    <xdr:to>
      <xdr:col>20</xdr:col>
      <xdr:colOff>38100</xdr:colOff>
      <xdr:row>35</xdr:row>
      <xdr:rowOff>101600</xdr:rowOff>
    </xdr:to>
    <xdr:sp macro="" textlink="">
      <xdr:nvSpPr>
        <xdr:cNvPr id="87" name="楕円 86"/>
        <xdr:cNvSpPr/>
      </xdr:nvSpPr>
      <xdr:spPr>
        <a:xfrm>
          <a:off x="3937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111777</xdr:rowOff>
    </xdr:from>
    <xdr:ext cx="736600" cy="259045"/>
    <xdr:sp macro="" textlink="">
      <xdr:nvSpPr>
        <xdr:cNvPr id="88" name="テキスト ボックス 87"/>
        <xdr:cNvSpPr txBox="1"/>
      </xdr:nvSpPr>
      <xdr:spPr>
        <a:xfrm>
          <a:off x="3606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3810</xdr:rowOff>
    </xdr:from>
    <xdr:to>
      <xdr:col>15</xdr:col>
      <xdr:colOff>149225</xdr:colOff>
      <xdr:row>35</xdr:row>
      <xdr:rowOff>105410</xdr:rowOff>
    </xdr:to>
    <xdr:sp macro="" textlink="">
      <xdr:nvSpPr>
        <xdr:cNvPr id="89" name="楕円 88"/>
        <xdr:cNvSpPr/>
      </xdr:nvSpPr>
      <xdr:spPr>
        <a:xfrm>
          <a:off x="3048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115587</xdr:rowOff>
    </xdr:from>
    <xdr:ext cx="762000" cy="259045"/>
    <xdr:sp macro="" textlink="">
      <xdr:nvSpPr>
        <xdr:cNvPr id="90" name="テキスト ボックス 89"/>
        <xdr:cNvSpPr txBox="1"/>
      </xdr:nvSpPr>
      <xdr:spPr>
        <a:xfrm>
          <a:off x="2717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30480</xdr:rowOff>
    </xdr:from>
    <xdr:to>
      <xdr:col>11</xdr:col>
      <xdr:colOff>60325</xdr:colOff>
      <xdr:row>35</xdr:row>
      <xdr:rowOff>132080</xdr:rowOff>
    </xdr:to>
    <xdr:sp macro="" textlink="">
      <xdr:nvSpPr>
        <xdr:cNvPr id="91" name="楕円 90"/>
        <xdr:cNvSpPr/>
      </xdr:nvSpPr>
      <xdr:spPr>
        <a:xfrm>
          <a:off x="2159000" y="60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142257</xdr:rowOff>
    </xdr:from>
    <xdr:ext cx="762000" cy="259045"/>
    <xdr:sp macro="" textlink="">
      <xdr:nvSpPr>
        <xdr:cNvPr id="92" name="テキスト ボックス 91"/>
        <xdr:cNvSpPr txBox="1"/>
      </xdr:nvSpPr>
      <xdr:spPr>
        <a:xfrm>
          <a:off x="1828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94" name="テキスト ボックス 93"/>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類似団体平均値より</a:t>
          </a:r>
          <a:r>
            <a:rPr kumimoji="1" lang="en-US" altLang="ja-JP" sz="1100">
              <a:solidFill>
                <a:schemeClr val="dk1"/>
              </a:solidFill>
              <a:effectLst/>
              <a:latin typeface="+mn-lt"/>
              <a:ea typeface="+mn-ea"/>
              <a:cs typeface="+mn-cs"/>
            </a:rPr>
            <a:t>0.2</a:t>
          </a:r>
          <a:r>
            <a:rPr kumimoji="1" lang="ja-JP" altLang="en-US" sz="1100">
              <a:solidFill>
                <a:schemeClr val="dk1"/>
              </a:solidFill>
              <a:effectLst/>
              <a:latin typeface="+mn-lt"/>
              <a:ea typeface="+mn-ea"/>
              <a:cs typeface="+mn-cs"/>
            </a:rPr>
            <a:t>ポイント高い</a:t>
          </a:r>
          <a:r>
            <a:rPr kumimoji="1" lang="ja-JP" altLang="ja-JP" sz="1100">
              <a:solidFill>
                <a:schemeClr val="dk1"/>
              </a:solidFill>
              <a:effectLst/>
              <a:latin typeface="+mn-lt"/>
              <a:ea typeface="+mn-ea"/>
              <a:cs typeface="+mn-cs"/>
            </a:rPr>
            <a:t>水準となっている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電算システム経費、地域創生経費や各施設の維持管理経費等に多額の費用が必要である。今後は、第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次神河町行財政改革大綱に掲げた経費削減に向けての事務事業のさらなる見直し、重複する施設の管理の見直しなどの取り組みにより、物件費全体の縮減に努める。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107950</xdr:rowOff>
    </xdr:from>
    <xdr:to>
      <xdr:col>82</xdr:col>
      <xdr:colOff>107950</xdr:colOff>
      <xdr:row>17</xdr:row>
      <xdr:rowOff>60325</xdr:rowOff>
    </xdr:to>
    <xdr:cxnSp macro="">
      <xdr:nvCxnSpPr>
        <xdr:cNvPr id="131" name="直線コネクタ 130"/>
        <xdr:cNvCxnSpPr/>
      </xdr:nvCxnSpPr>
      <xdr:spPr>
        <a:xfrm>
          <a:off x="15671800" y="2851150"/>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7002</xdr:rowOff>
    </xdr:from>
    <xdr:ext cx="762000" cy="259045"/>
    <xdr:sp macro="" textlink="">
      <xdr:nvSpPr>
        <xdr:cNvPr id="132" name="物件費平均値テキスト"/>
        <xdr:cNvSpPr txBox="1"/>
      </xdr:nvSpPr>
      <xdr:spPr>
        <a:xfrm>
          <a:off x="16598900" y="2750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16</xdr:row>
      <xdr:rowOff>107950</xdr:rowOff>
    </xdr:to>
    <xdr:cxnSp macro="">
      <xdr:nvCxnSpPr>
        <xdr:cNvPr id="134" name="直線コネクタ 133"/>
        <xdr:cNvCxnSpPr/>
      </xdr:nvCxnSpPr>
      <xdr:spPr>
        <a:xfrm>
          <a:off x="14782800" y="2832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macro="" textlink="">
      <xdr:nvSpPr>
        <xdr:cNvPr id="136" name="テキスト ボックス 135"/>
        <xdr:cNvSpPr txBox="1"/>
      </xdr:nvSpPr>
      <xdr:spPr>
        <a:xfrm>
          <a:off x="152908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69850</xdr:rowOff>
    </xdr:from>
    <xdr:to>
      <xdr:col>73</xdr:col>
      <xdr:colOff>180975</xdr:colOff>
      <xdr:row>16</xdr:row>
      <xdr:rowOff>88900</xdr:rowOff>
    </xdr:to>
    <xdr:cxnSp macro="">
      <xdr:nvCxnSpPr>
        <xdr:cNvPr id="137" name="直線コネクタ 136"/>
        <xdr:cNvCxnSpPr/>
      </xdr:nvCxnSpPr>
      <xdr:spPr>
        <a:xfrm>
          <a:off x="13893800" y="2813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31750</xdr:rowOff>
    </xdr:from>
    <xdr:to>
      <xdr:col>69</xdr:col>
      <xdr:colOff>92075</xdr:colOff>
      <xdr:row>16</xdr:row>
      <xdr:rowOff>69850</xdr:rowOff>
    </xdr:to>
    <xdr:cxnSp macro="">
      <xdr:nvCxnSpPr>
        <xdr:cNvPr id="140" name="直線コネクタ 139"/>
        <xdr:cNvCxnSpPr/>
      </xdr:nvCxnSpPr>
      <xdr:spPr>
        <a:xfrm>
          <a:off x="13004800" y="277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102252</xdr:rowOff>
    </xdr:from>
    <xdr:ext cx="762000" cy="259045"/>
    <xdr:sp macro="" textlink="">
      <xdr:nvSpPr>
        <xdr:cNvPr id="142" name="テキスト ボックス 141"/>
        <xdr:cNvSpPr txBox="1"/>
      </xdr:nvSpPr>
      <xdr:spPr>
        <a:xfrm>
          <a:off x="13512800" y="250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114952</xdr:rowOff>
    </xdr:from>
    <xdr:ext cx="762000" cy="259045"/>
    <xdr:sp macro="" textlink="">
      <xdr:nvSpPr>
        <xdr:cNvPr id="144" name="テキスト ボックス 143"/>
        <xdr:cNvSpPr txBox="1"/>
      </xdr:nvSpPr>
      <xdr:spPr>
        <a:xfrm>
          <a:off x="12623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xdr:rowOff>
    </xdr:from>
    <xdr:to>
      <xdr:col>82</xdr:col>
      <xdr:colOff>158750</xdr:colOff>
      <xdr:row>17</xdr:row>
      <xdr:rowOff>111125</xdr:rowOff>
    </xdr:to>
    <xdr:sp macro="" textlink="">
      <xdr:nvSpPr>
        <xdr:cNvPr id="150" name="楕円 149"/>
        <xdr:cNvSpPr/>
      </xdr:nvSpPr>
      <xdr:spPr>
        <a:xfrm>
          <a:off x="164592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153052</xdr:rowOff>
    </xdr:from>
    <xdr:ext cx="762000" cy="259045"/>
    <xdr:sp macro="" textlink="">
      <xdr:nvSpPr>
        <xdr:cNvPr id="151" name="物件費該当値テキスト"/>
        <xdr:cNvSpPr txBox="1"/>
      </xdr:nvSpPr>
      <xdr:spPr>
        <a:xfrm>
          <a:off x="16598900" y="289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57150</xdr:rowOff>
    </xdr:from>
    <xdr:to>
      <xdr:col>78</xdr:col>
      <xdr:colOff>120650</xdr:colOff>
      <xdr:row>16</xdr:row>
      <xdr:rowOff>158750</xdr:rowOff>
    </xdr:to>
    <xdr:sp macro="" textlink="">
      <xdr:nvSpPr>
        <xdr:cNvPr id="152" name="楕円 151"/>
        <xdr:cNvSpPr/>
      </xdr:nvSpPr>
      <xdr:spPr>
        <a:xfrm>
          <a:off x="15621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168927</xdr:rowOff>
    </xdr:from>
    <xdr:ext cx="736600" cy="259045"/>
    <xdr:sp macro="" textlink="">
      <xdr:nvSpPr>
        <xdr:cNvPr id="153" name="テキスト ボックス 152"/>
        <xdr:cNvSpPr txBox="1"/>
      </xdr:nvSpPr>
      <xdr:spPr>
        <a:xfrm>
          <a:off x="15290800" y="2569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38100</xdr:rowOff>
    </xdr:from>
    <xdr:to>
      <xdr:col>74</xdr:col>
      <xdr:colOff>31750</xdr:colOff>
      <xdr:row>16</xdr:row>
      <xdr:rowOff>139700</xdr:rowOff>
    </xdr:to>
    <xdr:sp macro="" textlink="">
      <xdr:nvSpPr>
        <xdr:cNvPr id="154" name="楕円 153"/>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55" name="テキスト ボックス 154"/>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19050</xdr:rowOff>
    </xdr:from>
    <xdr:to>
      <xdr:col>69</xdr:col>
      <xdr:colOff>142875</xdr:colOff>
      <xdr:row>16</xdr:row>
      <xdr:rowOff>120650</xdr:rowOff>
    </xdr:to>
    <xdr:sp macro="" textlink="">
      <xdr:nvSpPr>
        <xdr:cNvPr id="156" name="楕円 155"/>
        <xdr:cNvSpPr/>
      </xdr:nvSpPr>
      <xdr:spPr>
        <a:xfrm>
          <a:off x="13843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105427</xdr:rowOff>
    </xdr:from>
    <xdr:ext cx="762000" cy="259045"/>
    <xdr:sp macro="" textlink="">
      <xdr:nvSpPr>
        <xdr:cNvPr id="157" name="テキスト ボックス 156"/>
        <xdr:cNvSpPr txBox="1"/>
      </xdr:nvSpPr>
      <xdr:spPr>
        <a:xfrm>
          <a:off x="13512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58" name="楕円 157"/>
        <xdr:cNvSpPr/>
      </xdr:nvSpPr>
      <xdr:spPr>
        <a:xfrm>
          <a:off x="12954000" y="272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92727</xdr:rowOff>
    </xdr:from>
    <xdr:ext cx="762000" cy="259045"/>
    <xdr:sp macro="" textlink="">
      <xdr:nvSpPr>
        <xdr:cNvPr id="159" name="テキスト ボックス 158"/>
        <xdr:cNvSpPr txBox="1"/>
      </xdr:nvSpPr>
      <xdr:spPr>
        <a:xfrm>
          <a:off x="12623800" y="249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少子化による保育所費用、児童手当の減により類似団体平均値より</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ポイント低い水準となっている。一方、障害者自立支援給付費に係る経費は増加傾向となっている。さらに、高齢化率も高く将来の扶助費の増加が懸念される。</a:t>
          </a:r>
          <a:endParaRPr lang="ja-JP" altLang="ja-JP" sz="1400">
            <a:effectLst/>
          </a:endParaRPr>
        </a:p>
        <a:p>
          <a:r>
            <a:rPr kumimoji="1" lang="ja-JP" altLang="ja-JP" sz="1100">
              <a:solidFill>
                <a:schemeClr val="dk1"/>
              </a:solidFill>
              <a:effectLst/>
              <a:latin typeface="+mn-lt"/>
              <a:ea typeface="+mn-ea"/>
              <a:cs typeface="+mn-cs"/>
            </a:rPr>
            <a:t>　今後においては、第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次神河町行財政改革大綱の確実な実行により、財源を確保していく必要がある。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75293</xdr:rowOff>
    </xdr:from>
    <xdr:to>
      <xdr:col>24</xdr:col>
      <xdr:colOff>25400</xdr:colOff>
      <xdr:row>55</xdr:row>
      <xdr:rowOff>97065</xdr:rowOff>
    </xdr:to>
    <xdr:cxnSp macro="">
      <xdr:nvCxnSpPr>
        <xdr:cNvPr id="193" name="直線コネクタ 192"/>
        <xdr:cNvCxnSpPr/>
      </xdr:nvCxnSpPr>
      <xdr:spPr>
        <a:xfrm flipV="1">
          <a:off x="3987800" y="9505043"/>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75293</xdr:rowOff>
    </xdr:from>
    <xdr:to>
      <xdr:col>19</xdr:col>
      <xdr:colOff>187325</xdr:colOff>
      <xdr:row>55</xdr:row>
      <xdr:rowOff>97065</xdr:rowOff>
    </xdr:to>
    <xdr:cxnSp macro="">
      <xdr:nvCxnSpPr>
        <xdr:cNvPr id="196" name="直線コネクタ 195"/>
        <xdr:cNvCxnSpPr/>
      </xdr:nvCxnSpPr>
      <xdr:spPr>
        <a:xfrm>
          <a:off x="3098800" y="95050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64407</xdr:rowOff>
    </xdr:from>
    <xdr:to>
      <xdr:col>15</xdr:col>
      <xdr:colOff>98425</xdr:colOff>
      <xdr:row>55</xdr:row>
      <xdr:rowOff>75293</xdr:rowOff>
    </xdr:to>
    <xdr:cxnSp macro="">
      <xdr:nvCxnSpPr>
        <xdr:cNvPr id="199" name="直線コネクタ 198"/>
        <xdr:cNvCxnSpPr/>
      </xdr:nvCxnSpPr>
      <xdr:spPr>
        <a:xfrm>
          <a:off x="2209800" y="9494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01" name="テキスト ボックス 200"/>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64407</xdr:rowOff>
    </xdr:from>
    <xdr:to>
      <xdr:col>11</xdr:col>
      <xdr:colOff>9525</xdr:colOff>
      <xdr:row>55</xdr:row>
      <xdr:rowOff>75293</xdr:rowOff>
    </xdr:to>
    <xdr:cxnSp macro="">
      <xdr:nvCxnSpPr>
        <xdr:cNvPr id="202" name="直線コネクタ 201"/>
        <xdr:cNvCxnSpPr/>
      </xdr:nvCxnSpPr>
      <xdr:spPr>
        <a:xfrm flipV="1">
          <a:off x="1320800" y="9494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4" name="テキスト ボックス 203"/>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6" name="テキスト ボックス 205"/>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212" name="楕円 211"/>
        <xdr:cNvSpPr/>
      </xdr:nvSpPr>
      <xdr:spPr>
        <a:xfrm>
          <a:off x="47752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41020</xdr:rowOff>
    </xdr:from>
    <xdr:ext cx="762000" cy="259045"/>
    <xdr:sp macro="" textlink="">
      <xdr:nvSpPr>
        <xdr:cNvPr id="213" name="扶助費該当値テキスト"/>
        <xdr:cNvSpPr txBox="1"/>
      </xdr:nvSpPr>
      <xdr:spPr>
        <a:xfrm>
          <a:off x="49149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46265</xdr:rowOff>
    </xdr:from>
    <xdr:to>
      <xdr:col>20</xdr:col>
      <xdr:colOff>38100</xdr:colOff>
      <xdr:row>55</xdr:row>
      <xdr:rowOff>147865</xdr:rowOff>
    </xdr:to>
    <xdr:sp macro="" textlink="">
      <xdr:nvSpPr>
        <xdr:cNvPr id="214" name="楕円 213"/>
        <xdr:cNvSpPr/>
      </xdr:nvSpPr>
      <xdr:spPr>
        <a:xfrm>
          <a:off x="3937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158042</xdr:rowOff>
    </xdr:from>
    <xdr:ext cx="736600" cy="259045"/>
    <xdr:sp macro="" textlink="">
      <xdr:nvSpPr>
        <xdr:cNvPr id="215" name="テキスト ボックス 214"/>
        <xdr:cNvSpPr txBox="1"/>
      </xdr:nvSpPr>
      <xdr:spPr>
        <a:xfrm>
          <a:off x="3606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24493</xdr:rowOff>
    </xdr:from>
    <xdr:to>
      <xdr:col>15</xdr:col>
      <xdr:colOff>149225</xdr:colOff>
      <xdr:row>55</xdr:row>
      <xdr:rowOff>126093</xdr:rowOff>
    </xdr:to>
    <xdr:sp macro="" textlink="">
      <xdr:nvSpPr>
        <xdr:cNvPr id="216" name="楕円 215"/>
        <xdr:cNvSpPr/>
      </xdr:nvSpPr>
      <xdr:spPr>
        <a:xfrm>
          <a:off x="3048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136270</xdr:rowOff>
    </xdr:from>
    <xdr:ext cx="762000" cy="259045"/>
    <xdr:sp macro="" textlink="">
      <xdr:nvSpPr>
        <xdr:cNvPr id="217" name="テキスト ボックス 216"/>
        <xdr:cNvSpPr txBox="1"/>
      </xdr:nvSpPr>
      <xdr:spPr>
        <a:xfrm>
          <a:off x="2717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13607</xdr:rowOff>
    </xdr:from>
    <xdr:to>
      <xdr:col>11</xdr:col>
      <xdr:colOff>60325</xdr:colOff>
      <xdr:row>55</xdr:row>
      <xdr:rowOff>115207</xdr:rowOff>
    </xdr:to>
    <xdr:sp macro="" textlink="">
      <xdr:nvSpPr>
        <xdr:cNvPr id="218" name="楕円 217"/>
        <xdr:cNvSpPr/>
      </xdr:nvSpPr>
      <xdr:spPr>
        <a:xfrm>
          <a:off x="2159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125384</xdr:rowOff>
    </xdr:from>
    <xdr:ext cx="762000" cy="259045"/>
    <xdr:sp macro="" textlink="">
      <xdr:nvSpPr>
        <xdr:cNvPr id="219" name="テキスト ボックス 218"/>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20" name="楕円 219"/>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21" name="テキスト ボックス 220"/>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その他に係る経常収支比率は繰出金であり、類似団体平均値より</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ポイント低い水準となっている。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今後は介護給付費及び医療費の増による介護保険事業や後期高齢者医療事業の繰出金が増加していくものと推測される。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67128</xdr:rowOff>
    </xdr:to>
    <xdr:cxnSp macro="">
      <xdr:nvCxnSpPr>
        <xdr:cNvPr id="256" name="直線コネクタ 255"/>
        <xdr:cNvCxnSpPr/>
      </xdr:nvCxnSpPr>
      <xdr:spPr>
        <a:xfrm flipV="1">
          <a:off x="15671800" y="9613900"/>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45555</xdr:rowOff>
    </xdr:from>
    <xdr:ext cx="762000" cy="259045"/>
    <xdr:sp macro="" textlink="">
      <xdr:nvSpPr>
        <xdr:cNvPr id="257" name="その他平均値テキスト"/>
        <xdr:cNvSpPr txBox="1"/>
      </xdr:nvSpPr>
      <xdr:spPr>
        <a:xfrm>
          <a:off x="16598900" y="9818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140607</xdr:rowOff>
    </xdr:from>
    <xdr:to>
      <xdr:col>78</xdr:col>
      <xdr:colOff>69850</xdr:colOff>
      <xdr:row>56</xdr:row>
      <xdr:rowOff>67128</xdr:rowOff>
    </xdr:to>
    <xdr:cxnSp macro="">
      <xdr:nvCxnSpPr>
        <xdr:cNvPr id="259" name="直線コネクタ 258"/>
        <xdr:cNvCxnSpPr/>
      </xdr:nvCxnSpPr>
      <xdr:spPr>
        <a:xfrm>
          <a:off x="14782800" y="95703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140805</xdr:rowOff>
    </xdr:from>
    <xdr:ext cx="736600" cy="259045"/>
    <xdr:sp macro="" textlink="">
      <xdr:nvSpPr>
        <xdr:cNvPr id="261" name="テキスト ボックス 260"/>
        <xdr:cNvSpPr txBox="1"/>
      </xdr:nvSpPr>
      <xdr:spPr>
        <a:xfrm>
          <a:off x="15290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140607</xdr:rowOff>
    </xdr:from>
    <xdr:to>
      <xdr:col>73</xdr:col>
      <xdr:colOff>180975</xdr:colOff>
      <xdr:row>55</xdr:row>
      <xdr:rowOff>140607</xdr:rowOff>
    </xdr:to>
    <xdr:cxnSp macro="">
      <xdr:nvCxnSpPr>
        <xdr:cNvPr id="262" name="直線コネクタ 261"/>
        <xdr:cNvCxnSpPr/>
      </xdr:nvCxnSpPr>
      <xdr:spPr>
        <a:xfrm>
          <a:off x="13893800" y="9570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64" name="テキスト ボックス 263"/>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140607</xdr:rowOff>
    </xdr:from>
    <xdr:to>
      <xdr:col>69</xdr:col>
      <xdr:colOff>92075</xdr:colOff>
      <xdr:row>56</xdr:row>
      <xdr:rowOff>45357</xdr:rowOff>
    </xdr:to>
    <xdr:cxnSp macro="">
      <xdr:nvCxnSpPr>
        <xdr:cNvPr id="265" name="直線コネクタ 264"/>
        <xdr:cNvCxnSpPr/>
      </xdr:nvCxnSpPr>
      <xdr:spPr>
        <a:xfrm flipV="1">
          <a:off x="13004800" y="95703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67" name="テキスト ボックス 266"/>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78212</xdr:rowOff>
    </xdr:from>
    <xdr:ext cx="762000" cy="259045"/>
    <xdr:sp macro="" textlink="">
      <xdr:nvSpPr>
        <xdr:cNvPr id="269" name="テキスト ボックス 268"/>
        <xdr:cNvSpPr txBox="1"/>
      </xdr:nvSpPr>
      <xdr:spPr>
        <a:xfrm>
          <a:off x="12623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5" name="楕円 274"/>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6" name="その他該当値テキスト"/>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16328</xdr:rowOff>
    </xdr:from>
    <xdr:to>
      <xdr:col>78</xdr:col>
      <xdr:colOff>120650</xdr:colOff>
      <xdr:row>56</xdr:row>
      <xdr:rowOff>117928</xdr:rowOff>
    </xdr:to>
    <xdr:sp macro="" textlink="">
      <xdr:nvSpPr>
        <xdr:cNvPr id="277" name="楕円 276"/>
        <xdr:cNvSpPr/>
      </xdr:nvSpPr>
      <xdr:spPr>
        <a:xfrm>
          <a:off x="15621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128105</xdr:rowOff>
    </xdr:from>
    <xdr:ext cx="736600" cy="259045"/>
    <xdr:sp macro="" textlink="">
      <xdr:nvSpPr>
        <xdr:cNvPr id="278" name="テキスト ボックス 277"/>
        <xdr:cNvSpPr txBox="1"/>
      </xdr:nvSpPr>
      <xdr:spPr>
        <a:xfrm>
          <a:off x="15290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89807</xdr:rowOff>
    </xdr:from>
    <xdr:to>
      <xdr:col>74</xdr:col>
      <xdr:colOff>31750</xdr:colOff>
      <xdr:row>56</xdr:row>
      <xdr:rowOff>19957</xdr:rowOff>
    </xdr:to>
    <xdr:sp macro="" textlink="">
      <xdr:nvSpPr>
        <xdr:cNvPr id="279" name="楕円 278"/>
        <xdr:cNvSpPr/>
      </xdr:nvSpPr>
      <xdr:spPr>
        <a:xfrm>
          <a:off x="14732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30134</xdr:rowOff>
    </xdr:from>
    <xdr:ext cx="762000" cy="259045"/>
    <xdr:sp macro="" textlink="">
      <xdr:nvSpPr>
        <xdr:cNvPr id="280" name="テキスト ボックス 279"/>
        <xdr:cNvSpPr txBox="1"/>
      </xdr:nvSpPr>
      <xdr:spPr>
        <a:xfrm>
          <a:off x="14401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89807</xdr:rowOff>
    </xdr:from>
    <xdr:to>
      <xdr:col>69</xdr:col>
      <xdr:colOff>142875</xdr:colOff>
      <xdr:row>56</xdr:row>
      <xdr:rowOff>19957</xdr:rowOff>
    </xdr:to>
    <xdr:sp macro="" textlink="">
      <xdr:nvSpPr>
        <xdr:cNvPr id="281" name="楕円 280"/>
        <xdr:cNvSpPr/>
      </xdr:nvSpPr>
      <xdr:spPr>
        <a:xfrm>
          <a:off x="13843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30134</xdr:rowOff>
    </xdr:from>
    <xdr:ext cx="762000" cy="259045"/>
    <xdr:sp macro="" textlink="">
      <xdr:nvSpPr>
        <xdr:cNvPr id="282" name="テキスト ボックス 281"/>
        <xdr:cNvSpPr txBox="1"/>
      </xdr:nvSpPr>
      <xdr:spPr>
        <a:xfrm>
          <a:off x="13512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83" name="楕円 282"/>
        <xdr:cNvSpPr/>
      </xdr:nvSpPr>
      <xdr:spPr>
        <a:xfrm>
          <a:off x="12954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106334</xdr:rowOff>
    </xdr:from>
    <xdr:ext cx="762000" cy="259045"/>
    <xdr:sp macro="" textlink="">
      <xdr:nvSpPr>
        <xdr:cNvPr id="284" name="テキスト ボックス 283"/>
        <xdr:cNvSpPr txBox="1"/>
      </xdr:nvSpPr>
      <xdr:spPr>
        <a:xfrm>
          <a:off x="12623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特に一部事務組合（ごみ・し尿処理施設）への負担金と企業会計（病院・上下水道）への補助金が大きく、類似団体平均値を</a:t>
          </a:r>
          <a:r>
            <a:rPr kumimoji="1" lang="en-US" altLang="ja-JP" sz="1100">
              <a:solidFill>
                <a:schemeClr val="dk1"/>
              </a:solidFill>
              <a:effectLst/>
              <a:latin typeface="+mn-lt"/>
              <a:ea typeface="+mn-ea"/>
              <a:cs typeface="+mn-cs"/>
            </a:rPr>
            <a:t>6.2</a:t>
          </a:r>
          <a:r>
            <a:rPr kumimoji="1" lang="ja-JP" altLang="ja-JP" sz="1100">
              <a:solidFill>
                <a:schemeClr val="dk1"/>
              </a:solidFill>
              <a:effectLst/>
              <a:latin typeface="+mn-lt"/>
              <a:ea typeface="+mn-ea"/>
              <a:cs typeface="+mn-cs"/>
            </a:rPr>
            <a:t>ポイントも上回る要因になっている。今後においては、補助金の適正化と整理統合などの取り組みにより、補助金全体の縮減を図っていく。</a:t>
          </a:r>
          <a:endParaRPr lang="ja-JP" altLang="ja-JP" sz="1400">
            <a:effectLst/>
          </a:endParaRPr>
        </a:p>
        <a:p>
          <a:r>
            <a:rPr kumimoji="1" lang="ja-JP" altLang="ja-JP" sz="1100">
              <a:solidFill>
                <a:schemeClr val="dk1"/>
              </a:solidFill>
              <a:effectLst/>
              <a:latin typeface="+mn-lt"/>
              <a:ea typeface="+mn-ea"/>
              <a:cs typeface="+mn-cs"/>
            </a:rPr>
            <a:t>　また、企業会計については、経営戦略や企業債発行時に作成する「収支計画」等に基づき、経営の安定化に努めることにより普通会計の負担を軽減していくように努める。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97282</xdr:rowOff>
    </xdr:from>
    <xdr:to>
      <xdr:col>82</xdr:col>
      <xdr:colOff>107950</xdr:colOff>
      <xdr:row>39</xdr:row>
      <xdr:rowOff>120142</xdr:rowOff>
    </xdr:to>
    <xdr:cxnSp macro="">
      <xdr:nvCxnSpPr>
        <xdr:cNvPr id="314" name="直線コネクタ 313"/>
        <xdr:cNvCxnSpPr/>
      </xdr:nvCxnSpPr>
      <xdr:spPr>
        <a:xfrm flipV="1">
          <a:off x="15671800" y="678383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122445</xdr:rowOff>
    </xdr:from>
    <xdr:ext cx="762000" cy="259045"/>
    <xdr:sp macro="" textlink="">
      <xdr:nvSpPr>
        <xdr:cNvPr id="315" name="補助費等平均値テキスト"/>
        <xdr:cNvSpPr txBox="1"/>
      </xdr:nvSpPr>
      <xdr:spPr>
        <a:xfrm>
          <a:off x="16598900" y="629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97282</xdr:rowOff>
    </xdr:from>
    <xdr:to>
      <xdr:col>78</xdr:col>
      <xdr:colOff>69850</xdr:colOff>
      <xdr:row>39</xdr:row>
      <xdr:rowOff>120142</xdr:rowOff>
    </xdr:to>
    <xdr:cxnSp macro="">
      <xdr:nvCxnSpPr>
        <xdr:cNvPr id="317" name="直線コネクタ 316"/>
        <xdr:cNvCxnSpPr/>
      </xdr:nvCxnSpPr>
      <xdr:spPr>
        <a:xfrm>
          <a:off x="14782800" y="67838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9" name="テキスト ボックス 318"/>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28702</xdr:rowOff>
    </xdr:from>
    <xdr:to>
      <xdr:col>73</xdr:col>
      <xdr:colOff>180975</xdr:colOff>
      <xdr:row>39</xdr:row>
      <xdr:rowOff>97282</xdr:rowOff>
    </xdr:to>
    <xdr:cxnSp macro="">
      <xdr:nvCxnSpPr>
        <xdr:cNvPr id="320" name="直線コネクタ 319"/>
        <xdr:cNvCxnSpPr/>
      </xdr:nvCxnSpPr>
      <xdr:spPr>
        <a:xfrm>
          <a:off x="13893800" y="67152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28702</xdr:rowOff>
    </xdr:from>
    <xdr:to>
      <xdr:col>69</xdr:col>
      <xdr:colOff>92075</xdr:colOff>
      <xdr:row>40</xdr:row>
      <xdr:rowOff>44704</xdr:rowOff>
    </xdr:to>
    <xdr:cxnSp macro="">
      <xdr:nvCxnSpPr>
        <xdr:cNvPr id="323" name="直線コネクタ 322"/>
        <xdr:cNvCxnSpPr/>
      </xdr:nvCxnSpPr>
      <xdr:spPr>
        <a:xfrm flipV="1">
          <a:off x="13004800" y="671525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158259</xdr:rowOff>
    </xdr:from>
    <xdr:ext cx="762000" cy="259045"/>
    <xdr:sp macro="" textlink="">
      <xdr:nvSpPr>
        <xdr:cNvPr id="327" name="テキスト ボックス 326"/>
        <xdr:cNvSpPr txBox="1"/>
      </xdr:nvSpPr>
      <xdr:spPr>
        <a:xfrm>
          <a:off x="12623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46482</xdr:rowOff>
    </xdr:from>
    <xdr:to>
      <xdr:col>82</xdr:col>
      <xdr:colOff>158750</xdr:colOff>
      <xdr:row>39</xdr:row>
      <xdr:rowOff>148082</xdr:rowOff>
    </xdr:to>
    <xdr:sp macro="" textlink="">
      <xdr:nvSpPr>
        <xdr:cNvPr id="333" name="楕円 332"/>
        <xdr:cNvSpPr/>
      </xdr:nvSpPr>
      <xdr:spPr>
        <a:xfrm>
          <a:off x="16459200" y="673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18559</xdr:rowOff>
    </xdr:from>
    <xdr:ext cx="762000" cy="259045"/>
    <xdr:sp macro="" textlink="">
      <xdr:nvSpPr>
        <xdr:cNvPr id="334" name="補助費等該当値テキスト"/>
        <xdr:cNvSpPr txBox="1"/>
      </xdr:nvSpPr>
      <xdr:spPr>
        <a:xfrm>
          <a:off x="165989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69342</xdr:rowOff>
    </xdr:from>
    <xdr:to>
      <xdr:col>78</xdr:col>
      <xdr:colOff>120650</xdr:colOff>
      <xdr:row>39</xdr:row>
      <xdr:rowOff>170942</xdr:rowOff>
    </xdr:to>
    <xdr:sp macro="" textlink="">
      <xdr:nvSpPr>
        <xdr:cNvPr id="335" name="楕円 334"/>
        <xdr:cNvSpPr/>
      </xdr:nvSpPr>
      <xdr:spPr>
        <a:xfrm>
          <a:off x="15621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155719</xdr:rowOff>
    </xdr:from>
    <xdr:ext cx="736600" cy="259045"/>
    <xdr:sp macro="" textlink="">
      <xdr:nvSpPr>
        <xdr:cNvPr id="336" name="テキスト ボックス 335"/>
        <xdr:cNvSpPr txBox="1"/>
      </xdr:nvSpPr>
      <xdr:spPr>
        <a:xfrm>
          <a:off x="15290800" y="6842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46482</xdr:rowOff>
    </xdr:from>
    <xdr:to>
      <xdr:col>74</xdr:col>
      <xdr:colOff>31750</xdr:colOff>
      <xdr:row>39</xdr:row>
      <xdr:rowOff>148082</xdr:rowOff>
    </xdr:to>
    <xdr:sp macro="" textlink="">
      <xdr:nvSpPr>
        <xdr:cNvPr id="337" name="楕円 336"/>
        <xdr:cNvSpPr/>
      </xdr:nvSpPr>
      <xdr:spPr>
        <a:xfrm>
          <a:off x="14732000" y="673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132859</xdr:rowOff>
    </xdr:from>
    <xdr:ext cx="762000" cy="259045"/>
    <xdr:sp macro="" textlink="">
      <xdr:nvSpPr>
        <xdr:cNvPr id="338" name="テキスト ボックス 337"/>
        <xdr:cNvSpPr txBox="1"/>
      </xdr:nvSpPr>
      <xdr:spPr>
        <a:xfrm>
          <a:off x="14401800" y="681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149352</xdr:rowOff>
    </xdr:from>
    <xdr:to>
      <xdr:col>69</xdr:col>
      <xdr:colOff>142875</xdr:colOff>
      <xdr:row>39</xdr:row>
      <xdr:rowOff>79502</xdr:rowOff>
    </xdr:to>
    <xdr:sp macro="" textlink="">
      <xdr:nvSpPr>
        <xdr:cNvPr id="339" name="楕円 338"/>
        <xdr:cNvSpPr/>
      </xdr:nvSpPr>
      <xdr:spPr>
        <a:xfrm>
          <a:off x="13843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64279</xdr:rowOff>
    </xdr:from>
    <xdr:ext cx="762000" cy="259045"/>
    <xdr:sp macro="" textlink="">
      <xdr:nvSpPr>
        <xdr:cNvPr id="340" name="テキスト ボックス 339"/>
        <xdr:cNvSpPr txBox="1"/>
      </xdr:nvSpPr>
      <xdr:spPr>
        <a:xfrm>
          <a:off x="13512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165354</xdr:rowOff>
    </xdr:from>
    <xdr:to>
      <xdr:col>65</xdr:col>
      <xdr:colOff>53975</xdr:colOff>
      <xdr:row>40</xdr:row>
      <xdr:rowOff>95504</xdr:rowOff>
    </xdr:to>
    <xdr:sp macro="" textlink="">
      <xdr:nvSpPr>
        <xdr:cNvPr id="341" name="楕円 340"/>
        <xdr:cNvSpPr/>
      </xdr:nvSpPr>
      <xdr:spPr>
        <a:xfrm>
          <a:off x="12954000" y="68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80281</xdr:rowOff>
    </xdr:from>
    <xdr:ext cx="762000" cy="259045"/>
    <xdr:sp macro="" textlink="">
      <xdr:nvSpPr>
        <xdr:cNvPr id="342" name="テキスト ボックス 341"/>
        <xdr:cNvSpPr txBox="1"/>
      </xdr:nvSpPr>
      <xdr:spPr>
        <a:xfrm>
          <a:off x="12623800" y="693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徐々にではあるが公債費にかかる経常収支比率は減少してきていたが、類似団体平均値を</a:t>
          </a: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決算では</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R6</a:t>
          </a:r>
          <a:r>
            <a:rPr kumimoji="1" lang="ja-JP" altLang="en-US" sz="1100">
              <a:solidFill>
                <a:schemeClr val="dk1"/>
              </a:solidFill>
              <a:effectLst/>
              <a:latin typeface="+mn-lt"/>
              <a:ea typeface="+mn-ea"/>
              <a:cs typeface="+mn-cs"/>
            </a:rPr>
            <a:t>決算では</a:t>
          </a:r>
          <a:r>
            <a:rPr kumimoji="1" lang="en-US" altLang="ja-JP" sz="1100">
              <a:solidFill>
                <a:schemeClr val="dk1"/>
              </a:solidFill>
              <a:effectLst/>
              <a:latin typeface="+mn-lt"/>
              <a:ea typeface="+mn-ea"/>
              <a:cs typeface="+mn-cs"/>
            </a:rPr>
            <a:t>7.2</a:t>
          </a:r>
          <a:r>
            <a:rPr kumimoji="1" lang="ja-JP" altLang="en-US" sz="1100">
              <a:solidFill>
                <a:schemeClr val="dk1"/>
              </a:solidFill>
              <a:effectLst/>
              <a:latin typeface="+mn-lt"/>
              <a:ea typeface="+mn-ea"/>
              <a:cs typeface="+mn-cs"/>
            </a:rPr>
            <a:t>ポイントも</a:t>
          </a:r>
          <a:r>
            <a:rPr kumimoji="1" lang="ja-JP" altLang="ja-JP" sz="1100">
              <a:solidFill>
                <a:schemeClr val="dk1"/>
              </a:solidFill>
              <a:effectLst/>
              <a:latin typeface="+mn-lt"/>
              <a:ea typeface="+mn-ea"/>
              <a:cs typeface="+mn-cs"/>
            </a:rPr>
            <a:t>上回った。今後は、中播消防署建替事業、クリーンセンター建替事業に伴う起債発行により、さらなる比率の上昇が見込まれる。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42418</xdr:rowOff>
    </xdr:from>
    <xdr:to>
      <xdr:col>24</xdr:col>
      <xdr:colOff>25400</xdr:colOff>
      <xdr:row>79</xdr:row>
      <xdr:rowOff>42418</xdr:rowOff>
    </xdr:to>
    <xdr:cxnSp macro="">
      <xdr:nvCxnSpPr>
        <xdr:cNvPr id="372" name="直線コネクタ 371"/>
        <xdr:cNvCxnSpPr/>
      </xdr:nvCxnSpPr>
      <xdr:spPr>
        <a:xfrm>
          <a:off x="3987800" y="135869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145287</xdr:rowOff>
    </xdr:from>
    <xdr:to>
      <xdr:col>19</xdr:col>
      <xdr:colOff>187325</xdr:colOff>
      <xdr:row>79</xdr:row>
      <xdr:rowOff>42418</xdr:rowOff>
    </xdr:to>
    <xdr:cxnSp macro="">
      <xdr:nvCxnSpPr>
        <xdr:cNvPr id="375" name="直線コネクタ 374"/>
        <xdr:cNvCxnSpPr/>
      </xdr:nvCxnSpPr>
      <xdr:spPr>
        <a:xfrm>
          <a:off x="3098800" y="13518387"/>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156718</xdr:rowOff>
    </xdr:from>
    <xdr:to>
      <xdr:col>15</xdr:col>
      <xdr:colOff>98425</xdr:colOff>
      <xdr:row>78</xdr:row>
      <xdr:rowOff>145287</xdr:rowOff>
    </xdr:to>
    <xdr:cxnSp macro="">
      <xdr:nvCxnSpPr>
        <xdr:cNvPr id="378" name="直線コネクタ 377"/>
        <xdr:cNvCxnSpPr/>
      </xdr:nvCxnSpPr>
      <xdr:spPr>
        <a:xfrm>
          <a:off x="2209800" y="13358368"/>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156718</xdr:rowOff>
    </xdr:from>
    <xdr:to>
      <xdr:col>11</xdr:col>
      <xdr:colOff>9525</xdr:colOff>
      <xdr:row>78</xdr:row>
      <xdr:rowOff>17272</xdr:rowOff>
    </xdr:to>
    <xdr:cxnSp macro="">
      <xdr:nvCxnSpPr>
        <xdr:cNvPr id="381" name="直線コネクタ 380"/>
        <xdr:cNvCxnSpPr/>
      </xdr:nvCxnSpPr>
      <xdr:spPr>
        <a:xfrm flipV="1">
          <a:off x="1320800" y="133583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163068</xdr:rowOff>
    </xdr:from>
    <xdr:to>
      <xdr:col>24</xdr:col>
      <xdr:colOff>76200</xdr:colOff>
      <xdr:row>79</xdr:row>
      <xdr:rowOff>93218</xdr:rowOff>
    </xdr:to>
    <xdr:sp macro="" textlink="">
      <xdr:nvSpPr>
        <xdr:cNvPr id="391" name="楕円 390"/>
        <xdr:cNvSpPr/>
      </xdr:nvSpPr>
      <xdr:spPr>
        <a:xfrm>
          <a:off x="47752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135145</xdr:rowOff>
    </xdr:from>
    <xdr:ext cx="762000" cy="259045"/>
    <xdr:sp macro="" textlink="">
      <xdr:nvSpPr>
        <xdr:cNvPr id="392" name="公債費該当値テキスト"/>
        <xdr:cNvSpPr txBox="1"/>
      </xdr:nvSpPr>
      <xdr:spPr>
        <a:xfrm>
          <a:off x="49149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163068</xdr:rowOff>
    </xdr:from>
    <xdr:to>
      <xdr:col>20</xdr:col>
      <xdr:colOff>38100</xdr:colOff>
      <xdr:row>79</xdr:row>
      <xdr:rowOff>93218</xdr:rowOff>
    </xdr:to>
    <xdr:sp macro="" textlink="">
      <xdr:nvSpPr>
        <xdr:cNvPr id="393" name="楕円 392"/>
        <xdr:cNvSpPr/>
      </xdr:nvSpPr>
      <xdr:spPr>
        <a:xfrm>
          <a:off x="39370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77995</xdr:rowOff>
    </xdr:from>
    <xdr:ext cx="736600" cy="259045"/>
    <xdr:sp macro="" textlink="">
      <xdr:nvSpPr>
        <xdr:cNvPr id="394" name="テキスト ボックス 393"/>
        <xdr:cNvSpPr txBox="1"/>
      </xdr:nvSpPr>
      <xdr:spPr>
        <a:xfrm>
          <a:off x="3606800" y="13622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94487</xdr:rowOff>
    </xdr:from>
    <xdr:to>
      <xdr:col>15</xdr:col>
      <xdr:colOff>149225</xdr:colOff>
      <xdr:row>79</xdr:row>
      <xdr:rowOff>24637</xdr:rowOff>
    </xdr:to>
    <xdr:sp macro="" textlink="">
      <xdr:nvSpPr>
        <xdr:cNvPr id="395" name="楕円 394"/>
        <xdr:cNvSpPr/>
      </xdr:nvSpPr>
      <xdr:spPr>
        <a:xfrm>
          <a:off x="3048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9414</xdr:rowOff>
    </xdr:from>
    <xdr:ext cx="762000" cy="259045"/>
    <xdr:sp macro="" textlink="">
      <xdr:nvSpPr>
        <xdr:cNvPr id="396" name="テキスト ボックス 395"/>
        <xdr:cNvSpPr txBox="1"/>
      </xdr:nvSpPr>
      <xdr:spPr>
        <a:xfrm>
          <a:off x="2717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105918</xdr:rowOff>
    </xdr:from>
    <xdr:to>
      <xdr:col>11</xdr:col>
      <xdr:colOff>60325</xdr:colOff>
      <xdr:row>78</xdr:row>
      <xdr:rowOff>36068</xdr:rowOff>
    </xdr:to>
    <xdr:sp macro="" textlink="">
      <xdr:nvSpPr>
        <xdr:cNvPr id="397" name="楕円 396"/>
        <xdr:cNvSpPr/>
      </xdr:nvSpPr>
      <xdr:spPr>
        <a:xfrm>
          <a:off x="2159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20845</xdr:rowOff>
    </xdr:from>
    <xdr:ext cx="762000" cy="259045"/>
    <xdr:sp macro="" textlink="">
      <xdr:nvSpPr>
        <xdr:cNvPr id="398" name="テキスト ボックス 397"/>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99" name="楕円 398"/>
        <xdr:cNvSpPr/>
      </xdr:nvSpPr>
      <xdr:spPr>
        <a:xfrm>
          <a:off x="1270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400" name="テキスト ボックス 399"/>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公債費以外の合計での比較では、類似団体平均値より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ポイント下回っており、特にその中でも「補助費等」</a:t>
          </a:r>
          <a:r>
            <a:rPr kumimoji="1" lang="ja-JP" altLang="en-US" sz="1100">
              <a:solidFill>
                <a:schemeClr val="dk1"/>
              </a:solidFill>
              <a:effectLst/>
              <a:latin typeface="+mn-lt"/>
              <a:ea typeface="+mn-ea"/>
              <a:cs typeface="+mn-cs"/>
            </a:rPr>
            <a:t>、「人件費」</a:t>
          </a:r>
          <a:r>
            <a:rPr kumimoji="1" lang="ja-JP" altLang="ja-JP" sz="1100">
              <a:solidFill>
                <a:schemeClr val="dk1"/>
              </a:solidFill>
              <a:effectLst/>
              <a:latin typeface="+mn-lt"/>
              <a:ea typeface="+mn-ea"/>
              <a:cs typeface="+mn-cs"/>
            </a:rPr>
            <a:t>の比率が大きい。</a:t>
          </a:r>
          <a:endParaRPr lang="ja-JP" altLang="ja-JP" sz="1400">
            <a:effectLst/>
          </a:endParaRPr>
        </a:p>
        <a:p>
          <a:r>
            <a:rPr kumimoji="1" lang="ja-JP" altLang="ja-JP" sz="1100">
              <a:solidFill>
                <a:schemeClr val="dk1"/>
              </a:solidFill>
              <a:effectLst/>
              <a:latin typeface="+mn-lt"/>
              <a:ea typeface="+mn-ea"/>
              <a:cs typeface="+mn-cs"/>
            </a:rPr>
            <a:t>　公債費を除く歳出全体において、第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次神河町行財政改革大綱、公共施設等総合管理計画に沿い、経常経費削減を行うこととしている。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67563</xdr:rowOff>
    </xdr:from>
    <xdr:to>
      <xdr:col>82</xdr:col>
      <xdr:colOff>107950</xdr:colOff>
      <xdr:row>76</xdr:row>
      <xdr:rowOff>131572</xdr:rowOff>
    </xdr:to>
    <xdr:cxnSp macro="">
      <xdr:nvCxnSpPr>
        <xdr:cNvPr id="431" name="直線コネクタ 430"/>
        <xdr:cNvCxnSpPr/>
      </xdr:nvCxnSpPr>
      <xdr:spPr>
        <a:xfrm>
          <a:off x="15671800" y="13097763"/>
          <a:ext cx="8382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2" name="公債費以外平均値テキスト"/>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161289</xdr:rowOff>
    </xdr:from>
    <xdr:to>
      <xdr:col>78</xdr:col>
      <xdr:colOff>69850</xdr:colOff>
      <xdr:row>76</xdr:row>
      <xdr:rowOff>67563</xdr:rowOff>
    </xdr:to>
    <xdr:cxnSp macro="">
      <xdr:nvCxnSpPr>
        <xdr:cNvPr id="434" name="直線コネクタ 433"/>
        <xdr:cNvCxnSpPr/>
      </xdr:nvCxnSpPr>
      <xdr:spPr>
        <a:xfrm>
          <a:off x="14782800" y="13020039"/>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6" name="テキスト ボックス 435"/>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110998</xdr:rowOff>
    </xdr:from>
    <xdr:to>
      <xdr:col>73</xdr:col>
      <xdr:colOff>180975</xdr:colOff>
      <xdr:row>75</xdr:row>
      <xdr:rowOff>161289</xdr:rowOff>
    </xdr:to>
    <xdr:cxnSp macro="">
      <xdr:nvCxnSpPr>
        <xdr:cNvPr id="437" name="直線コネクタ 436"/>
        <xdr:cNvCxnSpPr/>
      </xdr:nvCxnSpPr>
      <xdr:spPr>
        <a:xfrm>
          <a:off x="13893800" y="12969748"/>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9" name="テキスト ボックス 438"/>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110998</xdr:rowOff>
    </xdr:from>
    <xdr:to>
      <xdr:col>69</xdr:col>
      <xdr:colOff>92075</xdr:colOff>
      <xdr:row>77</xdr:row>
      <xdr:rowOff>33274</xdr:rowOff>
    </xdr:to>
    <xdr:cxnSp macro="">
      <xdr:nvCxnSpPr>
        <xdr:cNvPr id="440" name="直線コネクタ 439"/>
        <xdr:cNvCxnSpPr/>
      </xdr:nvCxnSpPr>
      <xdr:spPr>
        <a:xfrm flipV="1">
          <a:off x="13004800" y="12969748"/>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2" name="テキスト ボックス 441"/>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73423</xdr:rowOff>
    </xdr:from>
    <xdr:ext cx="762000" cy="259045"/>
    <xdr:sp macro="" textlink="">
      <xdr:nvSpPr>
        <xdr:cNvPr id="444" name="テキスト ボックス 443"/>
        <xdr:cNvSpPr txBox="1"/>
      </xdr:nvSpPr>
      <xdr:spPr>
        <a:xfrm>
          <a:off x="12623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80772</xdr:rowOff>
    </xdr:from>
    <xdr:to>
      <xdr:col>82</xdr:col>
      <xdr:colOff>158750</xdr:colOff>
      <xdr:row>77</xdr:row>
      <xdr:rowOff>10922</xdr:rowOff>
    </xdr:to>
    <xdr:sp macro="" textlink="">
      <xdr:nvSpPr>
        <xdr:cNvPr id="450" name="楕円 449"/>
        <xdr:cNvSpPr/>
      </xdr:nvSpPr>
      <xdr:spPr>
        <a:xfrm>
          <a:off x="16459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97299</xdr:rowOff>
    </xdr:from>
    <xdr:ext cx="762000" cy="259045"/>
    <xdr:sp macro="" textlink="">
      <xdr:nvSpPr>
        <xdr:cNvPr id="451" name="公債費以外該当値テキスト"/>
        <xdr:cNvSpPr txBox="1"/>
      </xdr:nvSpPr>
      <xdr:spPr>
        <a:xfrm>
          <a:off x="16598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xdr:rowOff>
    </xdr:from>
    <xdr:to>
      <xdr:col>78</xdr:col>
      <xdr:colOff>120650</xdr:colOff>
      <xdr:row>76</xdr:row>
      <xdr:rowOff>118363</xdr:rowOff>
    </xdr:to>
    <xdr:sp macro="" textlink="">
      <xdr:nvSpPr>
        <xdr:cNvPr id="452" name="楕円 451"/>
        <xdr:cNvSpPr/>
      </xdr:nvSpPr>
      <xdr:spPr>
        <a:xfrm>
          <a:off x="15621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128541</xdr:rowOff>
    </xdr:from>
    <xdr:ext cx="736600" cy="259045"/>
    <xdr:sp macro="" textlink="">
      <xdr:nvSpPr>
        <xdr:cNvPr id="453" name="テキスト ボックス 452"/>
        <xdr:cNvSpPr txBox="1"/>
      </xdr:nvSpPr>
      <xdr:spPr>
        <a:xfrm>
          <a:off x="15290800" y="1281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110490</xdr:rowOff>
    </xdr:from>
    <xdr:to>
      <xdr:col>74</xdr:col>
      <xdr:colOff>31750</xdr:colOff>
      <xdr:row>76</xdr:row>
      <xdr:rowOff>40639</xdr:rowOff>
    </xdr:to>
    <xdr:sp macro="" textlink="">
      <xdr:nvSpPr>
        <xdr:cNvPr id="454" name="楕円 453"/>
        <xdr:cNvSpPr/>
      </xdr:nvSpPr>
      <xdr:spPr>
        <a:xfrm>
          <a:off x="14732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50817</xdr:rowOff>
    </xdr:from>
    <xdr:ext cx="762000" cy="259045"/>
    <xdr:sp macro="" textlink="">
      <xdr:nvSpPr>
        <xdr:cNvPr id="455" name="テキスト ボックス 454"/>
        <xdr:cNvSpPr txBox="1"/>
      </xdr:nvSpPr>
      <xdr:spPr>
        <a:xfrm>
          <a:off x="14401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60198</xdr:rowOff>
    </xdr:from>
    <xdr:to>
      <xdr:col>69</xdr:col>
      <xdr:colOff>142875</xdr:colOff>
      <xdr:row>75</xdr:row>
      <xdr:rowOff>161798</xdr:rowOff>
    </xdr:to>
    <xdr:sp macro="" textlink="">
      <xdr:nvSpPr>
        <xdr:cNvPr id="456" name="楕円 455"/>
        <xdr:cNvSpPr/>
      </xdr:nvSpPr>
      <xdr:spPr>
        <a:xfrm>
          <a:off x="13843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525</xdr:rowOff>
    </xdr:from>
    <xdr:ext cx="762000" cy="259045"/>
    <xdr:sp macro="" textlink="">
      <xdr:nvSpPr>
        <xdr:cNvPr id="457" name="テキスト ボックス 456"/>
        <xdr:cNvSpPr txBox="1"/>
      </xdr:nvSpPr>
      <xdr:spPr>
        <a:xfrm>
          <a:off x="13512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58" name="楕円 457"/>
        <xdr:cNvSpPr/>
      </xdr:nvSpPr>
      <xdr:spPr>
        <a:xfrm>
          <a:off x="12954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94251</xdr:rowOff>
    </xdr:from>
    <xdr:ext cx="762000" cy="259045"/>
    <xdr:sp macro="" textlink="">
      <xdr:nvSpPr>
        <xdr:cNvPr id="459" name="テキスト ボックス 458"/>
        <xdr:cNvSpPr txBox="1"/>
      </xdr:nvSpPr>
      <xdr:spPr>
        <a:xfrm>
          <a:off x="12623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兵庫県神河町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19602</xdr:rowOff>
    </xdr:from>
    <xdr:to>
      <xdr:col>29</xdr:col>
      <xdr:colOff>127000</xdr:colOff>
      <xdr:row>16</xdr:row>
      <xdr:rowOff>82499</xdr:rowOff>
    </xdr:to>
    <xdr:cxnSp macro="">
      <xdr:nvCxnSpPr>
        <xdr:cNvPr id="47" name="直線コネクタ 46"/>
        <xdr:cNvCxnSpPr/>
      </xdr:nvCxnSpPr>
      <xdr:spPr bwMode="auto">
        <a:xfrm flipV="1">
          <a:off x="5003800" y="2810427"/>
          <a:ext cx="647700" cy="6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4379</xdr:rowOff>
    </xdr:from>
    <xdr:ext cx="762000" cy="259045"/>
    <xdr:sp macro="" textlink="">
      <xdr:nvSpPr>
        <xdr:cNvPr id="48" name="人口1人当たり決算額の推移平均値テキスト130"/>
        <xdr:cNvSpPr txBox="1"/>
      </xdr:nvSpPr>
      <xdr:spPr>
        <a:xfrm>
          <a:off x="5740400" y="27952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82499</xdr:rowOff>
    </xdr:from>
    <xdr:to>
      <xdr:col>26</xdr:col>
      <xdr:colOff>50800</xdr:colOff>
      <xdr:row>16</xdr:row>
      <xdr:rowOff>125924</xdr:rowOff>
    </xdr:to>
    <xdr:cxnSp macro="">
      <xdr:nvCxnSpPr>
        <xdr:cNvPr id="50" name="直線コネクタ 49"/>
        <xdr:cNvCxnSpPr/>
      </xdr:nvCxnSpPr>
      <xdr:spPr bwMode="auto">
        <a:xfrm flipV="1">
          <a:off x="4305300" y="2873324"/>
          <a:ext cx="698500" cy="43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120776</xdr:rowOff>
    </xdr:from>
    <xdr:to>
      <xdr:col>22</xdr:col>
      <xdr:colOff>114300</xdr:colOff>
      <xdr:row>16</xdr:row>
      <xdr:rowOff>125924</xdr:rowOff>
    </xdr:to>
    <xdr:cxnSp macro="">
      <xdr:nvCxnSpPr>
        <xdr:cNvPr id="53" name="直線コネクタ 52"/>
        <xdr:cNvCxnSpPr/>
      </xdr:nvCxnSpPr>
      <xdr:spPr bwMode="auto">
        <a:xfrm>
          <a:off x="3606800" y="2911601"/>
          <a:ext cx="698500" cy="51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8959</xdr:rowOff>
    </xdr:from>
    <xdr:ext cx="762000" cy="259045"/>
    <xdr:sp macro="" textlink="">
      <xdr:nvSpPr>
        <xdr:cNvPr id="55" name="テキスト ボックス 54"/>
        <xdr:cNvSpPr txBox="1"/>
      </xdr:nvSpPr>
      <xdr:spPr>
        <a:xfrm>
          <a:off x="3924300" y="262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109565</xdr:rowOff>
    </xdr:from>
    <xdr:to>
      <xdr:col>18</xdr:col>
      <xdr:colOff>177800</xdr:colOff>
      <xdr:row>16</xdr:row>
      <xdr:rowOff>120776</xdr:rowOff>
    </xdr:to>
    <xdr:cxnSp macro="">
      <xdr:nvCxnSpPr>
        <xdr:cNvPr id="56" name="直線コネクタ 55"/>
        <xdr:cNvCxnSpPr/>
      </xdr:nvCxnSpPr>
      <xdr:spPr bwMode="auto">
        <a:xfrm>
          <a:off x="2908300" y="2900390"/>
          <a:ext cx="698500" cy="11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macro="" textlink="">
      <xdr:nvSpPr>
        <xdr:cNvPr id="60" name="テキスト ボックス 59"/>
        <xdr:cNvSpPr txBox="1"/>
      </xdr:nvSpPr>
      <xdr:spPr>
        <a:xfrm>
          <a:off x="2527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140252</xdr:rowOff>
    </xdr:from>
    <xdr:to>
      <xdr:col>29</xdr:col>
      <xdr:colOff>177800</xdr:colOff>
      <xdr:row>16</xdr:row>
      <xdr:rowOff>70402</xdr:rowOff>
    </xdr:to>
    <xdr:sp macro="" textlink="">
      <xdr:nvSpPr>
        <xdr:cNvPr id="66" name="楕円 65"/>
        <xdr:cNvSpPr/>
      </xdr:nvSpPr>
      <xdr:spPr bwMode="auto">
        <a:xfrm>
          <a:off x="5600700" y="2759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156779</xdr:rowOff>
    </xdr:from>
    <xdr:ext cx="762000" cy="259045"/>
    <xdr:sp macro="" textlink="">
      <xdr:nvSpPr>
        <xdr:cNvPr id="67" name="人口1人当たり決算額の推移該当値テキスト130"/>
        <xdr:cNvSpPr txBox="1"/>
      </xdr:nvSpPr>
      <xdr:spPr>
        <a:xfrm>
          <a:off x="5740400" y="260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31699</xdr:rowOff>
    </xdr:from>
    <xdr:to>
      <xdr:col>26</xdr:col>
      <xdr:colOff>101600</xdr:colOff>
      <xdr:row>16</xdr:row>
      <xdr:rowOff>133299</xdr:rowOff>
    </xdr:to>
    <xdr:sp macro="" textlink="">
      <xdr:nvSpPr>
        <xdr:cNvPr id="68" name="楕円 67"/>
        <xdr:cNvSpPr/>
      </xdr:nvSpPr>
      <xdr:spPr bwMode="auto">
        <a:xfrm>
          <a:off x="4953000" y="2822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143476</xdr:rowOff>
    </xdr:from>
    <xdr:ext cx="736600" cy="259045"/>
    <xdr:sp macro="" textlink="">
      <xdr:nvSpPr>
        <xdr:cNvPr id="69" name="テキスト ボックス 68"/>
        <xdr:cNvSpPr txBox="1"/>
      </xdr:nvSpPr>
      <xdr:spPr>
        <a:xfrm>
          <a:off x="4622800" y="2591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75124</xdr:rowOff>
    </xdr:from>
    <xdr:to>
      <xdr:col>22</xdr:col>
      <xdr:colOff>165100</xdr:colOff>
      <xdr:row>17</xdr:row>
      <xdr:rowOff>5274</xdr:rowOff>
    </xdr:to>
    <xdr:sp macro="" textlink="">
      <xdr:nvSpPr>
        <xdr:cNvPr id="70" name="楕円 69"/>
        <xdr:cNvSpPr/>
      </xdr:nvSpPr>
      <xdr:spPr bwMode="auto">
        <a:xfrm>
          <a:off x="4254500" y="2865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161501</xdr:rowOff>
    </xdr:from>
    <xdr:ext cx="762000" cy="259045"/>
    <xdr:sp macro="" textlink="">
      <xdr:nvSpPr>
        <xdr:cNvPr id="71" name="テキスト ボックス 70"/>
        <xdr:cNvSpPr txBox="1"/>
      </xdr:nvSpPr>
      <xdr:spPr>
        <a:xfrm>
          <a:off x="3924300" y="2952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69976</xdr:rowOff>
    </xdr:from>
    <xdr:to>
      <xdr:col>19</xdr:col>
      <xdr:colOff>38100</xdr:colOff>
      <xdr:row>17</xdr:row>
      <xdr:rowOff>126</xdr:rowOff>
    </xdr:to>
    <xdr:sp macro="" textlink="">
      <xdr:nvSpPr>
        <xdr:cNvPr id="72" name="楕円 71"/>
        <xdr:cNvSpPr/>
      </xdr:nvSpPr>
      <xdr:spPr bwMode="auto">
        <a:xfrm>
          <a:off x="3556000" y="28608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10303</xdr:rowOff>
    </xdr:from>
    <xdr:ext cx="762000" cy="259045"/>
    <xdr:sp macro="" textlink="">
      <xdr:nvSpPr>
        <xdr:cNvPr id="73" name="テキスト ボックス 72"/>
        <xdr:cNvSpPr txBox="1"/>
      </xdr:nvSpPr>
      <xdr:spPr>
        <a:xfrm>
          <a:off x="3225800" y="2629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58765</xdr:rowOff>
    </xdr:from>
    <xdr:to>
      <xdr:col>15</xdr:col>
      <xdr:colOff>101600</xdr:colOff>
      <xdr:row>16</xdr:row>
      <xdr:rowOff>160365</xdr:rowOff>
    </xdr:to>
    <xdr:sp macro="" textlink="">
      <xdr:nvSpPr>
        <xdr:cNvPr id="74" name="楕円 73"/>
        <xdr:cNvSpPr/>
      </xdr:nvSpPr>
      <xdr:spPr bwMode="auto">
        <a:xfrm>
          <a:off x="2857500" y="2849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170542</xdr:rowOff>
    </xdr:from>
    <xdr:ext cx="762000" cy="259045"/>
    <xdr:sp macro="" textlink="">
      <xdr:nvSpPr>
        <xdr:cNvPr id="75" name="テキスト ボックス 74"/>
        <xdr:cNvSpPr txBox="1"/>
      </xdr:nvSpPr>
      <xdr:spPr>
        <a:xfrm>
          <a:off x="2527300" y="2618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283210</xdr:rowOff>
    </xdr:from>
    <xdr:to>
      <xdr:col>29</xdr:col>
      <xdr:colOff>127000</xdr:colOff>
      <xdr:row>35</xdr:row>
      <xdr:rowOff>13595</xdr:rowOff>
    </xdr:to>
    <xdr:cxnSp macro="">
      <xdr:nvCxnSpPr>
        <xdr:cNvPr id="109" name="直線コネクタ 108"/>
        <xdr:cNvCxnSpPr/>
      </xdr:nvCxnSpPr>
      <xdr:spPr bwMode="auto">
        <a:xfrm>
          <a:off x="5003800" y="6550660"/>
          <a:ext cx="647700" cy="73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27036</xdr:rowOff>
    </xdr:from>
    <xdr:ext cx="762000" cy="259045"/>
    <xdr:sp macro="" textlink="">
      <xdr:nvSpPr>
        <xdr:cNvPr id="110" name="人口1人当たり決算額の推移平均値テキスト445"/>
        <xdr:cNvSpPr txBox="1"/>
      </xdr:nvSpPr>
      <xdr:spPr>
        <a:xfrm>
          <a:off x="5740400" y="6980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283210</xdr:rowOff>
    </xdr:from>
    <xdr:to>
      <xdr:col>26</xdr:col>
      <xdr:colOff>50800</xdr:colOff>
      <xdr:row>35</xdr:row>
      <xdr:rowOff>14167</xdr:rowOff>
    </xdr:to>
    <xdr:cxnSp macro="">
      <xdr:nvCxnSpPr>
        <xdr:cNvPr id="112" name="直線コネクタ 111"/>
        <xdr:cNvCxnSpPr/>
      </xdr:nvCxnSpPr>
      <xdr:spPr bwMode="auto">
        <a:xfrm flipV="1">
          <a:off x="4305300" y="6550660"/>
          <a:ext cx="698500" cy="73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14167</xdr:rowOff>
    </xdr:from>
    <xdr:to>
      <xdr:col>22</xdr:col>
      <xdr:colOff>114300</xdr:colOff>
      <xdr:row>35</xdr:row>
      <xdr:rowOff>126257</xdr:rowOff>
    </xdr:to>
    <xdr:cxnSp macro="">
      <xdr:nvCxnSpPr>
        <xdr:cNvPr id="115" name="直線コネクタ 114"/>
        <xdr:cNvCxnSpPr/>
      </xdr:nvCxnSpPr>
      <xdr:spPr bwMode="auto">
        <a:xfrm flipV="1">
          <a:off x="3606800" y="6624517"/>
          <a:ext cx="698500" cy="112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71850</xdr:rowOff>
    </xdr:from>
    <xdr:to>
      <xdr:col>18</xdr:col>
      <xdr:colOff>177800</xdr:colOff>
      <xdr:row>35</xdr:row>
      <xdr:rowOff>126257</xdr:rowOff>
    </xdr:to>
    <xdr:cxnSp macro="">
      <xdr:nvCxnSpPr>
        <xdr:cNvPr id="118" name="直線コネクタ 117"/>
        <xdr:cNvCxnSpPr/>
      </xdr:nvCxnSpPr>
      <xdr:spPr bwMode="auto">
        <a:xfrm>
          <a:off x="2908300" y="6682200"/>
          <a:ext cx="698500" cy="54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macro="" textlink="">
      <xdr:nvSpPr>
        <xdr:cNvPr id="120" name="テキスト ボックス 119"/>
        <xdr:cNvSpPr txBox="1"/>
      </xdr:nvSpPr>
      <xdr:spPr>
        <a:xfrm>
          <a:off x="3225800" y="711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32466</xdr:rowOff>
    </xdr:from>
    <xdr:ext cx="762000" cy="259045"/>
    <xdr:sp macro="" textlink="">
      <xdr:nvSpPr>
        <xdr:cNvPr id="122" name="テキスト ボックス 121"/>
        <xdr:cNvSpPr txBox="1"/>
      </xdr:nvSpPr>
      <xdr:spPr>
        <a:xfrm>
          <a:off x="2527300" y="71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305695</xdr:rowOff>
    </xdr:from>
    <xdr:to>
      <xdr:col>29</xdr:col>
      <xdr:colOff>177800</xdr:colOff>
      <xdr:row>35</xdr:row>
      <xdr:rowOff>64395</xdr:rowOff>
    </xdr:to>
    <xdr:sp macro="" textlink="">
      <xdr:nvSpPr>
        <xdr:cNvPr id="128" name="楕円 127"/>
        <xdr:cNvSpPr/>
      </xdr:nvSpPr>
      <xdr:spPr bwMode="auto">
        <a:xfrm>
          <a:off x="5600700" y="6573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150772</xdr:rowOff>
    </xdr:from>
    <xdr:ext cx="762000" cy="259045"/>
    <xdr:sp macro="" textlink="">
      <xdr:nvSpPr>
        <xdr:cNvPr id="129" name="人口1人当たり決算額の推移該当値テキスト445"/>
        <xdr:cNvSpPr txBox="1"/>
      </xdr:nvSpPr>
      <xdr:spPr>
        <a:xfrm>
          <a:off x="5740400" y="6418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232410</xdr:rowOff>
    </xdr:from>
    <xdr:to>
      <xdr:col>26</xdr:col>
      <xdr:colOff>101600</xdr:colOff>
      <xdr:row>34</xdr:row>
      <xdr:rowOff>334010</xdr:rowOff>
    </xdr:to>
    <xdr:sp macro="" textlink="">
      <xdr:nvSpPr>
        <xdr:cNvPr id="130" name="楕円 129"/>
        <xdr:cNvSpPr/>
      </xdr:nvSpPr>
      <xdr:spPr bwMode="auto">
        <a:xfrm>
          <a:off x="4953000" y="6499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1287</xdr:rowOff>
    </xdr:from>
    <xdr:ext cx="736600" cy="259045"/>
    <xdr:sp macro="" textlink="">
      <xdr:nvSpPr>
        <xdr:cNvPr id="131" name="テキスト ボックス 130"/>
        <xdr:cNvSpPr txBox="1"/>
      </xdr:nvSpPr>
      <xdr:spPr>
        <a:xfrm>
          <a:off x="4622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306267</xdr:rowOff>
    </xdr:from>
    <xdr:to>
      <xdr:col>22</xdr:col>
      <xdr:colOff>165100</xdr:colOff>
      <xdr:row>35</xdr:row>
      <xdr:rowOff>64967</xdr:rowOff>
    </xdr:to>
    <xdr:sp macro="" textlink="">
      <xdr:nvSpPr>
        <xdr:cNvPr id="132" name="楕円 131"/>
        <xdr:cNvSpPr/>
      </xdr:nvSpPr>
      <xdr:spPr bwMode="auto">
        <a:xfrm>
          <a:off x="4254500" y="6573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75144</xdr:rowOff>
    </xdr:from>
    <xdr:ext cx="762000" cy="259045"/>
    <xdr:sp macro="" textlink="">
      <xdr:nvSpPr>
        <xdr:cNvPr id="133" name="テキスト ボックス 132"/>
        <xdr:cNvSpPr txBox="1"/>
      </xdr:nvSpPr>
      <xdr:spPr>
        <a:xfrm>
          <a:off x="3924300" y="634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75457</xdr:rowOff>
    </xdr:from>
    <xdr:to>
      <xdr:col>19</xdr:col>
      <xdr:colOff>38100</xdr:colOff>
      <xdr:row>35</xdr:row>
      <xdr:rowOff>177057</xdr:rowOff>
    </xdr:to>
    <xdr:sp macro="" textlink="">
      <xdr:nvSpPr>
        <xdr:cNvPr id="134" name="楕円 133"/>
        <xdr:cNvSpPr/>
      </xdr:nvSpPr>
      <xdr:spPr bwMode="auto">
        <a:xfrm>
          <a:off x="3556000" y="6685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187234</xdr:rowOff>
    </xdr:from>
    <xdr:ext cx="762000" cy="259045"/>
    <xdr:sp macro="" textlink="">
      <xdr:nvSpPr>
        <xdr:cNvPr id="135" name="テキスト ボックス 134"/>
        <xdr:cNvSpPr txBox="1"/>
      </xdr:nvSpPr>
      <xdr:spPr>
        <a:xfrm>
          <a:off x="3225800" y="645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21050</xdr:rowOff>
    </xdr:from>
    <xdr:to>
      <xdr:col>15</xdr:col>
      <xdr:colOff>101600</xdr:colOff>
      <xdr:row>35</xdr:row>
      <xdr:rowOff>122650</xdr:rowOff>
    </xdr:to>
    <xdr:sp macro="" textlink="">
      <xdr:nvSpPr>
        <xdr:cNvPr id="136" name="楕円 135"/>
        <xdr:cNvSpPr/>
      </xdr:nvSpPr>
      <xdr:spPr bwMode="auto">
        <a:xfrm>
          <a:off x="2857500" y="6631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132827</xdr:rowOff>
    </xdr:from>
    <xdr:ext cx="762000" cy="259045"/>
    <xdr:sp macro="" textlink="">
      <xdr:nvSpPr>
        <xdr:cNvPr id="137" name="テキスト ボックス 136"/>
        <xdr:cNvSpPr txBox="1"/>
      </xdr:nvSpPr>
      <xdr:spPr>
        <a:xfrm>
          <a:off x="2527300" y="64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兵庫県神河町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10,144
10,032
202.23
10,596,749
10,328,623
192,808
5,644,633
11,978,840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9572</xdr:rowOff>
    </xdr:from>
    <xdr:to>
      <xdr:col>24</xdr:col>
      <xdr:colOff>63500</xdr:colOff>
      <xdr:row>35</xdr:row>
      <xdr:rowOff>71545</xdr:rowOff>
    </xdr:to>
    <xdr:cxnSp macro="">
      <xdr:nvCxnSpPr>
        <xdr:cNvPr id="58" name="直線コネクタ 57"/>
        <xdr:cNvCxnSpPr/>
      </xdr:nvCxnSpPr>
      <xdr:spPr>
        <a:xfrm flipV="1">
          <a:off x="3797300" y="6010322"/>
          <a:ext cx="838200" cy="6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macro="" textlink="">
      <xdr:nvSpPr>
        <xdr:cNvPr id="59" name="人件費平均値テキスト"/>
        <xdr:cNvSpPr txBox="1"/>
      </xdr:nvSpPr>
      <xdr:spPr>
        <a:xfrm>
          <a:off x="4686300" y="6030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71545</xdr:rowOff>
    </xdr:from>
    <xdr:to>
      <xdr:col>19</xdr:col>
      <xdr:colOff>177800</xdr:colOff>
      <xdr:row>35</xdr:row>
      <xdr:rowOff>109973</xdr:rowOff>
    </xdr:to>
    <xdr:cxnSp macro="">
      <xdr:nvCxnSpPr>
        <xdr:cNvPr id="61" name="直線コネクタ 60"/>
        <xdr:cNvCxnSpPr/>
      </xdr:nvCxnSpPr>
      <xdr:spPr>
        <a:xfrm flipV="1">
          <a:off x="2908300" y="6072295"/>
          <a:ext cx="889000" cy="3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16880</xdr:rowOff>
    </xdr:from>
    <xdr:ext cx="599010" cy="259045"/>
    <xdr:sp macro="" textlink="">
      <xdr:nvSpPr>
        <xdr:cNvPr id="63" name="テキスト ボックス 62"/>
        <xdr:cNvSpPr txBox="1"/>
      </xdr:nvSpPr>
      <xdr:spPr>
        <a:xfrm>
          <a:off x="3497795" y="618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97459</xdr:rowOff>
    </xdr:from>
    <xdr:to>
      <xdr:col>15</xdr:col>
      <xdr:colOff>50800</xdr:colOff>
      <xdr:row>35</xdr:row>
      <xdr:rowOff>109973</xdr:rowOff>
    </xdr:to>
    <xdr:cxnSp macro="">
      <xdr:nvCxnSpPr>
        <xdr:cNvPr id="64" name="直線コネクタ 63"/>
        <xdr:cNvCxnSpPr/>
      </xdr:nvCxnSpPr>
      <xdr:spPr>
        <a:xfrm>
          <a:off x="2019300" y="6098209"/>
          <a:ext cx="889000" cy="1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27290</xdr:rowOff>
    </xdr:from>
    <xdr:ext cx="599010" cy="259045"/>
    <xdr:sp macro="" textlink="">
      <xdr:nvSpPr>
        <xdr:cNvPr id="66" name="テキスト ボックス 65"/>
        <xdr:cNvSpPr txBox="1"/>
      </xdr:nvSpPr>
      <xdr:spPr>
        <a:xfrm>
          <a:off x="2608795" y="6199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96499</xdr:rowOff>
    </xdr:from>
    <xdr:to>
      <xdr:col>10</xdr:col>
      <xdr:colOff>114300</xdr:colOff>
      <xdr:row>35</xdr:row>
      <xdr:rowOff>97459</xdr:rowOff>
    </xdr:to>
    <xdr:cxnSp macro="">
      <xdr:nvCxnSpPr>
        <xdr:cNvPr id="67" name="直線コネクタ 66"/>
        <xdr:cNvCxnSpPr/>
      </xdr:nvCxnSpPr>
      <xdr:spPr>
        <a:xfrm>
          <a:off x="1130300" y="6097249"/>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35657</xdr:rowOff>
    </xdr:from>
    <xdr:ext cx="599010" cy="259045"/>
    <xdr:sp macro="" textlink="">
      <xdr:nvSpPr>
        <xdr:cNvPr id="69" name="テキスト ボックス 68"/>
        <xdr:cNvSpPr txBox="1"/>
      </xdr:nvSpPr>
      <xdr:spPr>
        <a:xfrm>
          <a:off x="1719795" y="620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42222</xdr:rowOff>
    </xdr:from>
    <xdr:ext cx="599010" cy="259045"/>
    <xdr:sp macro="" textlink="">
      <xdr:nvSpPr>
        <xdr:cNvPr id="71" name="テキスト ボックス 70"/>
        <xdr:cNvSpPr txBox="1"/>
      </xdr:nvSpPr>
      <xdr:spPr>
        <a:xfrm>
          <a:off x="830795" y="6214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130222</xdr:rowOff>
    </xdr:from>
    <xdr:to>
      <xdr:col>24</xdr:col>
      <xdr:colOff>114300</xdr:colOff>
      <xdr:row>35</xdr:row>
      <xdr:rowOff>60372</xdr:rowOff>
    </xdr:to>
    <xdr:sp macro="" textlink="">
      <xdr:nvSpPr>
        <xdr:cNvPr id="77" name="楕円 76"/>
        <xdr:cNvSpPr/>
      </xdr:nvSpPr>
      <xdr:spPr>
        <a:xfrm>
          <a:off x="4584700" y="595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153099</xdr:rowOff>
    </xdr:from>
    <xdr:ext cx="599010" cy="259045"/>
    <xdr:sp macro="" textlink="">
      <xdr:nvSpPr>
        <xdr:cNvPr id="78" name="人件費該当値テキスト"/>
        <xdr:cNvSpPr txBox="1"/>
      </xdr:nvSpPr>
      <xdr:spPr>
        <a:xfrm>
          <a:off x="4686300" y="581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20745</xdr:rowOff>
    </xdr:from>
    <xdr:to>
      <xdr:col>20</xdr:col>
      <xdr:colOff>38100</xdr:colOff>
      <xdr:row>35</xdr:row>
      <xdr:rowOff>122345</xdr:rowOff>
    </xdr:to>
    <xdr:sp macro="" textlink="">
      <xdr:nvSpPr>
        <xdr:cNvPr id="79" name="楕円 78"/>
        <xdr:cNvSpPr/>
      </xdr:nvSpPr>
      <xdr:spPr>
        <a:xfrm>
          <a:off x="3746500" y="602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138872</xdr:rowOff>
    </xdr:from>
    <xdr:ext cx="599010" cy="259045"/>
    <xdr:sp macro="" textlink="">
      <xdr:nvSpPr>
        <xdr:cNvPr id="80" name="テキスト ボックス 79"/>
        <xdr:cNvSpPr txBox="1"/>
      </xdr:nvSpPr>
      <xdr:spPr>
        <a:xfrm>
          <a:off x="3497795" y="5796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59173</xdr:rowOff>
    </xdr:from>
    <xdr:to>
      <xdr:col>15</xdr:col>
      <xdr:colOff>101600</xdr:colOff>
      <xdr:row>35</xdr:row>
      <xdr:rowOff>160773</xdr:rowOff>
    </xdr:to>
    <xdr:sp macro="" textlink="">
      <xdr:nvSpPr>
        <xdr:cNvPr id="81" name="楕円 80"/>
        <xdr:cNvSpPr/>
      </xdr:nvSpPr>
      <xdr:spPr>
        <a:xfrm>
          <a:off x="2857500" y="605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5850</xdr:rowOff>
    </xdr:from>
    <xdr:ext cx="599010" cy="259045"/>
    <xdr:sp macro="" textlink="">
      <xdr:nvSpPr>
        <xdr:cNvPr id="82" name="テキスト ボックス 81"/>
        <xdr:cNvSpPr txBox="1"/>
      </xdr:nvSpPr>
      <xdr:spPr>
        <a:xfrm>
          <a:off x="2608795" y="5835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46659</xdr:rowOff>
    </xdr:from>
    <xdr:to>
      <xdr:col>10</xdr:col>
      <xdr:colOff>165100</xdr:colOff>
      <xdr:row>35</xdr:row>
      <xdr:rowOff>148259</xdr:rowOff>
    </xdr:to>
    <xdr:sp macro="" textlink="">
      <xdr:nvSpPr>
        <xdr:cNvPr id="83" name="楕円 82"/>
        <xdr:cNvSpPr/>
      </xdr:nvSpPr>
      <xdr:spPr>
        <a:xfrm>
          <a:off x="1968500" y="604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164786</xdr:rowOff>
    </xdr:from>
    <xdr:ext cx="599010" cy="259045"/>
    <xdr:sp macro="" textlink="">
      <xdr:nvSpPr>
        <xdr:cNvPr id="84" name="テキスト ボックス 83"/>
        <xdr:cNvSpPr txBox="1"/>
      </xdr:nvSpPr>
      <xdr:spPr>
        <a:xfrm>
          <a:off x="1719795" y="5822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45699</xdr:rowOff>
    </xdr:from>
    <xdr:to>
      <xdr:col>6</xdr:col>
      <xdr:colOff>38100</xdr:colOff>
      <xdr:row>35</xdr:row>
      <xdr:rowOff>147299</xdr:rowOff>
    </xdr:to>
    <xdr:sp macro="" textlink="">
      <xdr:nvSpPr>
        <xdr:cNvPr id="85" name="楕円 84"/>
        <xdr:cNvSpPr/>
      </xdr:nvSpPr>
      <xdr:spPr>
        <a:xfrm>
          <a:off x="1079500" y="604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163826</xdr:rowOff>
    </xdr:from>
    <xdr:ext cx="599010" cy="259045"/>
    <xdr:sp macro="" textlink="">
      <xdr:nvSpPr>
        <xdr:cNvPr id="86" name="テキスト ボックス 85"/>
        <xdr:cNvSpPr txBox="1"/>
      </xdr:nvSpPr>
      <xdr:spPr>
        <a:xfrm>
          <a:off x="830795" y="582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42391</xdr:rowOff>
    </xdr:from>
    <xdr:to>
      <xdr:col>24</xdr:col>
      <xdr:colOff>63500</xdr:colOff>
      <xdr:row>56</xdr:row>
      <xdr:rowOff>111820</xdr:rowOff>
    </xdr:to>
    <xdr:cxnSp macro="">
      <xdr:nvCxnSpPr>
        <xdr:cNvPr id="117" name="直線コネクタ 116"/>
        <xdr:cNvCxnSpPr/>
      </xdr:nvCxnSpPr>
      <xdr:spPr>
        <a:xfrm flipV="1">
          <a:off x="3797300" y="9643591"/>
          <a:ext cx="838200" cy="6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macro="" textlink="">
      <xdr:nvSpPr>
        <xdr:cNvPr id="118" name="物件費平均値テキスト"/>
        <xdr:cNvSpPr txBox="1"/>
      </xdr:nvSpPr>
      <xdr:spPr>
        <a:xfrm>
          <a:off x="4686300" y="9776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111302</xdr:rowOff>
    </xdr:from>
    <xdr:to>
      <xdr:col>19</xdr:col>
      <xdr:colOff>177800</xdr:colOff>
      <xdr:row>56</xdr:row>
      <xdr:rowOff>111820</xdr:rowOff>
    </xdr:to>
    <xdr:cxnSp macro="">
      <xdr:nvCxnSpPr>
        <xdr:cNvPr id="120" name="直線コネクタ 119"/>
        <xdr:cNvCxnSpPr/>
      </xdr:nvCxnSpPr>
      <xdr:spPr>
        <a:xfrm>
          <a:off x="2908300" y="9712502"/>
          <a:ext cx="889000" cy="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macro="" textlink="">
      <xdr:nvSpPr>
        <xdr:cNvPr id="122" name="テキスト ボックス 121"/>
        <xdr:cNvSpPr txBox="1"/>
      </xdr:nvSpPr>
      <xdr:spPr>
        <a:xfrm>
          <a:off x="3497795" y="991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111302</xdr:rowOff>
    </xdr:from>
    <xdr:to>
      <xdr:col>15</xdr:col>
      <xdr:colOff>50800</xdr:colOff>
      <xdr:row>56</xdr:row>
      <xdr:rowOff>167053</xdr:rowOff>
    </xdr:to>
    <xdr:cxnSp macro="">
      <xdr:nvCxnSpPr>
        <xdr:cNvPr id="123" name="直線コネクタ 122"/>
        <xdr:cNvCxnSpPr/>
      </xdr:nvCxnSpPr>
      <xdr:spPr>
        <a:xfrm flipV="1">
          <a:off x="2019300" y="9712502"/>
          <a:ext cx="889000" cy="5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macro="" textlink="">
      <xdr:nvSpPr>
        <xdr:cNvPr id="125" name="テキスト ボックス 124"/>
        <xdr:cNvSpPr txBox="1"/>
      </xdr:nvSpPr>
      <xdr:spPr>
        <a:xfrm>
          <a:off x="2608795" y="991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167053</xdr:rowOff>
    </xdr:from>
    <xdr:to>
      <xdr:col>10</xdr:col>
      <xdr:colOff>114300</xdr:colOff>
      <xdr:row>57</xdr:row>
      <xdr:rowOff>12154</xdr:rowOff>
    </xdr:to>
    <xdr:cxnSp macro="">
      <xdr:nvCxnSpPr>
        <xdr:cNvPr id="126" name="直線コネクタ 125"/>
        <xdr:cNvCxnSpPr/>
      </xdr:nvCxnSpPr>
      <xdr:spPr>
        <a:xfrm flipV="1">
          <a:off x="1130300" y="9768253"/>
          <a:ext cx="889000" cy="1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4377" cy="259045"/>
    <xdr:sp macro="" textlink="">
      <xdr:nvSpPr>
        <xdr:cNvPr id="128" name="テキスト ボックス 127"/>
        <xdr:cNvSpPr txBox="1"/>
      </xdr:nvSpPr>
      <xdr:spPr>
        <a:xfrm>
          <a:off x="1752111" y="99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1415</xdr:rowOff>
    </xdr:from>
    <xdr:ext cx="534377" cy="259045"/>
    <xdr:sp macro="" textlink="">
      <xdr:nvSpPr>
        <xdr:cNvPr id="130" name="テキスト ボックス 129"/>
        <xdr:cNvSpPr txBox="1"/>
      </xdr:nvSpPr>
      <xdr:spPr>
        <a:xfrm>
          <a:off x="863111" y="994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163041</xdr:rowOff>
    </xdr:from>
    <xdr:to>
      <xdr:col>24</xdr:col>
      <xdr:colOff>114300</xdr:colOff>
      <xdr:row>56</xdr:row>
      <xdr:rowOff>93191</xdr:rowOff>
    </xdr:to>
    <xdr:sp macro="" textlink="">
      <xdr:nvSpPr>
        <xdr:cNvPr id="136" name="楕円 135"/>
        <xdr:cNvSpPr/>
      </xdr:nvSpPr>
      <xdr:spPr>
        <a:xfrm>
          <a:off x="4584700" y="95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14468</xdr:rowOff>
    </xdr:from>
    <xdr:ext cx="599010" cy="259045"/>
    <xdr:sp macro="" textlink="">
      <xdr:nvSpPr>
        <xdr:cNvPr id="137" name="物件費該当値テキスト"/>
        <xdr:cNvSpPr txBox="1"/>
      </xdr:nvSpPr>
      <xdr:spPr>
        <a:xfrm>
          <a:off x="4686300" y="9444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61020</xdr:rowOff>
    </xdr:from>
    <xdr:to>
      <xdr:col>20</xdr:col>
      <xdr:colOff>38100</xdr:colOff>
      <xdr:row>56</xdr:row>
      <xdr:rowOff>162620</xdr:rowOff>
    </xdr:to>
    <xdr:sp macro="" textlink="">
      <xdr:nvSpPr>
        <xdr:cNvPr id="138" name="楕円 137"/>
        <xdr:cNvSpPr/>
      </xdr:nvSpPr>
      <xdr:spPr>
        <a:xfrm>
          <a:off x="3746500" y="966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7697</xdr:rowOff>
    </xdr:from>
    <xdr:ext cx="599010" cy="259045"/>
    <xdr:sp macro="" textlink="">
      <xdr:nvSpPr>
        <xdr:cNvPr id="139" name="テキスト ボックス 138"/>
        <xdr:cNvSpPr txBox="1"/>
      </xdr:nvSpPr>
      <xdr:spPr>
        <a:xfrm>
          <a:off x="3497795" y="943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60502</xdr:rowOff>
    </xdr:from>
    <xdr:to>
      <xdr:col>15</xdr:col>
      <xdr:colOff>101600</xdr:colOff>
      <xdr:row>56</xdr:row>
      <xdr:rowOff>162102</xdr:rowOff>
    </xdr:to>
    <xdr:sp macro="" textlink="">
      <xdr:nvSpPr>
        <xdr:cNvPr id="140" name="楕円 139"/>
        <xdr:cNvSpPr/>
      </xdr:nvSpPr>
      <xdr:spPr>
        <a:xfrm>
          <a:off x="2857500" y="966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7179</xdr:rowOff>
    </xdr:from>
    <xdr:ext cx="599010" cy="259045"/>
    <xdr:sp macro="" textlink="">
      <xdr:nvSpPr>
        <xdr:cNvPr id="141" name="テキスト ボックス 140"/>
        <xdr:cNvSpPr txBox="1"/>
      </xdr:nvSpPr>
      <xdr:spPr>
        <a:xfrm>
          <a:off x="2608795" y="943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116253</xdr:rowOff>
    </xdr:from>
    <xdr:to>
      <xdr:col>10</xdr:col>
      <xdr:colOff>165100</xdr:colOff>
      <xdr:row>57</xdr:row>
      <xdr:rowOff>46403</xdr:rowOff>
    </xdr:to>
    <xdr:sp macro="" textlink="">
      <xdr:nvSpPr>
        <xdr:cNvPr id="142" name="楕円 141"/>
        <xdr:cNvSpPr/>
      </xdr:nvSpPr>
      <xdr:spPr>
        <a:xfrm>
          <a:off x="1968500" y="971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62930</xdr:rowOff>
    </xdr:from>
    <xdr:ext cx="599010" cy="259045"/>
    <xdr:sp macro="" textlink="">
      <xdr:nvSpPr>
        <xdr:cNvPr id="143" name="テキスト ボックス 142"/>
        <xdr:cNvSpPr txBox="1"/>
      </xdr:nvSpPr>
      <xdr:spPr>
        <a:xfrm>
          <a:off x="1719795" y="9492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132804</xdr:rowOff>
    </xdr:from>
    <xdr:to>
      <xdr:col>6</xdr:col>
      <xdr:colOff>38100</xdr:colOff>
      <xdr:row>57</xdr:row>
      <xdr:rowOff>62954</xdr:rowOff>
    </xdr:to>
    <xdr:sp macro="" textlink="">
      <xdr:nvSpPr>
        <xdr:cNvPr id="144" name="楕円 143"/>
        <xdr:cNvSpPr/>
      </xdr:nvSpPr>
      <xdr:spPr>
        <a:xfrm>
          <a:off x="1079500" y="973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79481</xdr:rowOff>
    </xdr:from>
    <xdr:ext cx="599010" cy="259045"/>
    <xdr:sp macro="" textlink="">
      <xdr:nvSpPr>
        <xdr:cNvPr id="145" name="テキスト ボックス 144"/>
        <xdr:cNvSpPr txBox="1"/>
      </xdr:nvSpPr>
      <xdr:spPr>
        <a:xfrm>
          <a:off x="830795" y="9509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120681</xdr:rowOff>
    </xdr:from>
    <xdr:to>
      <xdr:col>24</xdr:col>
      <xdr:colOff>63500</xdr:colOff>
      <xdr:row>78</xdr:row>
      <xdr:rowOff>125595</xdr:rowOff>
    </xdr:to>
    <xdr:cxnSp macro="">
      <xdr:nvCxnSpPr>
        <xdr:cNvPr id="172" name="直線コネクタ 171"/>
        <xdr:cNvCxnSpPr/>
      </xdr:nvCxnSpPr>
      <xdr:spPr>
        <a:xfrm flipV="1">
          <a:off x="3797300" y="13493781"/>
          <a:ext cx="8382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113811</xdr:rowOff>
    </xdr:from>
    <xdr:ext cx="469744" cy="259045"/>
    <xdr:sp macro="" textlink="">
      <xdr:nvSpPr>
        <xdr:cNvPr id="173" name="維持補修費平均値テキスト"/>
        <xdr:cNvSpPr txBox="1"/>
      </xdr:nvSpPr>
      <xdr:spPr>
        <a:xfrm>
          <a:off x="4686300" y="13144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117297</xdr:rowOff>
    </xdr:from>
    <xdr:to>
      <xdr:col>19</xdr:col>
      <xdr:colOff>177800</xdr:colOff>
      <xdr:row>78</xdr:row>
      <xdr:rowOff>125595</xdr:rowOff>
    </xdr:to>
    <xdr:cxnSp macro="">
      <xdr:nvCxnSpPr>
        <xdr:cNvPr id="175" name="直線コネクタ 174"/>
        <xdr:cNvCxnSpPr/>
      </xdr:nvCxnSpPr>
      <xdr:spPr>
        <a:xfrm>
          <a:off x="2908300" y="13490397"/>
          <a:ext cx="889000" cy="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46435</xdr:rowOff>
    </xdr:from>
    <xdr:ext cx="469744" cy="259045"/>
    <xdr:sp macro="" textlink="">
      <xdr:nvSpPr>
        <xdr:cNvPr id="177" name="テキスト ボックス 176"/>
        <xdr:cNvSpPr txBox="1"/>
      </xdr:nvSpPr>
      <xdr:spPr>
        <a:xfrm>
          <a:off x="3562428" y="1307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117297</xdr:rowOff>
    </xdr:from>
    <xdr:to>
      <xdr:col>15</xdr:col>
      <xdr:colOff>50800</xdr:colOff>
      <xdr:row>78</xdr:row>
      <xdr:rowOff>126442</xdr:rowOff>
    </xdr:to>
    <xdr:cxnSp macro="">
      <xdr:nvCxnSpPr>
        <xdr:cNvPr id="178" name="直線コネクタ 177"/>
        <xdr:cNvCxnSpPr/>
      </xdr:nvCxnSpPr>
      <xdr:spPr>
        <a:xfrm flipV="1">
          <a:off x="2019300" y="1349039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46595</xdr:rowOff>
    </xdr:from>
    <xdr:ext cx="469744" cy="259045"/>
    <xdr:sp macro="" textlink="">
      <xdr:nvSpPr>
        <xdr:cNvPr id="180" name="テキスト ボックス 179"/>
        <xdr:cNvSpPr txBox="1"/>
      </xdr:nvSpPr>
      <xdr:spPr>
        <a:xfrm>
          <a:off x="2673428" y="1307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124864</xdr:rowOff>
    </xdr:from>
    <xdr:to>
      <xdr:col>10</xdr:col>
      <xdr:colOff>114300</xdr:colOff>
      <xdr:row>78</xdr:row>
      <xdr:rowOff>126442</xdr:rowOff>
    </xdr:to>
    <xdr:cxnSp macro="">
      <xdr:nvCxnSpPr>
        <xdr:cNvPr id="181" name="直線コネクタ 180"/>
        <xdr:cNvCxnSpPr/>
      </xdr:nvCxnSpPr>
      <xdr:spPr>
        <a:xfrm>
          <a:off x="1130300" y="13497964"/>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50482</xdr:rowOff>
    </xdr:from>
    <xdr:ext cx="469744" cy="259045"/>
    <xdr:sp macro="" textlink="">
      <xdr:nvSpPr>
        <xdr:cNvPr id="183" name="テキスト ボックス 182"/>
        <xdr:cNvSpPr txBox="1"/>
      </xdr:nvSpPr>
      <xdr:spPr>
        <a:xfrm>
          <a:off x="1784428" y="1308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69547</xdr:rowOff>
    </xdr:from>
    <xdr:ext cx="469744" cy="259045"/>
    <xdr:sp macro="" textlink="">
      <xdr:nvSpPr>
        <xdr:cNvPr id="185" name="テキスト ボックス 184"/>
        <xdr:cNvSpPr txBox="1"/>
      </xdr:nvSpPr>
      <xdr:spPr>
        <a:xfrm>
          <a:off x="895428" y="1309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69881</xdr:rowOff>
    </xdr:from>
    <xdr:to>
      <xdr:col>24</xdr:col>
      <xdr:colOff>114300</xdr:colOff>
      <xdr:row>79</xdr:row>
      <xdr:rowOff>31</xdr:rowOff>
    </xdr:to>
    <xdr:sp macro="" textlink="">
      <xdr:nvSpPr>
        <xdr:cNvPr id="191" name="楕円 190"/>
        <xdr:cNvSpPr/>
      </xdr:nvSpPr>
      <xdr:spPr>
        <a:xfrm>
          <a:off x="4584700" y="1344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156258</xdr:rowOff>
    </xdr:from>
    <xdr:ext cx="378565" cy="259045"/>
    <xdr:sp macro="" textlink="">
      <xdr:nvSpPr>
        <xdr:cNvPr id="192" name="維持補修費該当値テキスト"/>
        <xdr:cNvSpPr txBox="1"/>
      </xdr:nvSpPr>
      <xdr:spPr>
        <a:xfrm>
          <a:off x="4686300" y="13357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74795</xdr:rowOff>
    </xdr:from>
    <xdr:to>
      <xdr:col>20</xdr:col>
      <xdr:colOff>38100</xdr:colOff>
      <xdr:row>79</xdr:row>
      <xdr:rowOff>4945</xdr:rowOff>
    </xdr:to>
    <xdr:sp macro="" textlink="">
      <xdr:nvSpPr>
        <xdr:cNvPr id="193" name="楕円 192"/>
        <xdr:cNvSpPr/>
      </xdr:nvSpPr>
      <xdr:spPr>
        <a:xfrm>
          <a:off x="3746500" y="1344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167522</xdr:rowOff>
    </xdr:from>
    <xdr:ext cx="378565" cy="259045"/>
    <xdr:sp macro="" textlink="">
      <xdr:nvSpPr>
        <xdr:cNvPr id="194" name="テキスト ボックス 193"/>
        <xdr:cNvSpPr txBox="1"/>
      </xdr:nvSpPr>
      <xdr:spPr>
        <a:xfrm>
          <a:off x="3608017" y="13540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66497</xdr:rowOff>
    </xdr:from>
    <xdr:to>
      <xdr:col>15</xdr:col>
      <xdr:colOff>101600</xdr:colOff>
      <xdr:row>78</xdr:row>
      <xdr:rowOff>168097</xdr:rowOff>
    </xdr:to>
    <xdr:sp macro="" textlink="">
      <xdr:nvSpPr>
        <xdr:cNvPr id="195" name="楕円 194"/>
        <xdr:cNvSpPr/>
      </xdr:nvSpPr>
      <xdr:spPr>
        <a:xfrm>
          <a:off x="2857500" y="1343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159224</xdr:rowOff>
    </xdr:from>
    <xdr:ext cx="378565" cy="259045"/>
    <xdr:sp macro="" textlink="">
      <xdr:nvSpPr>
        <xdr:cNvPr id="196" name="テキスト ボックス 195"/>
        <xdr:cNvSpPr txBox="1"/>
      </xdr:nvSpPr>
      <xdr:spPr>
        <a:xfrm>
          <a:off x="2719017" y="1353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75642</xdr:rowOff>
    </xdr:from>
    <xdr:to>
      <xdr:col>10</xdr:col>
      <xdr:colOff>165100</xdr:colOff>
      <xdr:row>79</xdr:row>
      <xdr:rowOff>5792</xdr:rowOff>
    </xdr:to>
    <xdr:sp macro="" textlink="">
      <xdr:nvSpPr>
        <xdr:cNvPr id="197" name="楕円 196"/>
        <xdr:cNvSpPr/>
      </xdr:nvSpPr>
      <xdr:spPr>
        <a:xfrm>
          <a:off x="1968500" y="1344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168369</xdr:rowOff>
    </xdr:from>
    <xdr:ext cx="378565" cy="259045"/>
    <xdr:sp macro="" textlink="">
      <xdr:nvSpPr>
        <xdr:cNvPr id="198" name="テキスト ボックス 197"/>
        <xdr:cNvSpPr txBox="1"/>
      </xdr:nvSpPr>
      <xdr:spPr>
        <a:xfrm>
          <a:off x="1830017" y="13541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74064</xdr:rowOff>
    </xdr:from>
    <xdr:to>
      <xdr:col>6</xdr:col>
      <xdr:colOff>38100</xdr:colOff>
      <xdr:row>79</xdr:row>
      <xdr:rowOff>4214</xdr:rowOff>
    </xdr:to>
    <xdr:sp macro="" textlink="">
      <xdr:nvSpPr>
        <xdr:cNvPr id="199" name="楕円 198"/>
        <xdr:cNvSpPr/>
      </xdr:nvSpPr>
      <xdr:spPr>
        <a:xfrm>
          <a:off x="1079500" y="134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166791</xdr:rowOff>
    </xdr:from>
    <xdr:ext cx="378565" cy="259045"/>
    <xdr:sp macro="" textlink="">
      <xdr:nvSpPr>
        <xdr:cNvPr id="200" name="テキスト ボックス 199"/>
        <xdr:cNvSpPr txBox="1"/>
      </xdr:nvSpPr>
      <xdr:spPr>
        <a:xfrm>
          <a:off x="941017" y="13539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53039</xdr:rowOff>
    </xdr:from>
    <xdr:to>
      <xdr:col>24</xdr:col>
      <xdr:colOff>63500</xdr:colOff>
      <xdr:row>95</xdr:row>
      <xdr:rowOff>158848</xdr:rowOff>
    </xdr:to>
    <xdr:cxnSp macro="">
      <xdr:nvCxnSpPr>
        <xdr:cNvPr id="232" name="直線コネクタ 231"/>
        <xdr:cNvCxnSpPr/>
      </xdr:nvCxnSpPr>
      <xdr:spPr>
        <a:xfrm flipV="1">
          <a:off x="3797300" y="16340789"/>
          <a:ext cx="838200" cy="10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158848</xdr:rowOff>
    </xdr:from>
    <xdr:to>
      <xdr:col>19</xdr:col>
      <xdr:colOff>177800</xdr:colOff>
      <xdr:row>96</xdr:row>
      <xdr:rowOff>27566</xdr:rowOff>
    </xdr:to>
    <xdr:cxnSp macro="">
      <xdr:nvCxnSpPr>
        <xdr:cNvPr id="235" name="直線コネクタ 234"/>
        <xdr:cNvCxnSpPr/>
      </xdr:nvCxnSpPr>
      <xdr:spPr>
        <a:xfrm flipV="1">
          <a:off x="2908300" y="16446598"/>
          <a:ext cx="889000" cy="4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134538</xdr:rowOff>
    </xdr:from>
    <xdr:ext cx="534377" cy="259045"/>
    <xdr:sp macro="" textlink="">
      <xdr:nvSpPr>
        <xdr:cNvPr id="237" name="テキスト ボックス 236"/>
        <xdr:cNvSpPr txBox="1"/>
      </xdr:nvSpPr>
      <xdr:spPr>
        <a:xfrm>
          <a:off x="3530111" y="1607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72906</xdr:rowOff>
    </xdr:from>
    <xdr:to>
      <xdr:col>15</xdr:col>
      <xdr:colOff>50800</xdr:colOff>
      <xdr:row>96</xdr:row>
      <xdr:rowOff>27566</xdr:rowOff>
    </xdr:to>
    <xdr:cxnSp macro="">
      <xdr:nvCxnSpPr>
        <xdr:cNvPr id="238" name="直線コネクタ 237"/>
        <xdr:cNvCxnSpPr/>
      </xdr:nvCxnSpPr>
      <xdr:spPr>
        <a:xfrm>
          <a:off x="2019300" y="16360656"/>
          <a:ext cx="889000" cy="126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macro="" textlink="">
      <xdr:nvSpPr>
        <xdr:cNvPr id="240" name="テキスト ボックス 239"/>
        <xdr:cNvSpPr txBox="1"/>
      </xdr:nvSpPr>
      <xdr:spPr>
        <a:xfrm>
          <a:off x="2641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72906</xdr:rowOff>
    </xdr:from>
    <xdr:to>
      <xdr:col>10</xdr:col>
      <xdr:colOff>114300</xdr:colOff>
      <xdr:row>97</xdr:row>
      <xdr:rowOff>16887</xdr:rowOff>
    </xdr:to>
    <xdr:cxnSp macro="">
      <xdr:nvCxnSpPr>
        <xdr:cNvPr id="241" name="直線コネクタ 240"/>
        <xdr:cNvCxnSpPr/>
      </xdr:nvCxnSpPr>
      <xdr:spPr>
        <a:xfrm flipV="1">
          <a:off x="1130300" y="16360656"/>
          <a:ext cx="889000" cy="28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4377" cy="259045"/>
    <xdr:sp macro="" textlink="">
      <xdr:nvSpPr>
        <xdr:cNvPr id="243" name="テキスト ボックス 242"/>
        <xdr:cNvSpPr txBox="1"/>
      </xdr:nvSpPr>
      <xdr:spPr>
        <a:xfrm>
          <a:off x="1752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7590</xdr:rowOff>
    </xdr:from>
    <xdr:ext cx="534377" cy="259045"/>
    <xdr:sp macro="" textlink="">
      <xdr:nvSpPr>
        <xdr:cNvPr id="245" name="テキスト ボックス 244"/>
        <xdr:cNvSpPr txBox="1"/>
      </xdr:nvSpPr>
      <xdr:spPr>
        <a:xfrm>
          <a:off x="863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2239</xdr:rowOff>
    </xdr:from>
    <xdr:to>
      <xdr:col>24</xdr:col>
      <xdr:colOff>114300</xdr:colOff>
      <xdr:row>95</xdr:row>
      <xdr:rowOff>103839</xdr:rowOff>
    </xdr:to>
    <xdr:sp macro="" textlink="">
      <xdr:nvSpPr>
        <xdr:cNvPr id="251" name="楕円 250"/>
        <xdr:cNvSpPr/>
      </xdr:nvSpPr>
      <xdr:spPr>
        <a:xfrm>
          <a:off x="4584700" y="162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152116</xdr:rowOff>
    </xdr:from>
    <xdr:ext cx="534377" cy="259045"/>
    <xdr:sp macro="" textlink="">
      <xdr:nvSpPr>
        <xdr:cNvPr id="252" name="扶助費該当値テキスト"/>
        <xdr:cNvSpPr txBox="1"/>
      </xdr:nvSpPr>
      <xdr:spPr>
        <a:xfrm>
          <a:off x="4686300" y="1626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108048</xdr:rowOff>
    </xdr:from>
    <xdr:to>
      <xdr:col>20</xdr:col>
      <xdr:colOff>38100</xdr:colOff>
      <xdr:row>96</xdr:row>
      <xdr:rowOff>38198</xdr:rowOff>
    </xdr:to>
    <xdr:sp macro="" textlink="">
      <xdr:nvSpPr>
        <xdr:cNvPr id="253" name="楕円 252"/>
        <xdr:cNvSpPr/>
      </xdr:nvSpPr>
      <xdr:spPr>
        <a:xfrm>
          <a:off x="3746500" y="1639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29325</xdr:rowOff>
    </xdr:from>
    <xdr:ext cx="534377" cy="259045"/>
    <xdr:sp macro="" textlink="">
      <xdr:nvSpPr>
        <xdr:cNvPr id="254" name="テキスト ボックス 253"/>
        <xdr:cNvSpPr txBox="1"/>
      </xdr:nvSpPr>
      <xdr:spPr>
        <a:xfrm>
          <a:off x="3530111" y="1648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148216</xdr:rowOff>
    </xdr:from>
    <xdr:to>
      <xdr:col>15</xdr:col>
      <xdr:colOff>101600</xdr:colOff>
      <xdr:row>96</xdr:row>
      <xdr:rowOff>78366</xdr:rowOff>
    </xdr:to>
    <xdr:sp macro="" textlink="">
      <xdr:nvSpPr>
        <xdr:cNvPr id="255" name="楕円 254"/>
        <xdr:cNvSpPr/>
      </xdr:nvSpPr>
      <xdr:spPr>
        <a:xfrm>
          <a:off x="2857500" y="1643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69493</xdr:rowOff>
    </xdr:from>
    <xdr:ext cx="534377" cy="259045"/>
    <xdr:sp macro="" textlink="">
      <xdr:nvSpPr>
        <xdr:cNvPr id="256" name="テキスト ボックス 255"/>
        <xdr:cNvSpPr txBox="1"/>
      </xdr:nvSpPr>
      <xdr:spPr>
        <a:xfrm>
          <a:off x="2641111" y="165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22106</xdr:rowOff>
    </xdr:from>
    <xdr:to>
      <xdr:col>10</xdr:col>
      <xdr:colOff>165100</xdr:colOff>
      <xdr:row>95</xdr:row>
      <xdr:rowOff>123706</xdr:rowOff>
    </xdr:to>
    <xdr:sp macro="" textlink="">
      <xdr:nvSpPr>
        <xdr:cNvPr id="257" name="楕円 256"/>
        <xdr:cNvSpPr/>
      </xdr:nvSpPr>
      <xdr:spPr>
        <a:xfrm>
          <a:off x="1968500" y="1630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114833</xdr:rowOff>
    </xdr:from>
    <xdr:ext cx="534377" cy="259045"/>
    <xdr:sp macro="" textlink="">
      <xdr:nvSpPr>
        <xdr:cNvPr id="258" name="テキスト ボックス 257"/>
        <xdr:cNvSpPr txBox="1"/>
      </xdr:nvSpPr>
      <xdr:spPr>
        <a:xfrm>
          <a:off x="1752111" y="1640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137537</xdr:rowOff>
    </xdr:from>
    <xdr:to>
      <xdr:col>6</xdr:col>
      <xdr:colOff>38100</xdr:colOff>
      <xdr:row>97</xdr:row>
      <xdr:rowOff>67687</xdr:rowOff>
    </xdr:to>
    <xdr:sp macro="" textlink="">
      <xdr:nvSpPr>
        <xdr:cNvPr id="259" name="楕円 258"/>
        <xdr:cNvSpPr/>
      </xdr:nvSpPr>
      <xdr:spPr>
        <a:xfrm>
          <a:off x="1079500" y="1659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58814</xdr:rowOff>
    </xdr:from>
    <xdr:ext cx="534377" cy="259045"/>
    <xdr:sp macro="" textlink="">
      <xdr:nvSpPr>
        <xdr:cNvPr id="260" name="テキスト ボックス 259"/>
        <xdr:cNvSpPr txBox="1"/>
      </xdr:nvSpPr>
      <xdr:spPr>
        <a:xfrm>
          <a:off x="863111" y="1668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103003</xdr:rowOff>
    </xdr:from>
    <xdr:to>
      <xdr:col>55</xdr:col>
      <xdr:colOff>0</xdr:colOff>
      <xdr:row>35</xdr:row>
      <xdr:rowOff>148534</xdr:rowOff>
    </xdr:to>
    <xdr:cxnSp macro="">
      <xdr:nvCxnSpPr>
        <xdr:cNvPr id="291" name="直線コネクタ 290"/>
        <xdr:cNvCxnSpPr/>
      </xdr:nvCxnSpPr>
      <xdr:spPr>
        <a:xfrm flipV="1">
          <a:off x="9639300" y="6103753"/>
          <a:ext cx="838200" cy="4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148534</xdr:rowOff>
    </xdr:from>
    <xdr:to>
      <xdr:col>50</xdr:col>
      <xdr:colOff>114300</xdr:colOff>
      <xdr:row>35</xdr:row>
      <xdr:rowOff>166293</xdr:rowOff>
    </xdr:to>
    <xdr:cxnSp macro="">
      <xdr:nvCxnSpPr>
        <xdr:cNvPr id="294" name="直線コネクタ 293"/>
        <xdr:cNvCxnSpPr/>
      </xdr:nvCxnSpPr>
      <xdr:spPr>
        <a:xfrm flipV="1">
          <a:off x="8750300" y="6149284"/>
          <a:ext cx="889000" cy="1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166293</xdr:rowOff>
    </xdr:from>
    <xdr:to>
      <xdr:col>45</xdr:col>
      <xdr:colOff>177800</xdr:colOff>
      <xdr:row>36</xdr:row>
      <xdr:rowOff>54674</xdr:rowOff>
    </xdr:to>
    <xdr:cxnSp macro="">
      <xdr:nvCxnSpPr>
        <xdr:cNvPr id="297" name="直線コネクタ 296"/>
        <xdr:cNvCxnSpPr/>
      </xdr:nvCxnSpPr>
      <xdr:spPr>
        <a:xfrm flipV="1">
          <a:off x="7861300" y="6167043"/>
          <a:ext cx="889000" cy="5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146715</xdr:rowOff>
    </xdr:from>
    <xdr:to>
      <xdr:col>41</xdr:col>
      <xdr:colOff>50800</xdr:colOff>
      <xdr:row>36</xdr:row>
      <xdr:rowOff>54674</xdr:rowOff>
    </xdr:to>
    <xdr:cxnSp macro="">
      <xdr:nvCxnSpPr>
        <xdr:cNvPr id="300" name="直線コネクタ 299"/>
        <xdr:cNvCxnSpPr/>
      </xdr:nvCxnSpPr>
      <xdr:spPr>
        <a:xfrm>
          <a:off x="6972300" y="5804565"/>
          <a:ext cx="889000" cy="42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147810</xdr:rowOff>
    </xdr:from>
    <xdr:ext cx="599010" cy="259045"/>
    <xdr:sp macro="" textlink="">
      <xdr:nvSpPr>
        <xdr:cNvPr id="304" name="テキスト ボックス 303"/>
        <xdr:cNvSpPr txBox="1"/>
      </xdr:nvSpPr>
      <xdr:spPr>
        <a:xfrm>
          <a:off x="6672795" y="6148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52203</xdr:rowOff>
    </xdr:from>
    <xdr:to>
      <xdr:col>55</xdr:col>
      <xdr:colOff>50800</xdr:colOff>
      <xdr:row>35</xdr:row>
      <xdr:rowOff>153803</xdr:rowOff>
    </xdr:to>
    <xdr:sp macro="" textlink="">
      <xdr:nvSpPr>
        <xdr:cNvPr id="310" name="楕円 309"/>
        <xdr:cNvSpPr/>
      </xdr:nvSpPr>
      <xdr:spPr>
        <a:xfrm>
          <a:off x="10426700" y="605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75080</xdr:rowOff>
    </xdr:from>
    <xdr:ext cx="599010" cy="259045"/>
    <xdr:sp macro="" textlink="">
      <xdr:nvSpPr>
        <xdr:cNvPr id="311" name="補助費等該当値テキスト"/>
        <xdr:cNvSpPr txBox="1"/>
      </xdr:nvSpPr>
      <xdr:spPr>
        <a:xfrm>
          <a:off x="10528300" y="590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97734</xdr:rowOff>
    </xdr:from>
    <xdr:to>
      <xdr:col>50</xdr:col>
      <xdr:colOff>165100</xdr:colOff>
      <xdr:row>36</xdr:row>
      <xdr:rowOff>27884</xdr:rowOff>
    </xdr:to>
    <xdr:sp macro="" textlink="">
      <xdr:nvSpPr>
        <xdr:cNvPr id="312" name="楕円 311"/>
        <xdr:cNvSpPr/>
      </xdr:nvSpPr>
      <xdr:spPr>
        <a:xfrm>
          <a:off x="9588500" y="609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44411</xdr:rowOff>
    </xdr:from>
    <xdr:ext cx="599010" cy="259045"/>
    <xdr:sp macro="" textlink="">
      <xdr:nvSpPr>
        <xdr:cNvPr id="313" name="テキスト ボックス 312"/>
        <xdr:cNvSpPr txBox="1"/>
      </xdr:nvSpPr>
      <xdr:spPr>
        <a:xfrm>
          <a:off x="9339795" y="587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115493</xdr:rowOff>
    </xdr:from>
    <xdr:to>
      <xdr:col>46</xdr:col>
      <xdr:colOff>38100</xdr:colOff>
      <xdr:row>36</xdr:row>
      <xdr:rowOff>45643</xdr:rowOff>
    </xdr:to>
    <xdr:sp macro="" textlink="">
      <xdr:nvSpPr>
        <xdr:cNvPr id="314" name="楕円 313"/>
        <xdr:cNvSpPr/>
      </xdr:nvSpPr>
      <xdr:spPr>
        <a:xfrm>
          <a:off x="8699500" y="61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62170</xdr:rowOff>
    </xdr:from>
    <xdr:ext cx="599010" cy="259045"/>
    <xdr:sp macro="" textlink="">
      <xdr:nvSpPr>
        <xdr:cNvPr id="315" name="テキスト ボックス 314"/>
        <xdr:cNvSpPr txBox="1"/>
      </xdr:nvSpPr>
      <xdr:spPr>
        <a:xfrm>
          <a:off x="8450795" y="589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3874</xdr:rowOff>
    </xdr:from>
    <xdr:to>
      <xdr:col>41</xdr:col>
      <xdr:colOff>101600</xdr:colOff>
      <xdr:row>36</xdr:row>
      <xdr:rowOff>105474</xdr:rowOff>
    </xdr:to>
    <xdr:sp macro="" textlink="">
      <xdr:nvSpPr>
        <xdr:cNvPr id="316" name="楕円 315"/>
        <xdr:cNvSpPr/>
      </xdr:nvSpPr>
      <xdr:spPr>
        <a:xfrm>
          <a:off x="7810500" y="617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122001</xdr:rowOff>
    </xdr:from>
    <xdr:ext cx="599010" cy="259045"/>
    <xdr:sp macro="" textlink="">
      <xdr:nvSpPr>
        <xdr:cNvPr id="317" name="テキスト ボックス 316"/>
        <xdr:cNvSpPr txBox="1"/>
      </xdr:nvSpPr>
      <xdr:spPr>
        <a:xfrm>
          <a:off x="7561795" y="595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95915</xdr:rowOff>
    </xdr:from>
    <xdr:to>
      <xdr:col>36</xdr:col>
      <xdr:colOff>165100</xdr:colOff>
      <xdr:row>34</xdr:row>
      <xdr:rowOff>26065</xdr:rowOff>
    </xdr:to>
    <xdr:sp macro="" textlink="">
      <xdr:nvSpPr>
        <xdr:cNvPr id="318" name="楕円 317"/>
        <xdr:cNvSpPr/>
      </xdr:nvSpPr>
      <xdr:spPr>
        <a:xfrm>
          <a:off x="6921500" y="575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42592</xdr:rowOff>
    </xdr:from>
    <xdr:ext cx="599010" cy="259045"/>
    <xdr:sp macro="" textlink="">
      <xdr:nvSpPr>
        <xdr:cNvPr id="319" name="テキスト ボックス 318"/>
        <xdr:cNvSpPr txBox="1"/>
      </xdr:nvSpPr>
      <xdr:spPr>
        <a:xfrm>
          <a:off x="6672795" y="5528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117115</xdr:rowOff>
    </xdr:from>
    <xdr:to>
      <xdr:col>55</xdr:col>
      <xdr:colOff>0</xdr:colOff>
      <xdr:row>57</xdr:row>
      <xdr:rowOff>153405</xdr:rowOff>
    </xdr:to>
    <xdr:cxnSp macro="">
      <xdr:nvCxnSpPr>
        <xdr:cNvPr id="346" name="直線コネクタ 345"/>
        <xdr:cNvCxnSpPr/>
      </xdr:nvCxnSpPr>
      <xdr:spPr>
        <a:xfrm flipV="1">
          <a:off x="9639300" y="9718315"/>
          <a:ext cx="838200" cy="20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153405</xdr:rowOff>
    </xdr:from>
    <xdr:to>
      <xdr:col>50</xdr:col>
      <xdr:colOff>114300</xdr:colOff>
      <xdr:row>58</xdr:row>
      <xdr:rowOff>8251</xdr:rowOff>
    </xdr:to>
    <xdr:cxnSp macro="">
      <xdr:nvCxnSpPr>
        <xdr:cNvPr id="349" name="直線コネクタ 348"/>
        <xdr:cNvCxnSpPr/>
      </xdr:nvCxnSpPr>
      <xdr:spPr>
        <a:xfrm flipV="1">
          <a:off x="8750300" y="9926055"/>
          <a:ext cx="889000" cy="2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140790</xdr:rowOff>
    </xdr:from>
    <xdr:ext cx="599010" cy="259045"/>
    <xdr:sp macro="" textlink="">
      <xdr:nvSpPr>
        <xdr:cNvPr id="351" name="テキスト ボックス 350"/>
        <xdr:cNvSpPr txBox="1"/>
      </xdr:nvSpPr>
      <xdr:spPr>
        <a:xfrm>
          <a:off x="9339795" y="957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161648</xdr:rowOff>
    </xdr:from>
    <xdr:to>
      <xdr:col>45</xdr:col>
      <xdr:colOff>177800</xdr:colOff>
      <xdr:row>58</xdr:row>
      <xdr:rowOff>8251</xdr:rowOff>
    </xdr:to>
    <xdr:cxnSp macro="">
      <xdr:nvCxnSpPr>
        <xdr:cNvPr id="352" name="直線コネクタ 351"/>
        <xdr:cNvCxnSpPr/>
      </xdr:nvCxnSpPr>
      <xdr:spPr>
        <a:xfrm>
          <a:off x="7861300" y="9934298"/>
          <a:ext cx="889000" cy="1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66891</xdr:rowOff>
    </xdr:from>
    <xdr:to>
      <xdr:col>41</xdr:col>
      <xdr:colOff>50800</xdr:colOff>
      <xdr:row>57</xdr:row>
      <xdr:rowOff>161648</xdr:rowOff>
    </xdr:to>
    <xdr:cxnSp macro="">
      <xdr:nvCxnSpPr>
        <xdr:cNvPr id="355" name="直線コネクタ 354"/>
        <xdr:cNvCxnSpPr/>
      </xdr:nvCxnSpPr>
      <xdr:spPr>
        <a:xfrm>
          <a:off x="6972300" y="9839541"/>
          <a:ext cx="889000" cy="9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110480</xdr:rowOff>
    </xdr:from>
    <xdr:ext cx="599010" cy="259045"/>
    <xdr:sp macro="" textlink="">
      <xdr:nvSpPr>
        <xdr:cNvPr id="359" name="テキスト ボックス 358"/>
        <xdr:cNvSpPr txBox="1"/>
      </xdr:nvSpPr>
      <xdr:spPr>
        <a:xfrm>
          <a:off x="6672795" y="954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66315</xdr:rowOff>
    </xdr:from>
    <xdr:to>
      <xdr:col>55</xdr:col>
      <xdr:colOff>50800</xdr:colOff>
      <xdr:row>56</xdr:row>
      <xdr:rowOff>167915</xdr:rowOff>
    </xdr:to>
    <xdr:sp macro="" textlink="">
      <xdr:nvSpPr>
        <xdr:cNvPr id="365" name="楕円 364"/>
        <xdr:cNvSpPr/>
      </xdr:nvSpPr>
      <xdr:spPr>
        <a:xfrm>
          <a:off x="10426700" y="966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89192</xdr:rowOff>
    </xdr:from>
    <xdr:ext cx="599010" cy="259045"/>
    <xdr:sp macro="" textlink="">
      <xdr:nvSpPr>
        <xdr:cNvPr id="366" name="普通建設事業費該当値テキスト"/>
        <xdr:cNvSpPr txBox="1"/>
      </xdr:nvSpPr>
      <xdr:spPr>
        <a:xfrm>
          <a:off x="10528300" y="95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102605</xdr:rowOff>
    </xdr:from>
    <xdr:to>
      <xdr:col>50</xdr:col>
      <xdr:colOff>165100</xdr:colOff>
      <xdr:row>58</xdr:row>
      <xdr:rowOff>32755</xdr:rowOff>
    </xdr:to>
    <xdr:sp macro="" textlink="">
      <xdr:nvSpPr>
        <xdr:cNvPr id="367" name="楕円 366"/>
        <xdr:cNvSpPr/>
      </xdr:nvSpPr>
      <xdr:spPr>
        <a:xfrm>
          <a:off x="9588500" y="987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23882</xdr:rowOff>
    </xdr:from>
    <xdr:ext cx="534377" cy="259045"/>
    <xdr:sp macro="" textlink="">
      <xdr:nvSpPr>
        <xdr:cNvPr id="368" name="テキスト ボックス 367"/>
        <xdr:cNvSpPr txBox="1"/>
      </xdr:nvSpPr>
      <xdr:spPr>
        <a:xfrm>
          <a:off x="9372111" y="996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128901</xdr:rowOff>
    </xdr:from>
    <xdr:to>
      <xdr:col>46</xdr:col>
      <xdr:colOff>38100</xdr:colOff>
      <xdr:row>58</xdr:row>
      <xdr:rowOff>59051</xdr:rowOff>
    </xdr:to>
    <xdr:sp macro="" textlink="">
      <xdr:nvSpPr>
        <xdr:cNvPr id="369" name="楕円 368"/>
        <xdr:cNvSpPr/>
      </xdr:nvSpPr>
      <xdr:spPr>
        <a:xfrm>
          <a:off x="8699500" y="99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50178</xdr:rowOff>
    </xdr:from>
    <xdr:ext cx="534377" cy="259045"/>
    <xdr:sp macro="" textlink="">
      <xdr:nvSpPr>
        <xdr:cNvPr id="370" name="テキスト ボックス 369"/>
        <xdr:cNvSpPr txBox="1"/>
      </xdr:nvSpPr>
      <xdr:spPr>
        <a:xfrm>
          <a:off x="8483111" y="999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110848</xdr:rowOff>
    </xdr:from>
    <xdr:to>
      <xdr:col>41</xdr:col>
      <xdr:colOff>101600</xdr:colOff>
      <xdr:row>58</xdr:row>
      <xdr:rowOff>40998</xdr:rowOff>
    </xdr:to>
    <xdr:sp macro="" textlink="">
      <xdr:nvSpPr>
        <xdr:cNvPr id="371" name="楕円 370"/>
        <xdr:cNvSpPr/>
      </xdr:nvSpPr>
      <xdr:spPr>
        <a:xfrm>
          <a:off x="7810500" y="988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32125</xdr:rowOff>
    </xdr:from>
    <xdr:ext cx="534377" cy="259045"/>
    <xdr:sp macro="" textlink="">
      <xdr:nvSpPr>
        <xdr:cNvPr id="372" name="テキスト ボックス 371"/>
        <xdr:cNvSpPr txBox="1"/>
      </xdr:nvSpPr>
      <xdr:spPr>
        <a:xfrm>
          <a:off x="7594111" y="997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16091</xdr:rowOff>
    </xdr:from>
    <xdr:to>
      <xdr:col>36</xdr:col>
      <xdr:colOff>165100</xdr:colOff>
      <xdr:row>57</xdr:row>
      <xdr:rowOff>117691</xdr:rowOff>
    </xdr:to>
    <xdr:sp macro="" textlink="">
      <xdr:nvSpPr>
        <xdr:cNvPr id="373" name="楕円 372"/>
        <xdr:cNvSpPr/>
      </xdr:nvSpPr>
      <xdr:spPr>
        <a:xfrm>
          <a:off x="6921500" y="978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108818</xdr:rowOff>
    </xdr:from>
    <xdr:ext cx="599010" cy="259045"/>
    <xdr:sp macro="" textlink="">
      <xdr:nvSpPr>
        <xdr:cNvPr id="374" name="テキスト ボックス 373"/>
        <xdr:cNvSpPr txBox="1"/>
      </xdr:nvSpPr>
      <xdr:spPr>
        <a:xfrm>
          <a:off x="6672795" y="988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26915</xdr:rowOff>
    </xdr:from>
    <xdr:to>
      <xdr:col>55</xdr:col>
      <xdr:colOff>0</xdr:colOff>
      <xdr:row>77</xdr:row>
      <xdr:rowOff>163497</xdr:rowOff>
    </xdr:to>
    <xdr:cxnSp macro="">
      <xdr:nvCxnSpPr>
        <xdr:cNvPr id="399" name="直線コネクタ 398"/>
        <xdr:cNvCxnSpPr/>
      </xdr:nvCxnSpPr>
      <xdr:spPr>
        <a:xfrm flipV="1">
          <a:off x="9639300" y="12885665"/>
          <a:ext cx="838200" cy="47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106909</xdr:rowOff>
    </xdr:from>
    <xdr:ext cx="534377" cy="259045"/>
    <xdr:sp macro="" textlink="">
      <xdr:nvSpPr>
        <xdr:cNvPr id="400" name="普通建設事業費 （ うち新規整備　）平均値テキスト"/>
        <xdr:cNvSpPr txBox="1"/>
      </xdr:nvSpPr>
      <xdr:spPr>
        <a:xfrm>
          <a:off x="10528300" y="1313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145763</xdr:rowOff>
    </xdr:from>
    <xdr:to>
      <xdr:col>50</xdr:col>
      <xdr:colOff>114300</xdr:colOff>
      <xdr:row>77</xdr:row>
      <xdr:rowOff>163497</xdr:rowOff>
    </xdr:to>
    <xdr:cxnSp macro="">
      <xdr:nvCxnSpPr>
        <xdr:cNvPr id="402" name="直線コネクタ 401"/>
        <xdr:cNvCxnSpPr/>
      </xdr:nvCxnSpPr>
      <xdr:spPr>
        <a:xfrm>
          <a:off x="8750300" y="13347413"/>
          <a:ext cx="889000" cy="1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121103</xdr:rowOff>
    </xdr:from>
    <xdr:to>
      <xdr:col>45</xdr:col>
      <xdr:colOff>177800</xdr:colOff>
      <xdr:row>77</xdr:row>
      <xdr:rowOff>145763</xdr:rowOff>
    </xdr:to>
    <xdr:cxnSp macro="">
      <xdr:nvCxnSpPr>
        <xdr:cNvPr id="405" name="直線コネクタ 404"/>
        <xdr:cNvCxnSpPr/>
      </xdr:nvCxnSpPr>
      <xdr:spPr>
        <a:xfrm>
          <a:off x="7861300" y="13322753"/>
          <a:ext cx="889000" cy="2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80487</xdr:rowOff>
    </xdr:from>
    <xdr:to>
      <xdr:col>41</xdr:col>
      <xdr:colOff>50800</xdr:colOff>
      <xdr:row>77</xdr:row>
      <xdr:rowOff>121103</xdr:rowOff>
    </xdr:to>
    <xdr:cxnSp macro="">
      <xdr:nvCxnSpPr>
        <xdr:cNvPr id="408" name="直線コネクタ 407"/>
        <xdr:cNvCxnSpPr/>
      </xdr:nvCxnSpPr>
      <xdr:spPr>
        <a:xfrm>
          <a:off x="6972300" y="13110687"/>
          <a:ext cx="889000" cy="2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147565</xdr:rowOff>
    </xdr:from>
    <xdr:to>
      <xdr:col>55</xdr:col>
      <xdr:colOff>50800</xdr:colOff>
      <xdr:row>75</xdr:row>
      <xdr:rowOff>77715</xdr:rowOff>
    </xdr:to>
    <xdr:sp macro="" textlink="">
      <xdr:nvSpPr>
        <xdr:cNvPr id="418" name="楕円 417"/>
        <xdr:cNvSpPr/>
      </xdr:nvSpPr>
      <xdr:spPr>
        <a:xfrm>
          <a:off x="10426700" y="1283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170442</xdr:rowOff>
    </xdr:from>
    <xdr:ext cx="534377" cy="259045"/>
    <xdr:sp macro="" textlink="">
      <xdr:nvSpPr>
        <xdr:cNvPr id="419" name="普通建設事業費 （ うち新規整備　）該当値テキスト"/>
        <xdr:cNvSpPr txBox="1"/>
      </xdr:nvSpPr>
      <xdr:spPr>
        <a:xfrm>
          <a:off x="10528300" y="1268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112697</xdr:rowOff>
    </xdr:from>
    <xdr:to>
      <xdr:col>50</xdr:col>
      <xdr:colOff>165100</xdr:colOff>
      <xdr:row>78</xdr:row>
      <xdr:rowOff>42847</xdr:rowOff>
    </xdr:to>
    <xdr:sp macro="" textlink="">
      <xdr:nvSpPr>
        <xdr:cNvPr id="420" name="楕円 419"/>
        <xdr:cNvSpPr/>
      </xdr:nvSpPr>
      <xdr:spPr>
        <a:xfrm>
          <a:off x="9588500" y="1331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33974</xdr:rowOff>
    </xdr:from>
    <xdr:ext cx="469744" cy="259045"/>
    <xdr:sp macro="" textlink="">
      <xdr:nvSpPr>
        <xdr:cNvPr id="421" name="テキスト ボックス 420"/>
        <xdr:cNvSpPr txBox="1"/>
      </xdr:nvSpPr>
      <xdr:spPr>
        <a:xfrm>
          <a:off x="9404428" y="1340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94963</xdr:rowOff>
    </xdr:from>
    <xdr:to>
      <xdr:col>46</xdr:col>
      <xdr:colOff>38100</xdr:colOff>
      <xdr:row>78</xdr:row>
      <xdr:rowOff>25113</xdr:rowOff>
    </xdr:to>
    <xdr:sp macro="" textlink="">
      <xdr:nvSpPr>
        <xdr:cNvPr id="422" name="楕円 421"/>
        <xdr:cNvSpPr/>
      </xdr:nvSpPr>
      <xdr:spPr>
        <a:xfrm>
          <a:off x="8699500" y="1329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16240</xdr:rowOff>
    </xdr:from>
    <xdr:ext cx="469744" cy="259045"/>
    <xdr:sp macro="" textlink="">
      <xdr:nvSpPr>
        <xdr:cNvPr id="423" name="テキスト ボックス 422"/>
        <xdr:cNvSpPr txBox="1"/>
      </xdr:nvSpPr>
      <xdr:spPr>
        <a:xfrm>
          <a:off x="8515428" y="13389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70303</xdr:rowOff>
    </xdr:from>
    <xdr:to>
      <xdr:col>41</xdr:col>
      <xdr:colOff>101600</xdr:colOff>
      <xdr:row>78</xdr:row>
      <xdr:rowOff>453</xdr:rowOff>
    </xdr:to>
    <xdr:sp macro="" textlink="">
      <xdr:nvSpPr>
        <xdr:cNvPr id="424" name="楕円 423"/>
        <xdr:cNvSpPr/>
      </xdr:nvSpPr>
      <xdr:spPr>
        <a:xfrm>
          <a:off x="7810500" y="1327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163030</xdr:rowOff>
    </xdr:from>
    <xdr:ext cx="534377" cy="259045"/>
    <xdr:sp macro="" textlink="">
      <xdr:nvSpPr>
        <xdr:cNvPr id="425" name="テキスト ボックス 424"/>
        <xdr:cNvSpPr txBox="1"/>
      </xdr:nvSpPr>
      <xdr:spPr>
        <a:xfrm>
          <a:off x="7594111" y="1336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29687</xdr:rowOff>
    </xdr:from>
    <xdr:to>
      <xdr:col>36</xdr:col>
      <xdr:colOff>165100</xdr:colOff>
      <xdr:row>76</xdr:row>
      <xdr:rowOff>131287</xdr:rowOff>
    </xdr:to>
    <xdr:sp macro="" textlink="">
      <xdr:nvSpPr>
        <xdr:cNvPr id="426" name="楕円 425"/>
        <xdr:cNvSpPr/>
      </xdr:nvSpPr>
      <xdr:spPr>
        <a:xfrm>
          <a:off x="6921500" y="1305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147814</xdr:rowOff>
    </xdr:from>
    <xdr:ext cx="534377" cy="259045"/>
    <xdr:sp macro="" textlink="">
      <xdr:nvSpPr>
        <xdr:cNvPr id="427" name="テキスト ボックス 426"/>
        <xdr:cNvSpPr txBox="1"/>
      </xdr:nvSpPr>
      <xdr:spPr>
        <a:xfrm>
          <a:off x="6705111" y="1283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9541</xdr:rowOff>
    </xdr:from>
    <xdr:to>
      <xdr:col>55</xdr:col>
      <xdr:colOff>0</xdr:colOff>
      <xdr:row>98</xdr:row>
      <xdr:rowOff>11156</xdr:rowOff>
    </xdr:to>
    <xdr:cxnSp macro="">
      <xdr:nvCxnSpPr>
        <xdr:cNvPr id="454" name="直線コネクタ 453"/>
        <xdr:cNvCxnSpPr/>
      </xdr:nvCxnSpPr>
      <xdr:spPr>
        <a:xfrm>
          <a:off x="9639300" y="16811641"/>
          <a:ext cx="838200" cy="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9541</xdr:rowOff>
    </xdr:from>
    <xdr:to>
      <xdr:col>50</xdr:col>
      <xdr:colOff>114300</xdr:colOff>
      <xdr:row>98</xdr:row>
      <xdr:rowOff>43425</xdr:rowOff>
    </xdr:to>
    <xdr:cxnSp macro="">
      <xdr:nvCxnSpPr>
        <xdr:cNvPr id="457" name="直線コネクタ 456"/>
        <xdr:cNvCxnSpPr/>
      </xdr:nvCxnSpPr>
      <xdr:spPr>
        <a:xfrm flipV="1">
          <a:off x="8750300" y="16811641"/>
          <a:ext cx="889000" cy="3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48207</xdr:rowOff>
    </xdr:from>
    <xdr:ext cx="534377" cy="259045"/>
    <xdr:sp macro="" textlink="">
      <xdr:nvSpPr>
        <xdr:cNvPr id="459" name="テキスト ボックス 458"/>
        <xdr:cNvSpPr txBox="1"/>
      </xdr:nvSpPr>
      <xdr:spPr>
        <a:xfrm>
          <a:off x="9372111" y="1650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33638</xdr:rowOff>
    </xdr:from>
    <xdr:to>
      <xdr:col>45</xdr:col>
      <xdr:colOff>177800</xdr:colOff>
      <xdr:row>98</xdr:row>
      <xdr:rowOff>43425</xdr:rowOff>
    </xdr:to>
    <xdr:cxnSp macro="">
      <xdr:nvCxnSpPr>
        <xdr:cNvPr id="460" name="直線コネクタ 459"/>
        <xdr:cNvCxnSpPr/>
      </xdr:nvCxnSpPr>
      <xdr:spPr>
        <a:xfrm>
          <a:off x="7861300" y="16835738"/>
          <a:ext cx="8890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32663</xdr:rowOff>
    </xdr:from>
    <xdr:to>
      <xdr:col>41</xdr:col>
      <xdr:colOff>50800</xdr:colOff>
      <xdr:row>98</xdr:row>
      <xdr:rowOff>33638</xdr:rowOff>
    </xdr:to>
    <xdr:cxnSp macro="">
      <xdr:nvCxnSpPr>
        <xdr:cNvPr id="463" name="直線コネクタ 462"/>
        <xdr:cNvCxnSpPr/>
      </xdr:nvCxnSpPr>
      <xdr:spPr>
        <a:xfrm>
          <a:off x="6972300" y="16834763"/>
          <a:ext cx="889000" cy="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131806</xdr:rowOff>
    </xdr:from>
    <xdr:to>
      <xdr:col>55</xdr:col>
      <xdr:colOff>50800</xdr:colOff>
      <xdr:row>98</xdr:row>
      <xdr:rowOff>61956</xdr:rowOff>
    </xdr:to>
    <xdr:sp macro="" textlink="">
      <xdr:nvSpPr>
        <xdr:cNvPr id="473" name="楕円 472"/>
        <xdr:cNvSpPr/>
      </xdr:nvSpPr>
      <xdr:spPr>
        <a:xfrm>
          <a:off x="10426700" y="167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77061</xdr:rowOff>
    </xdr:from>
    <xdr:ext cx="534377" cy="259045"/>
    <xdr:sp macro="" textlink="">
      <xdr:nvSpPr>
        <xdr:cNvPr id="474" name="普通建設事業費 （ うち更新整備　）該当値テキスト"/>
        <xdr:cNvSpPr txBox="1"/>
      </xdr:nvSpPr>
      <xdr:spPr>
        <a:xfrm>
          <a:off x="10528300" y="167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130191</xdr:rowOff>
    </xdr:from>
    <xdr:to>
      <xdr:col>50</xdr:col>
      <xdr:colOff>165100</xdr:colOff>
      <xdr:row>98</xdr:row>
      <xdr:rowOff>60341</xdr:rowOff>
    </xdr:to>
    <xdr:sp macro="" textlink="">
      <xdr:nvSpPr>
        <xdr:cNvPr id="475" name="楕円 474"/>
        <xdr:cNvSpPr/>
      </xdr:nvSpPr>
      <xdr:spPr>
        <a:xfrm>
          <a:off x="9588500" y="1676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51468</xdr:rowOff>
    </xdr:from>
    <xdr:ext cx="534377" cy="259045"/>
    <xdr:sp macro="" textlink="">
      <xdr:nvSpPr>
        <xdr:cNvPr id="476" name="テキスト ボックス 475"/>
        <xdr:cNvSpPr txBox="1"/>
      </xdr:nvSpPr>
      <xdr:spPr>
        <a:xfrm>
          <a:off x="9372111" y="1685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164075</xdr:rowOff>
    </xdr:from>
    <xdr:to>
      <xdr:col>46</xdr:col>
      <xdr:colOff>38100</xdr:colOff>
      <xdr:row>98</xdr:row>
      <xdr:rowOff>94225</xdr:rowOff>
    </xdr:to>
    <xdr:sp macro="" textlink="">
      <xdr:nvSpPr>
        <xdr:cNvPr id="477" name="楕円 476"/>
        <xdr:cNvSpPr/>
      </xdr:nvSpPr>
      <xdr:spPr>
        <a:xfrm>
          <a:off x="8699500" y="1679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85352</xdr:rowOff>
    </xdr:from>
    <xdr:ext cx="534377" cy="259045"/>
    <xdr:sp macro="" textlink="">
      <xdr:nvSpPr>
        <xdr:cNvPr id="478" name="テキスト ボックス 477"/>
        <xdr:cNvSpPr txBox="1"/>
      </xdr:nvSpPr>
      <xdr:spPr>
        <a:xfrm>
          <a:off x="8483111" y="1688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154288</xdr:rowOff>
    </xdr:from>
    <xdr:to>
      <xdr:col>41</xdr:col>
      <xdr:colOff>101600</xdr:colOff>
      <xdr:row>98</xdr:row>
      <xdr:rowOff>84438</xdr:rowOff>
    </xdr:to>
    <xdr:sp macro="" textlink="">
      <xdr:nvSpPr>
        <xdr:cNvPr id="479" name="楕円 478"/>
        <xdr:cNvSpPr/>
      </xdr:nvSpPr>
      <xdr:spPr>
        <a:xfrm>
          <a:off x="7810500" y="1678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75565</xdr:rowOff>
    </xdr:from>
    <xdr:ext cx="534377" cy="259045"/>
    <xdr:sp macro="" textlink="">
      <xdr:nvSpPr>
        <xdr:cNvPr id="480" name="テキスト ボックス 479"/>
        <xdr:cNvSpPr txBox="1"/>
      </xdr:nvSpPr>
      <xdr:spPr>
        <a:xfrm>
          <a:off x="7594111" y="1687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153313</xdr:rowOff>
    </xdr:from>
    <xdr:to>
      <xdr:col>36</xdr:col>
      <xdr:colOff>165100</xdr:colOff>
      <xdr:row>98</xdr:row>
      <xdr:rowOff>83463</xdr:rowOff>
    </xdr:to>
    <xdr:sp macro="" textlink="">
      <xdr:nvSpPr>
        <xdr:cNvPr id="481" name="楕円 480"/>
        <xdr:cNvSpPr/>
      </xdr:nvSpPr>
      <xdr:spPr>
        <a:xfrm>
          <a:off x="6921500" y="1678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74590</xdr:rowOff>
    </xdr:from>
    <xdr:ext cx="534377" cy="259045"/>
    <xdr:sp macro="" textlink="">
      <xdr:nvSpPr>
        <xdr:cNvPr id="482" name="テキスト ボックス 481"/>
        <xdr:cNvSpPr txBox="1"/>
      </xdr:nvSpPr>
      <xdr:spPr>
        <a:xfrm>
          <a:off x="6705111" y="1687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9" name="直線コネクタ 508"/>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macro="" textlink="">
      <xdr:nvSpPr>
        <xdr:cNvPr id="510" name="災害復旧事業費平均値テキスト"/>
        <xdr:cNvSpPr txBox="1"/>
      </xdr:nvSpPr>
      <xdr:spPr>
        <a:xfrm>
          <a:off x="16370300" y="639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2" name="直線コネクタ 511"/>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102351</xdr:rowOff>
    </xdr:from>
    <xdr:ext cx="469744" cy="259045"/>
    <xdr:sp macro="" textlink="">
      <xdr:nvSpPr>
        <xdr:cNvPr id="514" name="テキスト ボックス 513"/>
        <xdr:cNvSpPr txBox="1"/>
      </xdr:nvSpPr>
      <xdr:spPr>
        <a:xfrm>
          <a:off x="15246428" y="627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8" name="直線コネクタ 517"/>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87058</xdr:rowOff>
    </xdr:from>
    <xdr:ext cx="469744" cy="259045"/>
    <xdr:sp macro="" textlink="">
      <xdr:nvSpPr>
        <xdr:cNvPr id="522" name="テキスト ボックス 521"/>
        <xdr:cNvSpPr txBox="1"/>
      </xdr:nvSpPr>
      <xdr:spPr>
        <a:xfrm>
          <a:off x="12579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6222</xdr:rowOff>
    </xdr:from>
    <xdr:ext cx="249299" cy="259045"/>
    <xdr:sp macro="" textlink="">
      <xdr:nvSpPr>
        <xdr:cNvPr id="529" name="災害復旧事業費該当値テキスト"/>
        <xdr:cNvSpPr txBox="1"/>
      </xdr:nvSpPr>
      <xdr:spPr>
        <a:xfrm>
          <a:off x="16370300" y="6521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0" name="楕円 529"/>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1" name="テキスト ボックス 530"/>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5" name="テキスト ボックス 534"/>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7" name="テキスト ボックス 536"/>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66073</xdr:rowOff>
    </xdr:from>
    <xdr:to>
      <xdr:col>85</xdr:col>
      <xdr:colOff>127000</xdr:colOff>
      <xdr:row>75</xdr:row>
      <xdr:rowOff>98342</xdr:rowOff>
    </xdr:to>
    <xdr:cxnSp macro="">
      <xdr:nvCxnSpPr>
        <xdr:cNvPr id="613" name="直線コネクタ 612"/>
        <xdr:cNvCxnSpPr/>
      </xdr:nvCxnSpPr>
      <xdr:spPr>
        <a:xfrm flipV="1">
          <a:off x="15481300" y="12924823"/>
          <a:ext cx="838200" cy="3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4" name="公債費平均値テキスト"/>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98342</xdr:rowOff>
    </xdr:from>
    <xdr:to>
      <xdr:col>81</xdr:col>
      <xdr:colOff>50800</xdr:colOff>
      <xdr:row>75</xdr:row>
      <xdr:rowOff>154116</xdr:rowOff>
    </xdr:to>
    <xdr:cxnSp macro="">
      <xdr:nvCxnSpPr>
        <xdr:cNvPr id="616" name="直線コネクタ 615"/>
        <xdr:cNvCxnSpPr/>
      </xdr:nvCxnSpPr>
      <xdr:spPr>
        <a:xfrm flipV="1">
          <a:off x="14592300" y="12957092"/>
          <a:ext cx="889000" cy="5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18" name="テキスト ボックス 617"/>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154116</xdr:rowOff>
    </xdr:from>
    <xdr:to>
      <xdr:col>76</xdr:col>
      <xdr:colOff>114300</xdr:colOff>
      <xdr:row>76</xdr:row>
      <xdr:rowOff>69304</xdr:rowOff>
    </xdr:to>
    <xdr:cxnSp macro="">
      <xdr:nvCxnSpPr>
        <xdr:cNvPr id="619" name="直線コネクタ 618"/>
        <xdr:cNvCxnSpPr/>
      </xdr:nvCxnSpPr>
      <xdr:spPr>
        <a:xfrm flipV="1">
          <a:off x="13703300" y="13012866"/>
          <a:ext cx="889000" cy="8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4377" cy="259045"/>
    <xdr:sp macro="" textlink="">
      <xdr:nvSpPr>
        <xdr:cNvPr id="621" name="テキスト ボックス 620"/>
        <xdr:cNvSpPr txBox="1"/>
      </xdr:nvSpPr>
      <xdr:spPr>
        <a:xfrm>
          <a:off x="14325111" y="132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69304</xdr:rowOff>
    </xdr:from>
    <xdr:to>
      <xdr:col>71</xdr:col>
      <xdr:colOff>177800</xdr:colOff>
      <xdr:row>76</xdr:row>
      <xdr:rowOff>82107</xdr:rowOff>
    </xdr:to>
    <xdr:cxnSp macro="">
      <xdr:nvCxnSpPr>
        <xdr:cNvPr id="622" name="直線コネクタ 621"/>
        <xdr:cNvCxnSpPr/>
      </xdr:nvCxnSpPr>
      <xdr:spPr>
        <a:xfrm flipV="1">
          <a:off x="12814300" y="13099504"/>
          <a:ext cx="889000" cy="1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macro="" textlink="">
      <xdr:nvSpPr>
        <xdr:cNvPr id="624" name="テキスト ボックス 623"/>
        <xdr:cNvSpPr txBox="1"/>
      </xdr:nvSpPr>
      <xdr:spPr>
        <a:xfrm>
          <a:off x="13436111" y="1328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88363</xdr:rowOff>
    </xdr:from>
    <xdr:ext cx="534377" cy="259045"/>
    <xdr:sp macro="" textlink="">
      <xdr:nvSpPr>
        <xdr:cNvPr id="626" name="テキスト ボックス 625"/>
        <xdr:cNvSpPr txBox="1"/>
      </xdr:nvSpPr>
      <xdr:spPr>
        <a:xfrm>
          <a:off x="12547111" y="1329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15273</xdr:rowOff>
    </xdr:from>
    <xdr:to>
      <xdr:col>85</xdr:col>
      <xdr:colOff>177800</xdr:colOff>
      <xdr:row>75</xdr:row>
      <xdr:rowOff>116873</xdr:rowOff>
    </xdr:to>
    <xdr:sp macro="" textlink="">
      <xdr:nvSpPr>
        <xdr:cNvPr id="632" name="楕円 631"/>
        <xdr:cNvSpPr/>
      </xdr:nvSpPr>
      <xdr:spPr>
        <a:xfrm>
          <a:off x="16268700" y="1287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38150</xdr:rowOff>
    </xdr:from>
    <xdr:ext cx="599010" cy="259045"/>
    <xdr:sp macro="" textlink="">
      <xdr:nvSpPr>
        <xdr:cNvPr id="633" name="公債費該当値テキスト"/>
        <xdr:cNvSpPr txBox="1"/>
      </xdr:nvSpPr>
      <xdr:spPr>
        <a:xfrm>
          <a:off x="16370300" y="12725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47542</xdr:rowOff>
    </xdr:from>
    <xdr:to>
      <xdr:col>81</xdr:col>
      <xdr:colOff>101600</xdr:colOff>
      <xdr:row>75</xdr:row>
      <xdr:rowOff>149141</xdr:rowOff>
    </xdr:to>
    <xdr:sp macro="" textlink="">
      <xdr:nvSpPr>
        <xdr:cNvPr id="634" name="楕円 633"/>
        <xdr:cNvSpPr/>
      </xdr:nvSpPr>
      <xdr:spPr>
        <a:xfrm>
          <a:off x="15430500" y="129062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165669</xdr:rowOff>
    </xdr:from>
    <xdr:ext cx="599010" cy="259045"/>
    <xdr:sp macro="" textlink="">
      <xdr:nvSpPr>
        <xdr:cNvPr id="635" name="テキスト ボックス 634"/>
        <xdr:cNvSpPr txBox="1"/>
      </xdr:nvSpPr>
      <xdr:spPr>
        <a:xfrm>
          <a:off x="15181795" y="12681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103315</xdr:rowOff>
    </xdr:from>
    <xdr:to>
      <xdr:col>76</xdr:col>
      <xdr:colOff>165100</xdr:colOff>
      <xdr:row>76</xdr:row>
      <xdr:rowOff>33465</xdr:rowOff>
    </xdr:to>
    <xdr:sp macro="" textlink="">
      <xdr:nvSpPr>
        <xdr:cNvPr id="636" name="楕円 635"/>
        <xdr:cNvSpPr/>
      </xdr:nvSpPr>
      <xdr:spPr>
        <a:xfrm>
          <a:off x="14541500" y="1296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49992</xdr:rowOff>
    </xdr:from>
    <xdr:ext cx="599010" cy="259045"/>
    <xdr:sp macro="" textlink="">
      <xdr:nvSpPr>
        <xdr:cNvPr id="637" name="テキスト ボックス 636"/>
        <xdr:cNvSpPr txBox="1"/>
      </xdr:nvSpPr>
      <xdr:spPr>
        <a:xfrm>
          <a:off x="14292795" y="12737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18504</xdr:rowOff>
    </xdr:from>
    <xdr:to>
      <xdr:col>72</xdr:col>
      <xdr:colOff>38100</xdr:colOff>
      <xdr:row>76</xdr:row>
      <xdr:rowOff>120104</xdr:rowOff>
    </xdr:to>
    <xdr:sp macro="" textlink="">
      <xdr:nvSpPr>
        <xdr:cNvPr id="638" name="楕円 637"/>
        <xdr:cNvSpPr/>
      </xdr:nvSpPr>
      <xdr:spPr>
        <a:xfrm>
          <a:off x="13652500" y="1304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136632</xdr:rowOff>
    </xdr:from>
    <xdr:ext cx="534377" cy="259045"/>
    <xdr:sp macro="" textlink="">
      <xdr:nvSpPr>
        <xdr:cNvPr id="639" name="テキスト ボックス 638"/>
        <xdr:cNvSpPr txBox="1"/>
      </xdr:nvSpPr>
      <xdr:spPr>
        <a:xfrm>
          <a:off x="13436111" y="128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31307</xdr:rowOff>
    </xdr:from>
    <xdr:to>
      <xdr:col>67</xdr:col>
      <xdr:colOff>101600</xdr:colOff>
      <xdr:row>76</xdr:row>
      <xdr:rowOff>132907</xdr:rowOff>
    </xdr:to>
    <xdr:sp macro="" textlink="">
      <xdr:nvSpPr>
        <xdr:cNvPr id="640" name="楕円 639"/>
        <xdr:cNvSpPr/>
      </xdr:nvSpPr>
      <xdr:spPr>
        <a:xfrm>
          <a:off x="12763500" y="1306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149434</xdr:rowOff>
    </xdr:from>
    <xdr:ext cx="534377" cy="259045"/>
    <xdr:sp macro="" textlink="">
      <xdr:nvSpPr>
        <xdr:cNvPr id="641" name="テキスト ボックス 640"/>
        <xdr:cNvSpPr txBox="1"/>
      </xdr:nvSpPr>
      <xdr:spPr>
        <a:xfrm>
          <a:off x="12547111" y="1283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75924</xdr:rowOff>
    </xdr:from>
    <xdr:to>
      <xdr:col>85</xdr:col>
      <xdr:colOff>127000</xdr:colOff>
      <xdr:row>98</xdr:row>
      <xdr:rowOff>119286</xdr:rowOff>
    </xdr:to>
    <xdr:cxnSp macro="">
      <xdr:nvCxnSpPr>
        <xdr:cNvPr id="670" name="直線コネクタ 669"/>
        <xdr:cNvCxnSpPr/>
      </xdr:nvCxnSpPr>
      <xdr:spPr>
        <a:xfrm flipV="1">
          <a:off x="15481300" y="16878024"/>
          <a:ext cx="838200" cy="4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1" name="積立金平均値テキスト"/>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45326</xdr:rowOff>
    </xdr:from>
    <xdr:to>
      <xdr:col>81</xdr:col>
      <xdr:colOff>50800</xdr:colOff>
      <xdr:row>98</xdr:row>
      <xdr:rowOff>119286</xdr:rowOff>
    </xdr:to>
    <xdr:cxnSp macro="">
      <xdr:nvCxnSpPr>
        <xdr:cNvPr id="673" name="直線コネクタ 672"/>
        <xdr:cNvCxnSpPr/>
      </xdr:nvCxnSpPr>
      <xdr:spPr>
        <a:xfrm>
          <a:off x="14592300" y="16847426"/>
          <a:ext cx="889000" cy="73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5" name="テキスト ボックス 674"/>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117796</xdr:rowOff>
    </xdr:from>
    <xdr:to>
      <xdr:col>76</xdr:col>
      <xdr:colOff>114300</xdr:colOff>
      <xdr:row>98</xdr:row>
      <xdr:rowOff>45326</xdr:rowOff>
    </xdr:to>
    <xdr:cxnSp macro="">
      <xdr:nvCxnSpPr>
        <xdr:cNvPr id="676" name="直線コネクタ 675"/>
        <xdr:cNvCxnSpPr/>
      </xdr:nvCxnSpPr>
      <xdr:spPr>
        <a:xfrm>
          <a:off x="13703300" y="16748446"/>
          <a:ext cx="889000" cy="9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78" name="テキスト ボックス 677"/>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117796</xdr:rowOff>
    </xdr:from>
    <xdr:to>
      <xdr:col>71</xdr:col>
      <xdr:colOff>177800</xdr:colOff>
      <xdr:row>98</xdr:row>
      <xdr:rowOff>156183</xdr:rowOff>
    </xdr:to>
    <xdr:cxnSp macro="">
      <xdr:nvCxnSpPr>
        <xdr:cNvPr id="679" name="直線コネクタ 678"/>
        <xdr:cNvCxnSpPr/>
      </xdr:nvCxnSpPr>
      <xdr:spPr>
        <a:xfrm flipV="1">
          <a:off x="12814300" y="16748446"/>
          <a:ext cx="889000" cy="20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82137</xdr:rowOff>
    </xdr:from>
    <xdr:ext cx="534377" cy="259045"/>
    <xdr:sp macro="" textlink="">
      <xdr:nvSpPr>
        <xdr:cNvPr id="681" name="テキスト ボックス 680"/>
        <xdr:cNvSpPr txBox="1"/>
      </xdr:nvSpPr>
      <xdr:spPr>
        <a:xfrm>
          <a:off x="13436111" y="1688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25124</xdr:rowOff>
    </xdr:from>
    <xdr:to>
      <xdr:col>85</xdr:col>
      <xdr:colOff>177800</xdr:colOff>
      <xdr:row>98</xdr:row>
      <xdr:rowOff>126724</xdr:rowOff>
    </xdr:to>
    <xdr:sp macro="" textlink="">
      <xdr:nvSpPr>
        <xdr:cNvPr id="689" name="楕円 688"/>
        <xdr:cNvSpPr/>
      </xdr:nvSpPr>
      <xdr:spPr>
        <a:xfrm>
          <a:off x="16268700" y="1682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3551</xdr:rowOff>
    </xdr:from>
    <xdr:ext cx="534377" cy="259045"/>
    <xdr:sp macro="" textlink="">
      <xdr:nvSpPr>
        <xdr:cNvPr id="690" name="積立金該当値テキスト"/>
        <xdr:cNvSpPr txBox="1"/>
      </xdr:nvSpPr>
      <xdr:spPr>
        <a:xfrm>
          <a:off x="16370300" y="168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68486</xdr:rowOff>
    </xdr:from>
    <xdr:to>
      <xdr:col>81</xdr:col>
      <xdr:colOff>101600</xdr:colOff>
      <xdr:row>98</xdr:row>
      <xdr:rowOff>170086</xdr:rowOff>
    </xdr:to>
    <xdr:sp macro="" textlink="">
      <xdr:nvSpPr>
        <xdr:cNvPr id="691" name="楕円 690"/>
        <xdr:cNvSpPr/>
      </xdr:nvSpPr>
      <xdr:spPr>
        <a:xfrm>
          <a:off x="15430500" y="1687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161213</xdr:rowOff>
    </xdr:from>
    <xdr:ext cx="534377" cy="259045"/>
    <xdr:sp macro="" textlink="">
      <xdr:nvSpPr>
        <xdr:cNvPr id="692" name="テキスト ボックス 691"/>
        <xdr:cNvSpPr txBox="1"/>
      </xdr:nvSpPr>
      <xdr:spPr>
        <a:xfrm>
          <a:off x="15214111" y="1696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165976</xdr:rowOff>
    </xdr:from>
    <xdr:to>
      <xdr:col>76</xdr:col>
      <xdr:colOff>165100</xdr:colOff>
      <xdr:row>98</xdr:row>
      <xdr:rowOff>96126</xdr:rowOff>
    </xdr:to>
    <xdr:sp macro="" textlink="">
      <xdr:nvSpPr>
        <xdr:cNvPr id="693" name="楕円 692"/>
        <xdr:cNvSpPr/>
      </xdr:nvSpPr>
      <xdr:spPr>
        <a:xfrm>
          <a:off x="14541500" y="167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112653</xdr:rowOff>
    </xdr:from>
    <xdr:ext cx="534377" cy="259045"/>
    <xdr:sp macro="" textlink="">
      <xdr:nvSpPr>
        <xdr:cNvPr id="694" name="テキスト ボックス 693"/>
        <xdr:cNvSpPr txBox="1"/>
      </xdr:nvSpPr>
      <xdr:spPr>
        <a:xfrm>
          <a:off x="14325111" y="1657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66996</xdr:rowOff>
    </xdr:from>
    <xdr:to>
      <xdr:col>72</xdr:col>
      <xdr:colOff>38100</xdr:colOff>
      <xdr:row>97</xdr:row>
      <xdr:rowOff>168596</xdr:rowOff>
    </xdr:to>
    <xdr:sp macro="" textlink="">
      <xdr:nvSpPr>
        <xdr:cNvPr id="695" name="楕円 694"/>
        <xdr:cNvSpPr/>
      </xdr:nvSpPr>
      <xdr:spPr>
        <a:xfrm>
          <a:off x="13652500" y="1669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13673</xdr:rowOff>
    </xdr:from>
    <xdr:ext cx="534377" cy="259045"/>
    <xdr:sp macro="" textlink="">
      <xdr:nvSpPr>
        <xdr:cNvPr id="696" name="テキスト ボックス 695"/>
        <xdr:cNvSpPr txBox="1"/>
      </xdr:nvSpPr>
      <xdr:spPr>
        <a:xfrm>
          <a:off x="13436111" y="1647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105383</xdr:rowOff>
    </xdr:from>
    <xdr:to>
      <xdr:col>67</xdr:col>
      <xdr:colOff>101600</xdr:colOff>
      <xdr:row>99</xdr:row>
      <xdr:rowOff>35533</xdr:rowOff>
    </xdr:to>
    <xdr:sp macro="" textlink="">
      <xdr:nvSpPr>
        <xdr:cNvPr id="697" name="楕円 696"/>
        <xdr:cNvSpPr/>
      </xdr:nvSpPr>
      <xdr:spPr>
        <a:xfrm>
          <a:off x="12763500" y="1690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26660</xdr:rowOff>
    </xdr:from>
    <xdr:ext cx="534377" cy="259045"/>
    <xdr:sp macro="" textlink="">
      <xdr:nvSpPr>
        <xdr:cNvPr id="698" name="テキスト ボックス 697"/>
        <xdr:cNvSpPr txBox="1"/>
      </xdr:nvSpPr>
      <xdr:spPr>
        <a:xfrm>
          <a:off x="12547111" y="1700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21194</xdr:rowOff>
    </xdr:from>
    <xdr:to>
      <xdr:col>116</xdr:col>
      <xdr:colOff>63500</xdr:colOff>
      <xdr:row>35</xdr:row>
      <xdr:rowOff>24714</xdr:rowOff>
    </xdr:to>
    <xdr:cxnSp macro="">
      <xdr:nvCxnSpPr>
        <xdr:cNvPr id="725" name="直線コネクタ 724"/>
        <xdr:cNvCxnSpPr/>
      </xdr:nvCxnSpPr>
      <xdr:spPr>
        <a:xfrm flipV="1">
          <a:off x="21323300" y="6021944"/>
          <a:ext cx="8382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125346</xdr:rowOff>
    </xdr:from>
    <xdr:ext cx="469744" cy="259045"/>
    <xdr:sp macro="" textlink="">
      <xdr:nvSpPr>
        <xdr:cNvPr id="726" name="投資及び出資金平均値テキスト"/>
        <xdr:cNvSpPr txBox="1"/>
      </xdr:nvSpPr>
      <xdr:spPr>
        <a:xfrm>
          <a:off x="22212300" y="6468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88082</xdr:rowOff>
    </xdr:from>
    <xdr:to>
      <xdr:col>111</xdr:col>
      <xdr:colOff>177800</xdr:colOff>
      <xdr:row>35</xdr:row>
      <xdr:rowOff>24714</xdr:rowOff>
    </xdr:to>
    <xdr:cxnSp macro="">
      <xdr:nvCxnSpPr>
        <xdr:cNvPr id="728" name="直線コネクタ 727"/>
        <xdr:cNvCxnSpPr/>
      </xdr:nvCxnSpPr>
      <xdr:spPr>
        <a:xfrm>
          <a:off x="20434300" y="5917382"/>
          <a:ext cx="889000" cy="10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95902</xdr:rowOff>
    </xdr:from>
    <xdr:ext cx="469744" cy="259045"/>
    <xdr:sp macro="" textlink="">
      <xdr:nvSpPr>
        <xdr:cNvPr id="730" name="テキスト ボックス 729"/>
        <xdr:cNvSpPr txBox="1"/>
      </xdr:nvSpPr>
      <xdr:spPr>
        <a:xfrm>
          <a:off x="21088428" y="661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152730</xdr:rowOff>
    </xdr:from>
    <xdr:to>
      <xdr:col>107</xdr:col>
      <xdr:colOff>50800</xdr:colOff>
      <xdr:row>34</xdr:row>
      <xdr:rowOff>88082</xdr:rowOff>
    </xdr:to>
    <xdr:cxnSp macro="">
      <xdr:nvCxnSpPr>
        <xdr:cNvPr id="731" name="直線コネクタ 730"/>
        <xdr:cNvCxnSpPr/>
      </xdr:nvCxnSpPr>
      <xdr:spPr>
        <a:xfrm>
          <a:off x="19545300" y="5810580"/>
          <a:ext cx="889000" cy="10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104315</xdr:rowOff>
    </xdr:from>
    <xdr:ext cx="469744" cy="259045"/>
    <xdr:sp macro="" textlink="">
      <xdr:nvSpPr>
        <xdr:cNvPr id="733" name="テキスト ボックス 732"/>
        <xdr:cNvSpPr txBox="1"/>
      </xdr:nvSpPr>
      <xdr:spPr>
        <a:xfrm>
          <a:off x="20199428" y="661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145415</xdr:rowOff>
    </xdr:from>
    <xdr:to>
      <xdr:col>102</xdr:col>
      <xdr:colOff>114300</xdr:colOff>
      <xdr:row>33</xdr:row>
      <xdr:rowOff>152730</xdr:rowOff>
    </xdr:to>
    <xdr:cxnSp macro="">
      <xdr:nvCxnSpPr>
        <xdr:cNvPr id="734" name="直線コネクタ 733"/>
        <xdr:cNvCxnSpPr/>
      </xdr:nvCxnSpPr>
      <xdr:spPr>
        <a:xfrm>
          <a:off x="18656300" y="5803265"/>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92656</xdr:rowOff>
    </xdr:from>
    <xdr:ext cx="469744" cy="259045"/>
    <xdr:sp macro="" textlink="">
      <xdr:nvSpPr>
        <xdr:cNvPr id="736" name="テキスト ボックス 735"/>
        <xdr:cNvSpPr txBox="1"/>
      </xdr:nvSpPr>
      <xdr:spPr>
        <a:xfrm>
          <a:off x="19310428" y="660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83329</xdr:rowOff>
    </xdr:from>
    <xdr:ext cx="469744" cy="259045"/>
    <xdr:sp macro="" textlink="">
      <xdr:nvSpPr>
        <xdr:cNvPr id="738" name="テキスト ボックス 737"/>
        <xdr:cNvSpPr txBox="1"/>
      </xdr:nvSpPr>
      <xdr:spPr>
        <a:xfrm>
          <a:off x="18421428" y="659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141844</xdr:rowOff>
    </xdr:from>
    <xdr:to>
      <xdr:col>116</xdr:col>
      <xdr:colOff>114300</xdr:colOff>
      <xdr:row>35</xdr:row>
      <xdr:rowOff>71994</xdr:rowOff>
    </xdr:to>
    <xdr:sp macro="" textlink="">
      <xdr:nvSpPr>
        <xdr:cNvPr id="744" name="楕円 743"/>
        <xdr:cNvSpPr/>
      </xdr:nvSpPr>
      <xdr:spPr>
        <a:xfrm>
          <a:off x="22110700" y="597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164721</xdr:rowOff>
    </xdr:from>
    <xdr:ext cx="534377" cy="259045"/>
    <xdr:sp macro="" textlink="">
      <xdr:nvSpPr>
        <xdr:cNvPr id="745" name="投資及び出資金該当値テキスト"/>
        <xdr:cNvSpPr txBox="1"/>
      </xdr:nvSpPr>
      <xdr:spPr>
        <a:xfrm>
          <a:off x="22212300" y="58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145364</xdr:rowOff>
    </xdr:from>
    <xdr:to>
      <xdr:col>112</xdr:col>
      <xdr:colOff>38100</xdr:colOff>
      <xdr:row>35</xdr:row>
      <xdr:rowOff>75514</xdr:rowOff>
    </xdr:to>
    <xdr:sp macro="" textlink="">
      <xdr:nvSpPr>
        <xdr:cNvPr id="746" name="楕円 745"/>
        <xdr:cNvSpPr/>
      </xdr:nvSpPr>
      <xdr:spPr>
        <a:xfrm>
          <a:off x="21272500" y="59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92041</xdr:rowOff>
    </xdr:from>
    <xdr:ext cx="534377" cy="259045"/>
    <xdr:sp macro="" textlink="">
      <xdr:nvSpPr>
        <xdr:cNvPr id="747" name="テキスト ボックス 746"/>
        <xdr:cNvSpPr txBox="1"/>
      </xdr:nvSpPr>
      <xdr:spPr>
        <a:xfrm>
          <a:off x="21056111" y="574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37282</xdr:rowOff>
    </xdr:from>
    <xdr:to>
      <xdr:col>107</xdr:col>
      <xdr:colOff>101600</xdr:colOff>
      <xdr:row>34</xdr:row>
      <xdr:rowOff>138882</xdr:rowOff>
    </xdr:to>
    <xdr:sp macro="" textlink="">
      <xdr:nvSpPr>
        <xdr:cNvPr id="748" name="楕円 747"/>
        <xdr:cNvSpPr/>
      </xdr:nvSpPr>
      <xdr:spPr>
        <a:xfrm>
          <a:off x="20383500" y="586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155409</xdr:rowOff>
    </xdr:from>
    <xdr:ext cx="534377" cy="259045"/>
    <xdr:sp macro="" textlink="">
      <xdr:nvSpPr>
        <xdr:cNvPr id="749" name="テキスト ボックス 748"/>
        <xdr:cNvSpPr txBox="1"/>
      </xdr:nvSpPr>
      <xdr:spPr>
        <a:xfrm>
          <a:off x="20167111" y="564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101930</xdr:rowOff>
    </xdr:from>
    <xdr:to>
      <xdr:col>102</xdr:col>
      <xdr:colOff>165100</xdr:colOff>
      <xdr:row>34</xdr:row>
      <xdr:rowOff>32080</xdr:rowOff>
    </xdr:to>
    <xdr:sp macro="" textlink="">
      <xdr:nvSpPr>
        <xdr:cNvPr id="750" name="楕円 749"/>
        <xdr:cNvSpPr/>
      </xdr:nvSpPr>
      <xdr:spPr>
        <a:xfrm>
          <a:off x="19494500" y="57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32</xdr:row>
      <xdr:rowOff>48607</xdr:rowOff>
    </xdr:from>
    <xdr:ext cx="534377" cy="259045"/>
    <xdr:sp macro="" textlink="">
      <xdr:nvSpPr>
        <xdr:cNvPr id="751" name="テキスト ボックス 750"/>
        <xdr:cNvSpPr txBox="1"/>
      </xdr:nvSpPr>
      <xdr:spPr>
        <a:xfrm>
          <a:off x="19278111" y="553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94615</xdr:rowOff>
    </xdr:from>
    <xdr:to>
      <xdr:col>98</xdr:col>
      <xdr:colOff>38100</xdr:colOff>
      <xdr:row>34</xdr:row>
      <xdr:rowOff>24765</xdr:rowOff>
    </xdr:to>
    <xdr:sp macro="" textlink="">
      <xdr:nvSpPr>
        <xdr:cNvPr id="752" name="楕円 751"/>
        <xdr:cNvSpPr/>
      </xdr:nvSpPr>
      <xdr:spPr>
        <a:xfrm>
          <a:off x="18605500" y="575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41292</xdr:rowOff>
    </xdr:from>
    <xdr:ext cx="534377" cy="259045"/>
    <xdr:sp macro="" textlink="">
      <xdr:nvSpPr>
        <xdr:cNvPr id="753" name="テキスト ボックス 752"/>
        <xdr:cNvSpPr txBox="1"/>
      </xdr:nvSpPr>
      <xdr:spPr>
        <a:xfrm>
          <a:off x="18389111" y="552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18047</xdr:rowOff>
    </xdr:from>
    <xdr:to>
      <xdr:col>116</xdr:col>
      <xdr:colOff>63500</xdr:colOff>
      <xdr:row>59</xdr:row>
      <xdr:rowOff>26429</xdr:rowOff>
    </xdr:to>
    <xdr:cxnSp macro="">
      <xdr:nvCxnSpPr>
        <xdr:cNvPr id="782" name="直線コネクタ 781"/>
        <xdr:cNvCxnSpPr/>
      </xdr:nvCxnSpPr>
      <xdr:spPr>
        <a:xfrm>
          <a:off x="21323300" y="10133597"/>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3" name="貸付金平均値テキスト"/>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18047</xdr:rowOff>
    </xdr:from>
    <xdr:to>
      <xdr:col>111</xdr:col>
      <xdr:colOff>177800</xdr:colOff>
      <xdr:row>59</xdr:row>
      <xdr:rowOff>18732</xdr:rowOff>
    </xdr:to>
    <xdr:cxnSp macro="">
      <xdr:nvCxnSpPr>
        <xdr:cNvPr id="785" name="直線コネクタ 784"/>
        <xdr:cNvCxnSpPr/>
      </xdr:nvCxnSpPr>
      <xdr:spPr>
        <a:xfrm flipV="1">
          <a:off x="20434300" y="10133597"/>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7" name="テキスト ボックス 786"/>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2425</xdr:rowOff>
    </xdr:from>
    <xdr:to>
      <xdr:col>107</xdr:col>
      <xdr:colOff>50800</xdr:colOff>
      <xdr:row>59</xdr:row>
      <xdr:rowOff>18732</xdr:rowOff>
    </xdr:to>
    <xdr:cxnSp macro="">
      <xdr:nvCxnSpPr>
        <xdr:cNvPr id="788" name="直線コネクタ 787"/>
        <xdr:cNvCxnSpPr/>
      </xdr:nvCxnSpPr>
      <xdr:spPr>
        <a:xfrm>
          <a:off x="19545300" y="10117975"/>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macro="" textlink="">
      <xdr:nvSpPr>
        <xdr:cNvPr id="790" name="テキスト ボックス 789"/>
        <xdr:cNvSpPr txBox="1"/>
      </xdr:nvSpPr>
      <xdr:spPr>
        <a:xfrm>
          <a:off x="20199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166522</xdr:rowOff>
    </xdr:from>
    <xdr:to>
      <xdr:col>102</xdr:col>
      <xdr:colOff>114300</xdr:colOff>
      <xdr:row>59</xdr:row>
      <xdr:rowOff>2425</xdr:rowOff>
    </xdr:to>
    <xdr:cxnSp macro="">
      <xdr:nvCxnSpPr>
        <xdr:cNvPr id="791" name="直線コネクタ 790"/>
        <xdr:cNvCxnSpPr/>
      </xdr:nvCxnSpPr>
      <xdr:spPr>
        <a:xfrm>
          <a:off x="18656300" y="10110622"/>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macro="" textlink="">
      <xdr:nvSpPr>
        <xdr:cNvPr id="793" name="テキスト ボックス 792"/>
        <xdr:cNvSpPr txBox="1"/>
      </xdr:nvSpPr>
      <xdr:spPr>
        <a:xfrm>
          <a:off x="19310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macro="" textlink="">
      <xdr:nvSpPr>
        <xdr:cNvPr id="795" name="テキスト ボックス 794"/>
        <xdr:cNvSpPr txBox="1"/>
      </xdr:nvSpPr>
      <xdr:spPr>
        <a:xfrm>
          <a:off x="18421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147079</xdr:rowOff>
    </xdr:from>
    <xdr:to>
      <xdr:col>116</xdr:col>
      <xdr:colOff>114300</xdr:colOff>
      <xdr:row>59</xdr:row>
      <xdr:rowOff>77229</xdr:rowOff>
    </xdr:to>
    <xdr:sp macro="" textlink="">
      <xdr:nvSpPr>
        <xdr:cNvPr id="801" name="楕円 800"/>
        <xdr:cNvSpPr/>
      </xdr:nvSpPr>
      <xdr:spPr>
        <a:xfrm>
          <a:off x="22110700" y="1009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62006</xdr:rowOff>
    </xdr:from>
    <xdr:ext cx="378565" cy="259045"/>
    <xdr:sp macro="" textlink="">
      <xdr:nvSpPr>
        <xdr:cNvPr id="802" name="貸付金該当値テキスト"/>
        <xdr:cNvSpPr txBox="1"/>
      </xdr:nvSpPr>
      <xdr:spPr>
        <a:xfrm>
          <a:off x="22212300" y="10006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138697</xdr:rowOff>
    </xdr:from>
    <xdr:to>
      <xdr:col>112</xdr:col>
      <xdr:colOff>38100</xdr:colOff>
      <xdr:row>59</xdr:row>
      <xdr:rowOff>68847</xdr:rowOff>
    </xdr:to>
    <xdr:sp macro="" textlink="">
      <xdr:nvSpPr>
        <xdr:cNvPr id="803" name="楕円 802"/>
        <xdr:cNvSpPr/>
      </xdr:nvSpPr>
      <xdr:spPr>
        <a:xfrm>
          <a:off x="21272500" y="100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59974</xdr:rowOff>
    </xdr:from>
    <xdr:ext cx="378565" cy="259045"/>
    <xdr:sp macro="" textlink="">
      <xdr:nvSpPr>
        <xdr:cNvPr id="804" name="テキスト ボックス 803"/>
        <xdr:cNvSpPr txBox="1"/>
      </xdr:nvSpPr>
      <xdr:spPr>
        <a:xfrm>
          <a:off x="21134017" y="10175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139382</xdr:rowOff>
    </xdr:from>
    <xdr:to>
      <xdr:col>107</xdr:col>
      <xdr:colOff>101600</xdr:colOff>
      <xdr:row>59</xdr:row>
      <xdr:rowOff>69532</xdr:rowOff>
    </xdr:to>
    <xdr:sp macro="" textlink="">
      <xdr:nvSpPr>
        <xdr:cNvPr id="805" name="楕円 804"/>
        <xdr:cNvSpPr/>
      </xdr:nvSpPr>
      <xdr:spPr>
        <a:xfrm>
          <a:off x="20383500" y="1008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60659</xdr:rowOff>
    </xdr:from>
    <xdr:ext cx="378565" cy="259045"/>
    <xdr:sp macro="" textlink="">
      <xdr:nvSpPr>
        <xdr:cNvPr id="806" name="テキスト ボックス 805"/>
        <xdr:cNvSpPr txBox="1"/>
      </xdr:nvSpPr>
      <xdr:spPr>
        <a:xfrm>
          <a:off x="20245017" y="10176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123075</xdr:rowOff>
    </xdr:from>
    <xdr:to>
      <xdr:col>102</xdr:col>
      <xdr:colOff>165100</xdr:colOff>
      <xdr:row>59</xdr:row>
      <xdr:rowOff>53225</xdr:rowOff>
    </xdr:to>
    <xdr:sp macro="" textlink="">
      <xdr:nvSpPr>
        <xdr:cNvPr id="807" name="楕円 806"/>
        <xdr:cNvSpPr/>
      </xdr:nvSpPr>
      <xdr:spPr>
        <a:xfrm>
          <a:off x="19494500" y="1006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44352</xdr:rowOff>
    </xdr:from>
    <xdr:ext cx="469744" cy="259045"/>
    <xdr:sp macro="" textlink="">
      <xdr:nvSpPr>
        <xdr:cNvPr id="808" name="テキスト ボックス 807"/>
        <xdr:cNvSpPr txBox="1"/>
      </xdr:nvSpPr>
      <xdr:spPr>
        <a:xfrm>
          <a:off x="19310428" y="1015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115722</xdr:rowOff>
    </xdr:from>
    <xdr:to>
      <xdr:col>98</xdr:col>
      <xdr:colOff>38100</xdr:colOff>
      <xdr:row>59</xdr:row>
      <xdr:rowOff>45872</xdr:rowOff>
    </xdr:to>
    <xdr:sp macro="" textlink="">
      <xdr:nvSpPr>
        <xdr:cNvPr id="809" name="楕円 808"/>
        <xdr:cNvSpPr/>
      </xdr:nvSpPr>
      <xdr:spPr>
        <a:xfrm>
          <a:off x="18605500" y="1005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36999</xdr:rowOff>
    </xdr:from>
    <xdr:ext cx="469744" cy="259045"/>
    <xdr:sp macro="" textlink="">
      <xdr:nvSpPr>
        <xdr:cNvPr id="810" name="テキスト ボックス 809"/>
        <xdr:cNvSpPr txBox="1"/>
      </xdr:nvSpPr>
      <xdr:spPr>
        <a:xfrm>
          <a:off x="18421428" y="1015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4007</xdr:rowOff>
    </xdr:from>
    <xdr:to>
      <xdr:col>116</xdr:col>
      <xdr:colOff>63500</xdr:colOff>
      <xdr:row>73</xdr:row>
      <xdr:rowOff>14275</xdr:rowOff>
    </xdr:to>
    <xdr:cxnSp macro="">
      <xdr:nvCxnSpPr>
        <xdr:cNvPr id="839" name="直線コネクタ 838"/>
        <xdr:cNvCxnSpPr/>
      </xdr:nvCxnSpPr>
      <xdr:spPr>
        <a:xfrm flipV="1">
          <a:off x="21323300" y="12519857"/>
          <a:ext cx="838200" cy="1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40" name="繰出金平均値テキスト"/>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14275</xdr:rowOff>
    </xdr:from>
    <xdr:to>
      <xdr:col>111</xdr:col>
      <xdr:colOff>177800</xdr:colOff>
      <xdr:row>73</xdr:row>
      <xdr:rowOff>154559</xdr:rowOff>
    </xdr:to>
    <xdr:cxnSp macro="">
      <xdr:nvCxnSpPr>
        <xdr:cNvPr id="842" name="直線コネクタ 841"/>
        <xdr:cNvCxnSpPr/>
      </xdr:nvCxnSpPr>
      <xdr:spPr>
        <a:xfrm flipV="1">
          <a:off x="20434300" y="12530125"/>
          <a:ext cx="889000" cy="140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17498</xdr:rowOff>
    </xdr:from>
    <xdr:ext cx="534377" cy="259045"/>
    <xdr:sp macro="" textlink="">
      <xdr:nvSpPr>
        <xdr:cNvPr id="844" name="テキスト ボックス 843"/>
        <xdr:cNvSpPr txBox="1"/>
      </xdr:nvSpPr>
      <xdr:spPr>
        <a:xfrm>
          <a:off x="21056111" y="121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154559</xdr:rowOff>
    </xdr:from>
    <xdr:to>
      <xdr:col>107</xdr:col>
      <xdr:colOff>50800</xdr:colOff>
      <xdr:row>73</xdr:row>
      <xdr:rowOff>169380</xdr:rowOff>
    </xdr:to>
    <xdr:cxnSp macro="">
      <xdr:nvCxnSpPr>
        <xdr:cNvPr id="845" name="直線コネクタ 844"/>
        <xdr:cNvCxnSpPr/>
      </xdr:nvCxnSpPr>
      <xdr:spPr>
        <a:xfrm flipV="1">
          <a:off x="19545300" y="12670409"/>
          <a:ext cx="889000" cy="1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47" name="テキスト ボックス 846"/>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152768</xdr:rowOff>
    </xdr:from>
    <xdr:to>
      <xdr:col>102</xdr:col>
      <xdr:colOff>114300</xdr:colOff>
      <xdr:row>73</xdr:row>
      <xdr:rowOff>169380</xdr:rowOff>
    </xdr:to>
    <xdr:cxnSp macro="">
      <xdr:nvCxnSpPr>
        <xdr:cNvPr id="848" name="直線コネクタ 847"/>
        <xdr:cNvCxnSpPr/>
      </xdr:nvCxnSpPr>
      <xdr:spPr>
        <a:xfrm>
          <a:off x="18656300" y="12668618"/>
          <a:ext cx="889000" cy="1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50" name="テキスト ボックス 849"/>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156983</xdr:rowOff>
    </xdr:from>
    <xdr:ext cx="534377" cy="259045"/>
    <xdr:sp macro="" textlink="">
      <xdr:nvSpPr>
        <xdr:cNvPr id="852" name="テキスト ボックス 851"/>
        <xdr:cNvSpPr txBox="1"/>
      </xdr:nvSpPr>
      <xdr:spPr>
        <a:xfrm>
          <a:off x="18389111" y="121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124657</xdr:rowOff>
    </xdr:from>
    <xdr:to>
      <xdr:col>116</xdr:col>
      <xdr:colOff>114300</xdr:colOff>
      <xdr:row>73</xdr:row>
      <xdr:rowOff>54807</xdr:rowOff>
    </xdr:to>
    <xdr:sp macro="" textlink="">
      <xdr:nvSpPr>
        <xdr:cNvPr id="858" name="楕円 857"/>
        <xdr:cNvSpPr/>
      </xdr:nvSpPr>
      <xdr:spPr>
        <a:xfrm>
          <a:off x="22110700" y="1246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147534</xdr:rowOff>
    </xdr:from>
    <xdr:ext cx="534377" cy="259045"/>
    <xdr:sp macro="" textlink="">
      <xdr:nvSpPr>
        <xdr:cNvPr id="859" name="繰出金該当値テキスト"/>
        <xdr:cNvSpPr txBox="1"/>
      </xdr:nvSpPr>
      <xdr:spPr>
        <a:xfrm>
          <a:off x="22212300" y="1232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134925</xdr:rowOff>
    </xdr:from>
    <xdr:to>
      <xdr:col>112</xdr:col>
      <xdr:colOff>38100</xdr:colOff>
      <xdr:row>73</xdr:row>
      <xdr:rowOff>65075</xdr:rowOff>
    </xdr:to>
    <xdr:sp macro="" textlink="">
      <xdr:nvSpPr>
        <xdr:cNvPr id="860" name="楕円 859"/>
        <xdr:cNvSpPr/>
      </xdr:nvSpPr>
      <xdr:spPr>
        <a:xfrm>
          <a:off x="21272500" y="1247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56202</xdr:rowOff>
    </xdr:from>
    <xdr:ext cx="534377" cy="259045"/>
    <xdr:sp macro="" textlink="">
      <xdr:nvSpPr>
        <xdr:cNvPr id="861" name="テキスト ボックス 860"/>
        <xdr:cNvSpPr txBox="1"/>
      </xdr:nvSpPr>
      <xdr:spPr>
        <a:xfrm>
          <a:off x="21056111" y="125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103759</xdr:rowOff>
    </xdr:from>
    <xdr:to>
      <xdr:col>107</xdr:col>
      <xdr:colOff>101600</xdr:colOff>
      <xdr:row>74</xdr:row>
      <xdr:rowOff>33909</xdr:rowOff>
    </xdr:to>
    <xdr:sp macro="" textlink="">
      <xdr:nvSpPr>
        <xdr:cNvPr id="862" name="楕円 861"/>
        <xdr:cNvSpPr/>
      </xdr:nvSpPr>
      <xdr:spPr>
        <a:xfrm>
          <a:off x="20383500" y="1261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25036</xdr:rowOff>
    </xdr:from>
    <xdr:ext cx="534377" cy="259045"/>
    <xdr:sp macro="" textlink="">
      <xdr:nvSpPr>
        <xdr:cNvPr id="863" name="テキスト ボックス 862"/>
        <xdr:cNvSpPr txBox="1"/>
      </xdr:nvSpPr>
      <xdr:spPr>
        <a:xfrm>
          <a:off x="20167111" y="1271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118580</xdr:rowOff>
    </xdr:from>
    <xdr:to>
      <xdr:col>102</xdr:col>
      <xdr:colOff>165100</xdr:colOff>
      <xdr:row>74</xdr:row>
      <xdr:rowOff>48730</xdr:rowOff>
    </xdr:to>
    <xdr:sp macro="" textlink="">
      <xdr:nvSpPr>
        <xdr:cNvPr id="864" name="楕円 863"/>
        <xdr:cNvSpPr/>
      </xdr:nvSpPr>
      <xdr:spPr>
        <a:xfrm>
          <a:off x="19494500" y="1263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39857</xdr:rowOff>
    </xdr:from>
    <xdr:ext cx="534377" cy="259045"/>
    <xdr:sp macro="" textlink="">
      <xdr:nvSpPr>
        <xdr:cNvPr id="865" name="テキスト ボックス 864"/>
        <xdr:cNvSpPr txBox="1"/>
      </xdr:nvSpPr>
      <xdr:spPr>
        <a:xfrm>
          <a:off x="19278111" y="1272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101968</xdr:rowOff>
    </xdr:from>
    <xdr:to>
      <xdr:col>98</xdr:col>
      <xdr:colOff>38100</xdr:colOff>
      <xdr:row>74</xdr:row>
      <xdr:rowOff>32118</xdr:rowOff>
    </xdr:to>
    <xdr:sp macro="" textlink="">
      <xdr:nvSpPr>
        <xdr:cNvPr id="866" name="楕円 865"/>
        <xdr:cNvSpPr/>
      </xdr:nvSpPr>
      <xdr:spPr>
        <a:xfrm>
          <a:off x="18605500" y="126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23245</xdr:rowOff>
    </xdr:from>
    <xdr:ext cx="534377" cy="259045"/>
    <xdr:sp macro="" textlink="">
      <xdr:nvSpPr>
        <xdr:cNvPr id="867" name="テキスト ボックス 866"/>
        <xdr:cNvSpPr txBox="1"/>
      </xdr:nvSpPr>
      <xdr:spPr>
        <a:xfrm>
          <a:off x="18389111" y="1271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性質別の住民一人当たりのコストは、全体的に類似団体を上回っている。特に物件費、補助費等、</a:t>
          </a:r>
          <a:r>
            <a:rPr kumimoji="1" lang="ja-JP" altLang="en-US" sz="1100">
              <a:solidFill>
                <a:schemeClr val="dk1"/>
              </a:solidFill>
              <a:effectLst/>
              <a:latin typeface="+mn-lt"/>
              <a:ea typeface="+mn-ea"/>
              <a:cs typeface="+mn-cs"/>
            </a:rPr>
            <a:t>普通建設（うち新規整備）、公債費、投資及び出資金</a:t>
          </a:r>
          <a:r>
            <a:rPr kumimoji="1" lang="ja-JP" altLang="ja-JP" sz="1100">
              <a:solidFill>
                <a:schemeClr val="dk1"/>
              </a:solidFill>
              <a:effectLst/>
              <a:latin typeface="+mn-lt"/>
              <a:ea typeface="+mn-ea"/>
              <a:cs typeface="+mn-cs"/>
            </a:rPr>
            <a:t>は類似団体と比較して大きく上回っている。要因については、物件費では電算改修費用及び公共施設修繕費用の増、補助費等については、企業会計や一部事務組合（ごみ処理場建設負担金）の補助金が多額であるため、類似団体よりは高い数値となっている。投資及び出資金については公立神崎総合病院や下水道事業への出資金が多額であり、類似団体と比較すると大きく上回っている。</a:t>
          </a:r>
          <a:r>
            <a:rPr kumimoji="1" lang="ja-JP" altLang="en-US" sz="1100">
              <a:solidFill>
                <a:schemeClr val="dk1"/>
              </a:solidFill>
              <a:effectLst/>
              <a:latin typeface="+mn-lt"/>
              <a:ea typeface="+mn-ea"/>
              <a:cs typeface="+mn-cs"/>
            </a:rPr>
            <a:t>普通建設（うち新規整備）が増加したのは粟賀小学校跡地整備事業の増額が主な要因である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今後については、第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次神河町行財政改革大綱に掲げた補助金の適正化と整理統合などの取り組みや、公共施設総合管理計画を基に計画的・合理的な管理に努めていく。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兵庫県神河町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10,144
10,032
202.23
10,596,749
10,328,623
192,808
5,644,633
11,978,840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2921</xdr:rowOff>
    </xdr:from>
    <xdr:to>
      <xdr:col>24</xdr:col>
      <xdr:colOff>63500</xdr:colOff>
      <xdr:row>34</xdr:row>
      <xdr:rowOff>64643</xdr:rowOff>
    </xdr:to>
    <xdr:cxnSp macro="">
      <xdr:nvCxnSpPr>
        <xdr:cNvPr id="61" name="直線コネクタ 60"/>
        <xdr:cNvCxnSpPr/>
      </xdr:nvCxnSpPr>
      <xdr:spPr>
        <a:xfrm flipV="1">
          <a:off x="3797300" y="5832221"/>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64643</xdr:rowOff>
    </xdr:from>
    <xdr:to>
      <xdr:col>19</xdr:col>
      <xdr:colOff>177800</xdr:colOff>
      <xdr:row>35</xdr:row>
      <xdr:rowOff>39307</xdr:rowOff>
    </xdr:to>
    <xdr:cxnSp macro="">
      <xdr:nvCxnSpPr>
        <xdr:cNvPr id="64" name="直線コネクタ 63"/>
        <xdr:cNvCxnSpPr/>
      </xdr:nvCxnSpPr>
      <xdr:spPr>
        <a:xfrm flipV="1">
          <a:off x="2908300" y="5893943"/>
          <a:ext cx="889000" cy="14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39307</xdr:rowOff>
    </xdr:from>
    <xdr:to>
      <xdr:col>15</xdr:col>
      <xdr:colOff>50800</xdr:colOff>
      <xdr:row>35</xdr:row>
      <xdr:rowOff>137795</xdr:rowOff>
    </xdr:to>
    <xdr:cxnSp macro="">
      <xdr:nvCxnSpPr>
        <xdr:cNvPr id="67" name="直線コネクタ 66"/>
        <xdr:cNvCxnSpPr/>
      </xdr:nvCxnSpPr>
      <xdr:spPr>
        <a:xfrm flipV="1">
          <a:off x="2019300" y="6040057"/>
          <a:ext cx="889000" cy="9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58928</xdr:rowOff>
    </xdr:from>
    <xdr:to>
      <xdr:col>10</xdr:col>
      <xdr:colOff>114300</xdr:colOff>
      <xdr:row>35</xdr:row>
      <xdr:rowOff>137795</xdr:rowOff>
    </xdr:to>
    <xdr:cxnSp macro="">
      <xdr:nvCxnSpPr>
        <xdr:cNvPr id="70" name="直線コネクタ 69"/>
        <xdr:cNvCxnSpPr/>
      </xdr:nvCxnSpPr>
      <xdr:spPr>
        <a:xfrm>
          <a:off x="1130300" y="6059678"/>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123571</xdr:rowOff>
    </xdr:from>
    <xdr:to>
      <xdr:col>24</xdr:col>
      <xdr:colOff>114300</xdr:colOff>
      <xdr:row>34</xdr:row>
      <xdr:rowOff>53721</xdr:rowOff>
    </xdr:to>
    <xdr:sp macro="" textlink="">
      <xdr:nvSpPr>
        <xdr:cNvPr id="80" name="楕円 79"/>
        <xdr:cNvSpPr/>
      </xdr:nvSpPr>
      <xdr:spPr>
        <a:xfrm>
          <a:off x="4584700" y="578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146448</xdr:rowOff>
    </xdr:from>
    <xdr:ext cx="469744" cy="259045"/>
    <xdr:sp macro="" textlink="">
      <xdr:nvSpPr>
        <xdr:cNvPr id="81" name="議会費該当値テキスト"/>
        <xdr:cNvSpPr txBox="1"/>
      </xdr:nvSpPr>
      <xdr:spPr>
        <a:xfrm>
          <a:off x="4686300" y="563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13843</xdr:rowOff>
    </xdr:from>
    <xdr:to>
      <xdr:col>20</xdr:col>
      <xdr:colOff>38100</xdr:colOff>
      <xdr:row>34</xdr:row>
      <xdr:rowOff>115443</xdr:rowOff>
    </xdr:to>
    <xdr:sp macro="" textlink="">
      <xdr:nvSpPr>
        <xdr:cNvPr id="82" name="楕円 81"/>
        <xdr:cNvSpPr/>
      </xdr:nvSpPr>
      <xdr:spPr>
        <a:xfrm>
          <a:off x="3746500" y="584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131970</xdr:rowOff>
    </xdr:from>
    <xdr:ext cx="469744" cy="259045"/>
    <xdr:sp macro="" textlink="">
      <xdr:nvSpPr>
        <xdr:cNvPr id="83" name="テキスト ボックス 82"/>
        <xdr:cNvSpPr txBox="1"/>
      </xdr:nvSpPr>
      <xdr:spPr>
        <a:xfrm>
          <a:off x="3562428" y="561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159957</xdr:rowOff>
    </xdr:from>
    <xdr:to>
      <xdr:col>15</xdr:col>
      <xdr:colOff>101600</xdr:colOff>
      <xdr:row>35</xdr:row>
      <xdr:rowOff>90107</xdr:rowOff>
    </xdr:to>
    <xdr:sp macro="" textlink="">
      <xdr:nvSpPr>
        <xdr:cNvPr id="84" name="楕円 83"/>
        <xdr:cNvSpPr/>
      </xdr:nvSpPr>
      <xdr:spPr>
        <a:xfrm>
          <a:off x="2857500" y="598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106634</xdr:rowOff>
    </xdr:from>
    <xdr:ext cx="469744" cy="259045"/>
    <xdr:sp macro="" textlink="">
      <xdr:nvSpPr>
        <xdr:cNvPr id="85" name="テキスト ボックス 84"/>
        <xdr:cNvSpPr txBox="1"/>
      </xdr:nvSpPr>
      <xdr:spPr>
        <a:xfrm>
          <a:off x="2673428" y="576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86995</xdr:rowOff>
    </xdr:from>
    <xdr:to>
      <xdr:col>10</xdr:col>
      <xdr:colOff>165100</xdr:colOff>
      <xdr:row>36</xdr:row>
      <xdr:rowOff>17145</xdr:rowOff>
    </xdr:to>
    <xdr:sp macro="" textlink="">
      <xdr:nvSpPr>
        <xdr:cNvPr id="86" name="楕円 85"/>
        <xdr:cNvSpPr/>
      </xdr:nvSpPr>
      <xdr:spPr>
        <a:xfrm>
          <a:off x="1968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33672</xdr:rowOff>
    </xdr:from>
    <xdr:ext cx="469744" cy="259045"/>
    <xdr:sp macro="" textlink="">
      <xdr:nvSpPr>
        <xdr:cNvPr id="87" name="テキスト ボックス 86"/>
        <xdr:cNvSpPr txBox="1"/>
      </xdr:nvSpPr>
      <xdr:spPr>
        <a:xfrm>
          <a:off x="1784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xdr:rowOff>
    </xdr:from>
    <xdr:to>
      <xdr:col>6</xdr:col>
      <xdr:colOff>38100</xdr:colOff>
      <xdr:row>35</xdr:row>
      <xdr:rowOff>109728</xdr:rowOff>
    </xdr:to>
    <xdr:sp macro="" textlink="">
      <xdr:nvSpPr>
        <xdr:cNvPr id="88" name="楕円 87"/>
        <xdr:cNvSpPr/>
      </xdr:nvSpPr>
      <xdr:spPr>
        <a:xfrm>
          <a:off x="1079500" y="600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126255</xdr:rowOff>
    </xdr:from>
    <xdr:ext cx="469744" cy="259045"/>
    <xdr:sp macro="" textlink="">
      <xdr:nvSpPr>
        <xdr:cNvPr id="89" name="テキスト ボックス 88"/>
        <xdr:cNvSpPr txBox="1"/>
      </xdr:nvSpPr>
      <xdr:spPr>
        <a:xfrm>
          <a:off x="895428" y="578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84931</xdr:rowOff>
    </xdr:from>
    <xdr:to>
      <xdr:col>24</xdr:col>
      <xdr:colOff>63500</xdr:colOff>
      <xdr:row>57</xdr:row>
      <xdr:rowOff>140380</xdr:rowOff>
    </xdr:to>
    <xdr:cxnSp macro="">
      <xdr:nvCxnSpPr>
        <xdr:cNvPr id="118" name="直線コネクタ 117"/>
        <xdr:cNvCxnSpPr/>
      </xdr:nvCxnSpPr>
      <xdr:spPr>
        <a:xfrm flipV="1">
          <a:off x="3797300" y="9857581"/>
          <a:ext cx="838200" cy="5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75359</xdr:rowOff>
    </xdr:from>
    <xdr:to>
      <xdr:col>19</xdr:col>
      <xdr:colOff>177800</xdr:colOff>
      <xdr:row>57</xdr:row>
      <xdr:rowOff>140380</xdr:rowOff>
    </xdr:to>
    <xdr:cxnSp macro="">
      <xdr:nvCxnSpPr>
        <xdr:cNvPr id="121" name="直線コネクタ 120"/>
        <xdr:cNvCxnSpPr/>
      </xdr:nvCxnSpPr>
      <xdr:spPr>
        <a:xfrm>
          <a:off x="2908300" y="9848009"/>
          <a:ext cx="889000" cy="6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13908</xdr:rowOff>
    </xdr:from>
    <xdr:ext cx="599010" cy="259045"/>
    <xdr:sp macro="" textlink="">
      <xdr:nvSpPr>
        <xdr:cNvPr id="123" name="テキスト ボックス 122"/>
        <xdr:cNvSpPr txBox="1"/>
      </xdr:nvSpPr>
      <xdr:spPr>
        <a:xfrm>
          <a:off x="3497795" y="961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68297</xdr:rowOff>
    </xdr:from>
    <xdr:to>
      <xdr:col>15</xdr:col>
      <xdr:colOff>50800</xdr:colOff>
      <xdr:row>57</xdr:row>
      <xdr:rowOff>75359</xdr:rowOff>
    </xdr:to>
    <xdr:cxnSp macro="">
      <xdr:nvCxnSpPr>
        <xdr:cNvPr id="124" name="直線コネクタ 123"/>
        <xdr:cNvCxnSpPr/>
      </xdr:nvCxnSpPr>
      <xdr:spPr>
        <a:xfrm>
          <a:off x="2019300" y="9840947"/>
          <a:ext cx="889000" cy="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163181</xdr:rowOff>
    </xdr:from>
    <xdr:ext cx="599010" cy="259045"/>
    <xdr:sp macro="" textlink="">
      <xdr:nvSpPr>
        <xdr:cNvPr id="126" name="テキスト ボックス 125"/>
        <xdr:cNvSpPr txBox="1"/>
      </xdr:nvSpPr>
      <xdr:spPr>
        <a:xfrm>
          <a:off x="2608795" y="9935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152757</xdr:rowOff>
    </xdr:from>
    <xdr:to>
      <xdr:col>10</xdr:col>
      <xdr:colOff>114300</xdr:colOff>
      <xdr:row>57</xdr:row>
      <xdr:rowOff>68297</xdr:rowOff>
    </xdr:to>
    <xdr:cxnSp macro="">
      <xdr:nvCxnSpPr>
        <xdr:cNvPr id="127" name="直線コネクタ 126"/>
        <xdr:cNvCxnSpPr/>
      </xdr:nvCxnSpPr>
      <xdr:spPr>
        <a:xfrm>
          <a:off x="1130300" y="9753957"/>
          <a:ext cx="889000" cy="8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159997</xdr:rowOff>
    </xdr:from>
    <xdr:ext cx="599010" cy="259045"/>
    <xdr:sp macro="" textlink="">
      <xdr:nvSpPr>
        <xdr:cNvPr id="129" name="テキスト ボックス 128"/>
        <xdr:cNvSpPr txBox="1"/>
      </xdr:nvSpPr>
      <xdr:spPr>
        <a:xfrm>
          <a:off x="1719795" y="993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34131</xdr:rowOff>
    </xdr:from>
    <xdr:to>
      <xdr:col>24</xdr:col>
      <xdr:colOff>114300</xdr:colOff>
      <xdr:row>57</xdr:row>
      <xdr:rowOff>135731</xdr:rowOff>
    </xdr:to>
    <xdr:sp macro="" textlink="">
      <xdr:nvSpPr>
        <xdr:cNvPr id="137" name="楕円 136"/>
        <xdr:cNvSpPr/>
      </xdr:nvSpPr>
      <xdr:spPr>
        <a:xfrm>
          <a:off x="4584700" y="980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57008</xdr:rowOff>
    </xdr:from>
    <xdr:ext cx="599010" cy="259045"/>
    <xdr:sp macro="" textlink="">
      <xdr:nvSpPr>
        <xdr:cNvPr id="138" name="総務費該当値テキスト"/>
        <xdr:cNvSpPr txBox="1"/>
      </xdr:nvSpPr>
      <xdr:spPr>
        <a:xfrm>
          <a:off x="4686300" y="9658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89580</xdr:rowOff>
    </xdr:from>
    <xdr:to>
      <xdr:col>20</xdr:col>
      <xdr:colOff>38100</xdr:colOff>
      <xdr:row>58</xdr:row>
      <xdr:rowOff>19730</xdr:rowOff>
    </xdr:to>
    <xdr:sp macro="" textlink="">
      <xdr:nvSpPr>
        <xdr:cNvPr id="139" name="楕円 138"/>
        <xdr:cNvSpPr/>
      </xdr:nvSpPr>
      <xdr:spPr>
        <a:xfrm>
          <a:off x="3746500" y="986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10857</xdr:rowOff>
    </xdr:from>
    <xdr:ext cx="599010" cy="259045"/>
    <xdr:sp macro="" textlink="">
      <xdr:nvSpPr>
        <xdr:cNvPr id="140" name="テキスト ボックス 139"/>
        <xdr:cNvSpPr txBox="1"/>
      </xdr:nvSpPr>
      <xdr:spPr>
        <a:xfrm>
          <a:off x="3497795" y="9954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24559</xdr:rowOff>
    </xdr:from>
    <xdr:to>
      <xdr:col>15</xdr:col>
      <xdr:colOff>101600</xdr:colOff>
      <xdr:row>57</xdr:row>
      <xdr:rowOff>126159</xdr:rowOff>
    </xdr:to>
    <xdr:sp macro="" textlink="">
      <xdr:nvSpPr>
        <xdr:cNvPr id="141" name="楕円 140"/>
        <xdr:cNvSpPr/>
      </xdr:nvSpPr>
      <xdr:spPr>
        <a:xfrm>
          <a:off x="2857500" y="979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142686</xdr:rowOff>
    </xdr:from>
    <xdr:ext cx="599010" cy="259045"/>
    <xdr:sp macro="" textlink="">
      <xdr:nvSpPr>
        <xdr:cNvPr id="142" name="テキスト ボックス 141"/>
        <xdr:cNvSpPr txBox="1"/>
      </xdr:nvSpPr>
      <xdr:spPr>
        <a:xfrm>
          <a:off x="2608795" y="9572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17497</xdr:rowOff>
    </xdr:from>
    <xdr:to>
      <xdr:col>10</xdr:col>
      <xdr:colOff>165100</xdr:colOff>
      <xdr:row>57</xdr:row>
      <xdr:rowOff>119097</xdr:rowOff>
    </xdr:to>
    <xdr:sp macro="" textlink="">
      <xdr:nvSpPr>
        <xdr:cNvPr id="143" name="楕円 142"/>
        <xdr:cNvSpPr/>
      </xdr:nvSpPr>
      <xdr:spPr>
        <a:xfrm>
          <a:off x="1968500" y="979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135624</xdr:rowOff>
    </xdr:from>
    <xdr:ext cx="599010" cy="259045"/>
    <xdr:sp macro="" textlink="">
      <xdr:nvSpPr>
        <xdr:cNvPr id="144" name="テキスト ボックス 143"/>
        <xdr:cNvSpPr txBox="1"/>
      </xdr:nvSpPr>
      <xdr:spPr>
        <a:xfrm>
          <a:off x="1719795" y="956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101957</xdr:rowOff>
    </xdr:from>
    <xdr:to>
      <xdr:col>6</xdr:col>
      <xdr:colOff>38100</xdr:colOff>
      <xdr:row>57</xdr:row>
      <xdr:rowOff>32107</xdr:rowOff>
    </xdr:to>
    <xdr:sp macro="" textlink="">
      <xdr:nvSpPr>
        <xdr:cNvPr id="145" name="楕円 144"/>
        <xdr:cNvSpPr/>
      </xdr:nvSpPr>
      <xdr:spPr>
        <a:xfrm>
          <a:off x="1079500" y="97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23234</xdr:rowOff>
    </xdr:from>
    <xdr:ext cx="599010" cy="259045"/>
    <xdr:sp macro="" textlink="">
      <xdr:nvSpPr>
        <xdr:cNvPr id="146" name="テキスト ボックス 145"/>
        <xdr:cNvSpPr txBox="1"/>
      </xdr:nvSpPr>
      <xdr:spPr>
        <a:xfrm>
          <a:off x="830795" y="9795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92449</xdr:rowOff>
    </xdr:from>
    <xdr:to>
      <xdr:col>24</xdr:col>
      <xdr:colOff>63500</xdr:colOff>
      <xdr:row>78</xdr:row>
      <xdr:rowOff>39374</xdr:rowOff>
    </xdr:to>
    <xdr:cxnSp macro="">
      <xdr:nvCxnSpPr>
        <xdr:cNvPr id="176" name="直線コネクタ 175"/>
        <xdr:cNvCxnSpPr/>
      </xdr:nvCxnSpPr>
      <xdr:spPr>
        <a:xfrm flipV="1">
          <a:off x="3797300" y="13294099"/>
          <a:ext cx="838200" cy="11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101513</xdr:rowOff>
    </xdr:from>
    <xdr:ext cx="599010" cy="259045"/>
    <xdr:sp macro="" textlink="">
      <xdr:nvSpPr>
        <xdr:cNvPr id="177" name="民生費平均値テキスト"/>
        <xdr:cNvSpPr txBox="1"/>
      </xdr:nvSpPr>
      <xdr:spPr>
        <a:xfrm>
          <a:off x="4686300" y="12960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39374</xdr:rowOff>
    </xdr:from>
    <xdr:to>
      <xdr:col>19</xdr:col>
      <xdr:colOff>177800</xdr:colOff>
      <xdr:row>78</xdr:row>
      <xdr:rowOff>141391</xdr:rowOff>
    </xdr:to>
    <xdr:cxnSp macro="">
      <xdr:nvCxnSpPr>
        <xdr:cNvPr id="179" name="直線コネクタ 178"/>
        <xdr:cNvCxnSpPr/>
      </xdr:nvCxnSpPr>
      <xdr:spPr>
        <a:xfrm flipV="1">
          <a:off x="2908300" y="13412474"/>
          <a:ext cx="889000" cy="10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113103</xdr:rowOff>
    </xdr:from>
    <xdr:ext cx="599010" cy="259045"/>
    <xdr:sp macro="" textlink="">
      <xdr:nvSpPr>
        <xdr:cNvPr id="181" name="テキスト ボックス 180"/>
        <xdr:cNvSpPr txBox="1"/>
      </xdr:nvSpPr>
      <xdr:spPr>
        <a:xfrm>
          <a:off x="3497795" y="1297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78290</xdr:rowOff>
    </xdr:from>
    <xdr:to>
      <xdr:col>15</xdr:col>
      <xdr:colOff>50800</xdr:colOff>
      <xdr:row>78</xdr:row>
      <xdr:rowOff>141391</xdr:rowOff>
    </xdr:to>
    <xdr:cxnSp macro="">
      <xdr:nvCxnSpPr>
        <xdr:cNvPr id="182" name="直線コネクタ 181"/>
        <xdr:cNvCxnSpPr/>
      </xdr:nvCxnSpPr>
      <xdr:spPr>
        <a:xfrm>
          <a:off x="2019300" y="13451390"/>
          <a:ext cx="889000" cy="6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18973</xdr:rowOff>
    </xdr:from>
    <xdr:ext cx="599010" cy="259045"/>
    <xdr:sp macro="" textlink="">
      <xdr:nvSpPr>
        <xdr:cNvPr id="184" name="テキスト ボックス 183"/>
        <xdr:cNvSpPr txBox="1"/>
      </xdr:nvSpPr>
      <xdr:spPr>
        <a:xfrm>
          <a:off x="2608795" y="1304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78290</xdr:rowOff>
    </xdr:from>
    <xdr:to>
      <xdr:col>10</xdr:col>
      <xdr:colOff>114300</xdr:colOff>
      <xdr:row>79</xdr:row>
      <xdr:rowOff>99733</xdr:rowOff>
    </xdr:to>
    <xdr:cxnSp macro="">
      <xdr:nvCxnSpPr>
        <xdr:cNvPr id="185" name="直線コネクタ 184"/>
        <xdr:cNvCxnSpPr/>
      </xdr:nvCxnSpPr>
      <xdr:spPr>
        <a:xfrm flipV="1">
          <a:off x="1130300" y="13451390"/>
          <a:ext cx="889000" cy="19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140558</xdr:rowOff>
    </xdr:from>
    <xdr:ext cx="599010" cy="259045"/>
    <xdr:sp macro="" textlink="">
      <xdr:nvSpPr>
        <xdr:cNvPr id="187" name="テキスト ボックス 186"/>
        <xdr:cNvSpPr txBox="1"/>
      </xdr:nvSpPr>
      <xdr:spPr>
        <a:xfrm>
          <a:off x="1719795" y="1299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164454</xdr:rowOff>
    </xdr:from>
    <xdr:ext cx="599010" cy="259045"/>
    <xdr:sp macro="" textlink="">
      <xdr:nvSpPr>
        <xdr:cNvPr id="189" name="テキスト ボックス 188"/>
        <xdr:cNvSpPr txBox="1"/>
      </xdr:nvSpPr>
      <xdr:spPr>
        <a:xfrm>
          <a:off x="830795" y="1319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41649</xdr:rowOff>
    </xdr:from>
    <xdr:to>
      <xdr:col>24</xdr:col>
      <xdr:colOff>114300</xdr:colOff>
      <xdr:row>77</xdr:row>
      <xdr:rowOff>143249</xdr:rowOff>
    </xdr:to>
    <xdr:sp macro="" textlink="">
      <xdr:nvSpPr>
        <xdr:cNvPr id="195" name="楕円 194"/>
        <xdr:cNvSpPr/>
      </xdr:nvSpPr>
      <xdr:spPr>
        <a:xfrm>
          <a:off x="4584700" y="132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20076</xdr:rowOff>
    </xdr:from>
    <xdr:ext cx="599010" cy="259045"/>
    <xdr:sp macro="" textlink="">
      <xdr:nvSpPr>
        <xdr:cNvPr id="196" name="民生費該当値テキスト"/>
        <xdr:cNvSpPr txBox="1"/>
      </xdr:nvSpPr>
      <xdr:spPr>
        <a:xfrm>
          <a:off x="4686300" y="1322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160024</xdr:rowOff>
    </xdr:from>
    <xdr:to>
      <xdr:col>20</xdr:col>
      <xdr:colOff>38100</xdr:colOff>
      <xdr:row>78</xdr:row>
      <xdr:rowOff>90174</xdr:rowOff>
    </xdr:to>
    <xdr:sp macro="" textlink="">
      <xdr:nvSpPr>
        <xdr:cNvPr id="197" name="楕円 196"/>
        <xdr:cNvSpPr/>
      </xdr:nvSpPr>
      <xdr:spPr>
        <a:xfrm>
          <a:off x="3746500" y="1336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81301</xdr:rowOff>
    </xdr:from>
    <xdr:ext cx="599010" cy="259045"/>
    <xdr:sp macro="" textlink="">
      <xdr:nvSpPr>
        <xdr:cNvPr id="198" name="テキスト ボックス 197"/>
        <xdr:cNvSpPr txBox="1"/>
      </xdr:nvSpPr>
      <xdr:spPr>
        <a:xfrm>
          <a:off x="3497795" y="13454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90591</xdr:rowOff>
    </xdr:from>
    <xdr:to>
      <xdr:col>15</xdr:col>
      <xdr:colOff>101600</xdr:colOff>
      <xdr:row>79</xdr:row>
      <xdr:rowOff>20741</xdr:rowOff>
    </xdr:to>
    <xdr:sp macro="" textlink="">
      <xdr:nvSpPr>
        <xdr:cNvPr id="199" name="楕円 198"/>
        <xdr:cNvSpPr/>
      </xdr:nvSpPr>
      <xdr:spPr>
        <a:xfrm>
          <a:off x="2857500" y="1346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11868</xdr:rowOff>
    </xdr:from>
    <xdr:ext cx="599010" cy="259045"/>
    <xdr:sp macro="" textlink="">
      <xdr:nvSpPr>
        <xdr:cNvPr id="200" name="テキスト ボックス 199"/>
        <xdr:cNvSpPr txBox="1"/>
      </xdr:nvSpPr>
      <xdr:spPr>
        <a:xfrm>
          <a:off x="2608795" y="13556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27490</xdr:rowOff>
    </xdr:from>
    <xdr:to>
      <xdr:col>10</xdr:col>
      <xdr:colOff>165100</xdr:colOff>
      <xdr:row>78</xdr:row>
      <xdr:rowOff>129090</xdr:rowOff>
    </xdr:to>
    <xdr:sp macro="" textlink="">
      <xdr:nvSpPr>
        <xdr:cNvPr id="201" name="楕円 200"/>
        <xdr:cNvSpPr/>
      </xdr:nvSpPr>
      <xdr:spPr>
        <a:xfrm>
          <a:off x="1968500" y="1340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120217</xdr:rowOff>
    </xdr:from>
    <xdr:ext cx="599010" cy="259045"/>
    <xdr:sp macro="" textlink="">
      <xdr:nvSpPr>
        <xdr:cNvPr id="202" name="テキスト ボックス 201"/>
        <xdr:cNvSpPr txBox="1"/>
      </xdr:nvSpPr>
      <xdr:spPr>
        <a:xfrm>
          <a:off x="1719795" y="13493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48933</xdr:rowOff>
    </xdr:from>
    <xdr:to>
      <xdr:col>6</xdr:col>
      <xdr:colOff>38100</xdr:colOff>
      <xdr:row>79</xdr:row>
      <xdr:rowOff>150533</xdr:rowOff>
    </xdr:to>
    <xdr:sp macro="" textlink="">
      <xdr:nvSpPr>
        <xdr:cNvPr id="203" name="楕円 202"/>
        <xdr:cNvSpPr/>
      </xdr:nvSpPr>
      <xdr:spPr>
        <a:xfrm>
          <a:off x="1079500" y="1359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141660</xdr:rowOff>
    </xdr:from>
    <xdr:ext cx="599010" cy="259045"/>
    <xdr:sp macro="" textlink="">
      <xdr:nvSpPr>
        <xdr:cNvPr id="204" name="テキスト ボックス 203"/>
        <xdr:cNvSpPr txBox="1"/>
      </xdr:nvSpPr>
      <xdr:spPr>
        <a:xfrm>
          <a:off x="830795" y="13686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164027</xdr:rowOff>
    </xdr:from>
    <xdr:to>
      <xdr:col>24</xdr:col>
      <xdr:colOff>63500</xdr:colOff>
      <xdr:row>95</xdr:row>
      <xdr:rowOff>36505</xdr:rowOff>
    </xdr:to>
    <xdr:cxnSp macro="">
      <xdr:nvCxnSpPr>
        <xdr:cNvPr id="231" name="直線コネクタ 230"/>
        <xdr:cNvCxnSpPr/>
      </xdr:nvCxnSpPr>
      <xdr:spPr>
        <a:xfrm flipV="1">
          <a:off x="3797300" y="16280327"/>
          <a:ext cx="838200" cy="4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macro="" textlink="">
      <xdr:nvSpPr>
        <xdr:cNvPr id="232" name="衛生費平均値テキスト"/>
        <xdr:cNvSpPr txBox="1"/>
      </xdr:nvSpPr>
      <xdr:spPr>
        <a:xfrm>
          <a:off x="4686300" y="16534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36505</xdr:rowOff>
    </xdr:from>
    <xdr:to>
      <xdr:col>19</xdr:col>
      <xdr:colOff>177800</xdr:colOff>
      <xdr:row>95</xdr:row>
      <xdr:rowOff>71842</xdr:rowOff>
    </xdr:to>
    <xdr:cxnSp macro="">
      <xdr:nvCxnSpPr>
        <xdr:cNvPr id="234" name="直線コネクタ 233"/>
        <xdr:cNvCxnSpPr/>
      </xdr:nvCxnSpPr>
      <xdr:spPr>
        <a:xfrm flipV="1">
          <a:off x="2908300" y="16324255"/>
          <a:ext cx="889000" cy="3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macro="" textlink="">
      <xdr:nvSpPr>
        <xdr:cNvPr id="236" name="テキスト ボックス 235"/>
        <xdr:cNvSpPr txBox="1"/>
      </xdr:nvSpPr>
      <xdr:spPr>
        <a:xfrm>
          <a:off x="3530111" y="1666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71842</xdr:rowOff>
    </xdr:from>
    <xdr:to>
      <xdr:col>15</xdr:col>
      <xdr:colOff>50800</xdr:colOff>
      <xdr:row>95</xdr:row>
      <xdr:rowOff>86916</xdr:rowOff>
    </xdr:to>
    <xdr:cxnSp macro="">
      <xdr:nvCxnSpPr>
        <xdr:cNvPr id="237" name="直線コネクタ 236"/>
        <xdr:cNvCxnSpPr/>
      </xdr:nvCxnSpPr>
      <xdr:spPr>
        <a:xfrm flipV="1">
          <a:off x="2019300" y="16359592"/>
          <a:ext cx="889000" cy="1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macro="" textlink="">
      <xdr:nvSpPr>
        <xdr:cNvPr id="239" name="テキスト ボックス 238"/>
        <xdr:cNvSpPr txBox="1"/>
      </xdr:nvSpPr>
      <xdr:spPr>
        <a:xfrm>
          <a:off x="2641111" y="1666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58387</xdr:rowOff>
    </xdr:from>
    <xdr:to>
      <xdr:col>10</xdr:col>
      <xdr:colOff>114300</xdr:colOff>
      <xdr:row>95</xdr:row>
      <xdr:rowOff>86916</xdr:rowOff>
    </xdr:to>
    <xdr:cxnSp macro="">
      <xdr:nvCxnSpPr>
        <xdr:cNvPr id="240" name="直線コネクタ 239"/>
        <xdr:cNvCxnSpPr/>
      </xdr:nvCxnSpPr>
      <xdr:spPr>
        <a:xfrm>
          <a:off x="1130300" y="16346137"/>
          <a:ext cx="889000" cy="2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4377" cy="259045"/>
    <xdr:sp macro="" textlink="">
      <xdr:nvSpPr>
        <xdr:cNvPr id="242" name="テキスト ボックス 241"/>
        <xdr:cNvSpPr txBox="1"/>
      </xdr:nvSpPr>
      <xdr:spPr>
        <a:xfrm>
          <a:off x="1752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74341</xdr:rowOff>
    </xdr:from>
    <xdr:ext cx="534377" cy="259045"/>
    <xdr:sp macro="" textlink="">
      <xdr:nvSpPr>
        <xdr:cNvPr id="244" name="テキスト ボックス 243"/>
        <xdr:cNvSpPr txBox="1"/>
      </xdr:nvSpPr>
      <xdr:spPr>
        <a:xfrm>
          <a:off x="863111" y="16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113227</xdr:rowOff>
    </xdr:from>
    <xdr:to>
      <xdr:col>24</xdr:col>
      <xdr:colOff>114300</xdr:colOff>
      <xdr:row>95</xdr:row>
      <xdr:rowOff>43377</xdr:rowOff>
    </xdr:to>
    <xdr:sp macro="" textlink="">
      <xdr:nvSpPr>
        <xdr:cNvPr id="250" name="楕円 249"/>
        <xdr:cNvSpPr/>
      </xdr:nvSpPr>
      <xdr:spPr>
        <a:xfrm>
          <a:off x="4584700" y="162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136104</xdr:rowOff>
    </xdr:from>
    <xdr:ext cx="599010" cy="259045"/>
    <xdr:sp macro="" textlink="">
      <xdr:nvSpPr>
        <xdr:cNvPr id="251" name="衛生費該当値テキスト"/>
        <xdr:cNvSpPr txBox="1"/>
      </xdr:nvSpPr>
      <xdr:spPr>
        <a:xfrm>
          <a:off x="4686300" y="1608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157155</xdr:rowOff>
    </xdr:from>
    <xdr:to>
      <xdr:col>20</xdr:col>
      <xdr:colOff>38100</xdr:colOff>
      <xdr:row>95</xdr:row>
      <xdr:rowOff>87305</xdr:rowOff>
    </xdr:to>
    <xdr:sp macro="" textlink="">
      <xdr:nvSpPr>
        <xdr:cNvPr id="252" name="楕円 251"/>
        <xdr:cNvSpPr/>
      </xdr:nvSpPr>
      <xdr:spPr>
        <a:xfrm>
          <a:off x="3746500" y="162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103832</xdr:rowOff>
    </xdr:from>
    <xdr:ext cx="599010" cy="259045"/>
    <xdr:sp macro="" textlink="">
      <xdr:nvSpPr>
        <xdr:cNvPr id="253" name="テキスト ボックス 252"/>
        <xdr:cNvSpPr txBox="1"/>
      </xdr:nvSpPr>
      <xdr:spPr>
        <a:xfrm>
          <a:off x="3497795" y="16048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21042</xdr:rowOff>
    </xdr:from>
    <xdr:to>
      <xdr:col>15</xdr:col>
      <xdr:colOff>101600</xdr:colOff>
      <xdr:row>95</xdr:row>
      <xdr:rowOff>122642</xdr:rowOff>
    </xdr:to>
    <xdr:sp macro="" textlink="">
      <xdr:nvSpPr>
        <xdr:cNvPr id="254" name="楕円 253"/>
        <xdr:cNvSpPr/>
      </xdr:nvSpPr>
      <xdr:spPr>
        <a:xfrm>
          <a:off x="2857500" y="1630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139169</xdr:rowOff>
    </xdr:from>
    <xdr:ext cx="599010" cy="259045"/>
    <xdr:sp macro="" textlink="">
      <xdr:nvSpPr>
        <xdr:cNvPr id="255" name="テキスト ボックス 254"/>
        <xdr:cNvSpPr txBox="1"/>
      </xdr:nvSpPr>
      <xdr:spPr>
        <a:xfrm>
          <a:off x="2608795" y="16084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36116</xdr:rowOff>
    </xdr:from>
    <xdr:to>
      <xdr:col>10</xdr:col>
      <xdr:colOff>165100</xdr:colOff>
      <xdr:row>95</xdr:row>
      <xdr:rowOff>137716</xdr:rowOff>
    </xdr:to>
    <xdr:sp macro="" textlink="">
      <xdr:nvSpPr>
        <xdr:cNvPr id="256" name="楕円 255"/>
        <xdr:cNvSpPr/>
      </xdr:nvSpPr>
      <xdr:spPr>
        <a:xfrm>
          <a:off x="1968500" y="1632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154243</xdr:rowOff>
    </xdr:from>
    <xdr:ext cx="599010" cy="259045"/>
    <xdr:sp macro="" textlink="">
      <xdr:nvSpPr>
        <xdr:cNvPr id="257" name="テキスト ボックス 256"/>
        <xdr:cNvSpPr txBox="1"/>
      </xdr:nvSpPr>
      <xdr:spPr>
        <a:xfrm>
          <a:off x="1719795" y="16099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7587</xdr:rowOff>
    </xdr:from>
    <xdr:to>
      <xdr:col>6</xdr:col>
      <xdr:colOff>38100</xdr:colOff>
      <xdr:row>95</xdr:row>
      <xdr:rowOff>109187</xdr:rowOff>
    </xdr:to>
    <xdr:sp macro="" textlink="">
      <xdr:nvSpPr>
        <xdr:cNvPr id="258" name="楕円 257"/>
        <xdr:cNvSpPr/>
      </xdr:nvSpPr>
      <xdr:spPr>
        <a:xfrm>
          <a:off x="1079500" y="1629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125714</xdr:rowOff>
    </xdr:from>
    <xdr:ext cx="599010" cy="259045"/>
    <xdr:sp macro="" textlink="">
      <xdr:nvSpPr>
        <xdr:cNvPr id="259" name="テキスト ボックス 258"/>
        <xdr:cNvSpPr txBox="1"/>
      </xdr:nvSpPr>
      <xdr:spPr>
        <a:xfrm>
          <a:off x="830795" y="16070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88102</xdr:rowOff>
    </xdr:from>
    <xdr:to>
      <xdr:col>55</xdr:col>
      <xdr:colOff>0</xdr:colOff>
      <xdr:row>39</xdr:row>
      <xdr:rowOff>89081</xdr:rowOff>
    </xdr:to>
    <xdr:cxnSp macro="">
      <xdr:nvCxnSpPr>
        <xdr:cNvPr id="290" name="直線コネクタ 289"/>
        <xdr:cNvCxnSpPr/>
      </xdr:nvCxnSpPr>
      <xdr:spPr>
        <a:xfrm flipV="1">
          <a:off x="9639300" y="6774652"/>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95122</xdr:rowOff>
    </xdr:from>
    <xdr:ext cx="378565" cy="259045"/>
    <xdr:sp macro="" textlink="">
      <xdr:nvSpPr>
        <xdr:cNvPr id="291" name="労働費平均値テキスト"/>
        <xdr:cNvSpPr txBox="1"/>
      </xdr:nvSpPr>
      <xdr:spPr>
        <a:xfrm>
          <a:off x="10528300" y="6438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85162</xdr:rowOff>
    </xdr:from>
    <xdr:to>
      <xdr:col>50</xdr:col>
      <xdr:colOff>114300</xdr:colOff>
      <xdr:row>39</xdr:row>
      <xdr:rowOff>89081</xdr:rowOff>
    </xdr:to>
    <xdr:cxnSp macro="">
      <xdr:nvCxnSpPr>
        <xdr:cNvPr id="293" name="直線コネクタ 292"/>
        <xdr:cNvCxnSpPr/>
      </xdr:nvCxnSpPr>
      <xdr:spPr>
        <a:xfrm>
          <a:off x="8750300" y="6771712"/>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15656</xdr:rowOff>
    </xdr:from>
    <xdr:ext cx="378565" cy="259045"/>
    <xdr:sp macro="" textlink="">
      <xdr:nvSpPr>
        <xdr:cNvPr id="295" name="テキスト ボックス 294"/>
        <xdr:cNvSpPr txBox="1"/>
      </xdr:nvSpPr>
      <xdr:spPr>
        <a:xfrm>
          <a:off x="9450017" y="6359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85162</xdr:rowOff>
    </xdr:from>
    <xdr:to>
      <xdr:col>45</xdr:col>
      <xdr:colOff>177800</xdr:colOff>
      <xdr:row>39</xdr:row>
      <xdr:rowOff>90061</xdr:rowOff>
    </xdr:to>
    <xdr:cxnSp macro="">
      <xdr:nvCxnSpPr>
        <xdr:cNvPr id="296" name="直線コネクタ 295"/>
        <xdr:cNvCxnSpPr/>
      </xdr:nvCxnSpPr>
      <xdr:spPr>
        <a:xfrm flipV="1">
          <a:off x="7861300" y="677171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149550</xdr:rowOff>
    </xdr:from>
    <xdr:ext cx="378565" cy="259045"/>
    <xdr:sp macro="" textlink="">
      <xdr:nvSpPr>
        <xdr:cNvPr id="298" name="テキスト ボックス 297"/>
        <xdr:cNvSpPr txBox="1"/>
      </xdr:nvSpPr>
      <xdr:spPr>
        <a:xfrm>
          <a:off x="8561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89081</xdr:rowOff>
    </xdr:from>
    <xdr:to>
      <xdr:col>41</xdr:col>
      <xdr:colOff>50800</xdr:colOff>
      <xdr:row>39</xdr:row>
      <xdr:rowOff>90061</xdr:rowOff>
    </xdr:to>
    <xdr:cxnSp macro="">
      <xdr:nvCxnSpPr>
        <xdr:cNvPr id="299" name="直線コネクタ 298"/>
        <xdr:cNvCxnSpPr/>
      </xdr:nvCxnSpPr>
      <xdr:spPr>
        <a:xfrm>
          <a:off x="6972300" y="677563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96646</xdr:rowOff>
    </xdr:from>
    <xdr:ext cx="378565" cy="259045"/>
    <xdr:sp macro="" textlink="">
      <xdr:nvSpPr>
        <xdr:cNvPr id="301" name="テキスト ボックス 300"/>
        <xdr:cNvSpPr txBox="1"/>
      </xdr:nvSpPr>
      <xdr:spPr>
        <a:xfrm>
          <a:off x="7672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167185</xdr:rowOff>
    </xdr:from>
    <xdr:ext cx="378565" cy="259045"/>
    <xdr:sp macro="" textlink="">
      <xdr:nvSpPr>
        <xdr:cNvPr id="303" name="テキスト ボックス 302"/>
        <xdr:cNvSpPr txBox="1"/>
      </xdr:nvSpPr>
      <xdr:spPr>
        <a:xfrm>
          <a:off x="6783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37302</xdr:rowOff>
    </xdr:from>
    <xdr:to>
      <xdr:col>55</xdr:col>
      <xdr:colOff>50800</xdr:colOff>
      <xdr:row>39</xdr:row>
      <xdr:rowOff>138902</xdr:rowOff>
    </xdr:to>
    <xdr:sp macro="" textlink="">
      <xdr:nvSpPr>
        <xdr:cNvPr id="309" name="楕円 308"/>
        <xdr:cNvSpPr/>
      </xdr:nvSpPr>
      <xdr:spPr>
        <a:xfrm>
          <a:off x="10426700" y="67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123679</xdr:rowOff>
    </xdr:from>
    <xdr:ext cx="313932" cy="259045"/>
    <xdr:sp macro="" textlink="">
      <xdr:nvSpPr>
        <xdr:cNvPr id="310" name="労働費該当値テキスト"/>
        <xdr:cNvSpPr txBox="1"/>
      </xdr:nvSpPr>
      <xdr:spPr>
        <a:xfrm>
          <a:off x="10528300" y="6638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38281</xdr:rowOff>
    </xdr:from>
    <xdr:to>
      <xdr:col>50</xdr:col>
      <xdr:colOff>165100</xdr:colOff>
      <xdr:row>39</xdr:row>
      <xdr:rowOff>139881</xdr:rowOff>
    </xdr:to>
    <xdr:sp macro="" textlink="">
      <xdr:nvSpPr>
        <xdr:cNvPr id="311" name="楕円 310"/>
        <xdr:cNvSpPr/>
      </xdr:nvSpPr>
      <xdr:spPr>
        <a:xfrm>
          <a:off x="9588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131008</xdr:rowOff>
    </xdr:from>
    <xdr:ext cx="313932" cy="259045"/>
    <xdr:sp macro="" textlink="">
      <xdr:nvSpPr>
        <xdr:cNvPr id="312" name="テキスト ボックス 311"/>
        <xdr:cNvSpPr txBox="1"/>
      </xdr:nvSpPr>
      <xdr:spPr>
        <a:xfrm>
          <a:off x="9482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34362</xdr:rowOff>
    </xdr:from>
    <xdr:to>
      <xdr:col>46</xdr:col>
      <xdr:colOff>38100</xdr:colOff>
      <xdr:row>39</xdr:row>
      <xdr:rowOff>135962</xdr:rowOff>
    </xdr:to>
    <xdr:sp macro="" textlink="">
      <xdr:nvSpPr>
        <xdr:cNvPr id="313" name="楕円 312"/>
        <xdr:cNvSpPr/>
      </xdr:nvSpPr>
      <xdr:spPr>
        <a:xfrm>
          <a:off x="8699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127089</xdr:rowOff>
    </xdr:from>
    <xdr:ext cx="313932" cy="259045"/>
    <xdr:sp macro="" textlink="">
      <xdr:nvSpPr>
        <xdr:cNvPr id="314" name="テキスト ボックス 313"/>
        <xdr:cNvSpPr txBox="1"/>
      </xdr:nvSpPr>
      <xdr:spPr>
        <a:xfrm>
          <a:off x="8593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39261</xdr:rowOff>
    </xdr:from>
    <xdr:to>
      <xdr:col>41</xdr:col>
      <xdr:colOff>101600</xdr:colOff>
      <xdr:row>39</xdr:row>
      <xdr:rowOff>140861</xdr:rowOff>
    </xdr:to>
    <xdr:sp macro="" textlink="">
      <xdr:nvSpPr>
        <xdr:cNvPr id="315" name="楕円 314"/>
        <xdr:cNvSpPr/>
      </xdr:nvSpPr>
      <xdr:spPr>
        <a:xfrm>
          <a:off x="7810500" y="672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131988</xdr:rowOff>
    </xdr:from>
    <xdr:ext cx="313932" cy="259045"/>
    <xdr:sp macro="" textlink="">
      <xdr:nvSpPr>
        <xdr:cNvPr id="316" name="テキスト ボックス 315"/>
        <xdr:cNvSpPr txBox="1"/>
      </xdr:nvSpPr>
      <xdr:spPr>
        <a:xfrm>
          <a:off x="7704333" y="6818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38281</xdr:rowOff>
    </xdr:from>
    <xdr:to>
      <xdr:col>36</xdr:col>
      <xdr:colOff>165100</xdr:colOff>
      <xdr:row>39</xdr:row>
      <xdr:rowOff>139881</xdr:rowOff>
    </xdr:to>
    <xdr:sp macro="" textlink="">
      <xdr:nvSpPr>
        <xdr:cNvPr id="317" name="楕円 316"/>
        <xdr:cNvSpPr/>
      </xdr:nvSpPr>
      <xdr:spPr>
        <a:xfrm>
          <a:off x="6921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131008</xdr:rowOff>
    </xdr:from>
    <xdr:ext cx="313932" cy="259045"/>
    <xdr:sp macro="" textlink="">
      <xdr:nvSpPr>
        <xdr:cNvPr id="318" name="テキスト ボックス 317"/>
        <xdr:cNvSpPr txBox="1"/>
      </xdr:nvSpPr>
      <xdr:spPr>
        <a:xfrm>
          <a:off x="6815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82524</xdr:rowOff>
    </xdr:from>
    <xdr:to>
      <xdr:col>55</xdr:col>
      <xdr:colOff>0</xdr:colOff>
      <xdr:row>54</xdr:row>
      <xdr:rowOff>90869</xdr:rowOff>
    </xdr:to>
    <xdr:cxnSp macro="">
      <xdr:nvCxnSpPr>
        <xdr:cNvPr id="347" name="直線コネクタ 346"/>
        <xdr:cNvCxnSpPr/>
      </xdr:nvCxnSpPr>
      <xdr:spPr>
        <a:xfrm>
          <a:off x="9639300" y="9340824"/>
          <a:ext cx="838200" cy="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82524</xdr:rowOff>
    </xdr:from>
    <xdr:to>
      <xdr:col>50</xdr:col>
      <xdr:colOff>114300</xdr:colOff>
      <xdr:row>54</xdr:row>
      <xdr:rowOff>117005</xdr:rowOff>
    </xdr:to>
    <xdr:cxnSp macro="">
      <xdr:nvCxnSpPr>
        <xdr:cNvPr id="350" name="直線コネクタ 349"/>
        <xdr:cNvCxnSpPr/>
      </xdr:nvCxnSpPr>
      <xdr:spPr>
        <a:xfrm flipV="1">
          <a:off x="8750300" y="9340824"/>
          <a:ext cx="8890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38714</xdr:rowOff>
    </xdr:from>
    <xdr:ext cx="534377" cy="259045"/>
    <xdr:sp macro="" textlink="">
      <xdr:nvSpPr>
        <xdr:cNvPr id="352" name="テキスト ボックス 351"/>
        <xdr:cNvSpPr txBox="1"/>
      </xdr:nvSpPr>
      <xdr:spPr>
        <a:xfrm>
          <a:off x="9372111" y="98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117005</xdr:rowOff>
    </xdr:from>
    <xdr:to>
      <xdr:col>45</xdr:col>
      <xdr:colOff>177800</xdr:colOff>
      <xdr:row>55</xdr:row>
      <xdr:rowOff>68796</xdr:rowOff>
    </xdr:to>
    <xdr:cxnSp macro="">
      <xdr:nvCxnSpPr>
        <xdr:cNvPr id="353" name="直線コネクタ 352"/>
        <xdr:cNvCxnSpPr/>
      </xdr:nvCxnSpPr>
      <xdr:spPr>
        <a:xfrm flipV="1">
          <a:off x="7861300" y="9375305"/>
          <a:ext cx="889000" cy="1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31983</xdr:rowOff>
    </xdr:from>
    <xdr:ext cx="534377" cy="259045"/>
    <xdr:sp macro="" textlink="">
      <xdr:nvSpPr>
        <xdr:cNvPr id="355" name="テキスト ボックス 354"/>
        <xdr:cNvSpPr txBox="1"/>
      </xdr:nvSpPr>
      <xdr:spPr>
        <a:xfrm>
          <a:off x="8483111" y="98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17767</xdr:rowOff>
    </xdr:from>
    <xdr:to>
      <xdr:col>41</xdr:col>
      <xdr:colOff>50800</xdr:colOff>
      <xdr:row>55</xdr:row>
      <xdr:rowOff>68796</xdr:rowOff>
    </xdr:to>
    <xdr:cxnSp macro="">
      <xdr:nvCxnSpPr>
        <xdr:cNvPr id="356" name="直線コネクタ 355"/>
        <xdr:cNvCxnSpPr/>
      </xdr:nvCxnSpPr>
      <xdr:spPr>
        <a:xfrm>
          <a:off x="6972300" y="9447517"/>
          <a:ext cx="889000" cy="5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45267</xdr:rowOff>
    </xdr:from>
    <xdr:ext cx="534377" cy="259045"/>
    <xdr:sp macro="" textlink="">
      <xdr:nvSpPr>
        <xdr:cNvPr id="358" name="テキスト ボックス 357"/>
        <xdr:cNvSpPr txBox="1"/>
      </xdr:nvSpPr>
      <xdr:spPr>
        <a:xfrm>
          <a:off x="7594111" y="98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8488</xdr:rowOff>
    </xdr:from>
    <xdr:ext cx="534377" cy="259045"/>
    <xdr:sp macro="" textlink="">
      <xdr:nvSpPr>
        <xdr:cNvPr id="360" name="テキスト ボックス 359"/>
        <xdr:cNvSpPr txBox="1"/>
      </xdr:nvSpPr>
      <xdr:spPr>
        <a:xfrm>
          <a:off x="6705111" y="978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40069</xdr:rowOff>
    </xdr:from>
    <xdr:to>
      <xdr:col>55</xdr:col>
      <xdr:colOff>50800</xdr:colOff>
      <xdr:row>54</xdr:row>
      <xdr:rowOff>141669</xdr:rowOff>
    </xdr:to>
    <xdr:sp macro="" textlink="">
      <xdr:nvSpPr>
        <xdr:cNvPr id="366" name="楕円 365"/>
        <xdr:cNvSpPr/>
      </xdr:nvSpPr>
      <xdr:spPr>
        <a:xfrm>
          <a:off x="10426700" y="929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62946</xdr:rowOff>
    </xdr:from>
    <xdr:ext cx="534377" cy="259045"/>
    <xdr:sp macro="" textlink="">
      <xdr:nvSpPr>
        <xdr:cNvPr id="367" name="農林水産業費該当値テキスト"/>
        <xdr:cNvSpPr txBox="1"/>
      </xdr:nvSpPr>
      <xdr:spPr>
        <a:xfrm>
          <a:off x="10528300" y="914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31724</xdr:rowOff>
    </xdr:from>
    <xdr:to>
      <xdr:col>50</xdr:col>
      <xdr:colOff>165100</xdr:colOff>
      <xdr:row>54</xdr:row>
      <xdr:rowOff>133324</xdr:rowOff>
    </xdr:to>
    <xdr:sp macro="" textlink="">
      <xdr:nvSpPr>
        <xdr:cNvPr id="368" name="楕円 367"/>
        <xdr:cNvSpPr/>
      </xdr:nvSpPr>
      <xdr:spPr>
        <a:xfrm>
          <a:off x="9588500" y="929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149851</xdr:rowOff>
    </xdr:from>
    <xdr:ext cx="534377" cy="259045"/>
    <xdr:sp macro="" textlink="">
      <xdr:nvSpPr>
        <xdr:cNvPr id="369" name="テキスト ボックス 368"/>
        <xdr:cNvSpPr txBox="1"/>
      </xdr:nvSpPr>
      <xdr:spPr>
        <a:xfrm>
          <a:off x="9372111" y="906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66205</xdr:rowOff>
    </xdr:from>
    <xdr:to>
      <xdr:col>46</xdr:col>
      <xdr:colOff>38100</xdr:colOff>
      <xdr:row>54</xdr:row>
      <xdr:rowOff>167805</xdr:rowOff>
    </xdr:to>
    <xdr:sp macro="" textlink="">
      <xdr:nvSpPr>
        <xdr:cNvPr id="370" name="楕円 369"/>
        <xdr:cNvSpPr/>
      </xdr:nvSpPr>
      <xdr:spPr>
        <a:xfrm>
          <a:off x="8699500" y="93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12882</xdr:rowOff>
    </xdr:from>
    <xdr:ext cx="534377" cy="259045"/>
    <xdr:sp macro="" textlink="">
      <xdr:nvSpPr>
        <xdr:cNvPr id="371" name="テキスト ボックス 370"/>
        <xdr:cNvSpPr txBox="1"/>
      </xdr:nvSpPr>
      <xdr:spPr>
        <a:xfrm>
          <a:off x="8483111" y="909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17996</xdr:rowOff>
    </xdr:from>
    <xdr:to>
      <xdr:col>41</xdr:col>
      <xdr:colOff>101600</xdr:colOff>
      <xdr:row>55</xdr:row>
      <xdr:rowOff>119596</xdr:rowOff>
    </xdr:to>
    <xdr:sp macro="" textlink="">
      <xdr:nvSpPr>
        <xdr:cNvPr id="372" name="楕円 371"/>
        <xdr:cNvSpPr/>
      </xdr:nvSpPr>
      <xdr:spPr>
        <a:xfrm>
          <a:off x="7810500" y="9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136123</xdr:rowOff>
    </xdr:from>
    <xdr:ext cx="534377" cy="259045"/>
    <xdr:sp macro="" textlink="">
      <xdr:nvSpPr>
        <xdr:cNvPr id="373" name="テキスト ボックス 372"/>
        <xdr:cNvSpPr txBox="1"/>
      </xdr:nvSpPr>
      <xdr:spPr>
        <a:xfrm>
          <a:off x="7594111" y="922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138417</xdr:rowOff>
    </xdr:from>
    <xdr:to>
      <xdr:col>36</xdr:col>
      <xdr:colOff>165100</xdr:colOff>
      <xdr:row>55</xdr:row>
      <xdr:rowOff>68567</xdr:rowOff>
    </xdr:to>
    <xdr:sp macro="" textlink="">
      <xdr:nvSpPr>
        <xdr:cNvPr id="374" name="楕円 373"/>
        <xdr:cNvSpPr/>
      </xdr:nvSpPr>
      <xdr:spPr>
        <a:xfrm>
          <a:off x="6921500" y="939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85094</xdr:rowOff>
    </xdr:from>
    <xdr:ext cx="534377" cy="259045"/>
    <xdr:sp macro="" textlink="">
      <xdr:nvSpPr>
        <xdr:cNvPr id="375" name="テキスト ボックス 374"/>
        <xdr:cNvSpPr txBox="1"/>
      </xdr:nvSpPr>
      <xdr:spPr>
        <a:xfrm>
          <a:off x="6705111" y="917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111640</xdr:rowOff>
    </xdr:from>
    <xdr:to>
      <xdr:col>55</xdr:col>
      <xdr:colOff>0</xdr:colOff>
      <xdr:row>78</xdr:row>
      <xdr:rowOff>114725</xdr:rowOff>
    </xdr:to>
    <xdr:cxnSp macro="">
      <xdr:nvCxnSpPr>
        <xdr:cNvPr id="404" name="直線コネクタ 403"/>
        <xdr:cNvCxnSpPr/>
      </xdr:nvCxnSpPr>
      <xdr:spPr>
        <a:xfrm>
          <a:off x="9639300" y="13484740"/>
          <a:ext cx="8382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71896</xdr:rowOff>
    </xdr:from>
    <xdr:ext cx="534377" cy="259045"/>
    <xdr:sp macro="" textlink="">
      <xdr:nvSpPr>
        <xdr:cNvPr id="405" name="商工費平均値テキスト"/>
        <xdr:cNvSpPr txBox="1"/>
      </xdr:nvSpPr>
      <xdr:spPr>
        <a:xfrm>
          <a:off x="10528300" y="13444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111640</xdr:rowOff>
    </xdr:from>
    <xdr:to>
      <xdr:col>50</xdr:col>
      <xdr:colOff>114300</xdr:colOff>
      <xdr:row>78</xdr:row>
      <xdr:rowOff>127984</xdr:rowOff>
    </xdr:to>
    <xdr:cxnSp macro="">
      <xdr:nvCxnSpPr>
        <xdr:cNvPr id="407" name="直線コネクタ 406"/>
        <xdr:cNvCxnSpPr/>
      </xdr:nvCxnSpPr>
      <xdr:spPr>
        <a:xfrm flipV="1">
          <a:off x="8750300" y="13484740"/>
          <a:ext cx="889000" cy="1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4377" cy="259045"/>
    <xdr:sp macro="" textlink="">
      <xdr:nvSpPr>
        <xdr:cNvPr id="409" name="テキスト ボックス 408"/>
        <xdr:cNvSpPr txBox="1"/>
      </xdr:nvSpPr>
      <xdr:spPr>
        <a:xfrm>
          <a:off x="9372111" y="1355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114836</xdr:rowOff>
    </xdr:from>
    <xdr:to>
      <xdr:col>45</xdr:col>
      <xdr:colOff>177800</xdr:colOff>
      <xdr:row>78</xdr:row>
      <xdr:rowOff>127984</xdr:rowOff>
    </xdr:to>
    <xdr:cxnSp macro="">
      <xdr:nvCxnSpPr>
        <xdr:cNvPr id="410" name="直線コネクタ 409"/>
        <xdr:cNvCxnSpPr/>
      </xdr:nvCxnSpPr>
      <xdr:spPr>
        <a:xfrm>
          <a:off x="7861300" y="13487936"/>
          <a:ext cx="889000" cy="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2" name="テキスト ボックス 411"/>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143647</xdr:rowOff>
    </xdr:from>
    <xdr:to>
      <xdr:col>41</xdr:col>
      <xdr:colOff>50800</xdr:colOff>
      <xdr:row>78</xdr:row>
      <xdr:rowOff>114836</xdr:rowOff>
    </xdr:to>
    <xdr:cxnSp macro="">
      <xdr:nvCxnSpPr>
        <xdr:cNvPr id="413" name="直線コネクタ 412"/>
        <xdr:cNvCxnSpPr/>
      </xdr:nvCxnSpPr>
      <xdr:spPr>
        <a:xfrm>
          <a:off x="6972300" y="13345297"/>
          <a:ext cx="889000" cy="14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5" name="テキスト ボックス 414"/>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147981</xdr:rowOff>
    </xdr:from>
    <xdr:ext cx="534377" cy="259045"/>
    <xdr:sp macro="" textlink="">
      <xdr:nvSpPr>
        <xdr:cNvPr id="417" name="テキスト ボックス 416"/>
        <xdr:cNvSpPr txBox="1"/>
      </xdr:nvSpPr>
      <xdr:spPr>
        <a:xfrm>
          <a:off x="6705111" y="1352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63925</xdr:rowOff>
    </xdr:from>
    <xdr:to>
      <xdr:col>55</xdr:col>
      <xdr:colOff>50800</xdr:colOff>
      <xdr:row>78</xdr:row>
      <xdr:rowOff>165525</xdr:rowOff>
    </xdr:to>
    <xdr:sp macro="" textlink="">
      <xdr:nvSpPr>
        <xdr:cNvPr id="423" name="楕円 422"/>
        <xdr:cNvSpPr/>
      </xdr:nvSpPr>
      <xdr:spPr>
        <a:xfrm>
          <a:off x="10426700" y="1343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23302</xdr:rowOff>
    </xdr:from>
    <xdr:ext cx="534377" cy="259045"/>
    <xdr:sp macro="" textlink="">
      <xdr:nvSpPr>
        <xdr:cNvPr id="424" name="商工費該当値テキスト"/>
        <xdr:cNvSpPr txBox="1"/>
      </xdr:nvSpPr>
      <xdr:spPr>
        <a:xfrm>
          <a:off x="10528300" y="1322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60840</xdr:rowOff>
    </xdr:from>
    <xdr:to>
      <xdr:col>50</xdr:col>
      <xdr:colOff>165100</xdr:colOff>
      <xdr:row>78</xdr:row>
      <xdr:rowOff>162440</xdr:rowOff>
    </xdr:to>
    <xdr:sp macro="" textlink="">
      <xdr:nvSpPr>
        <xdr:cNvPr id="425" name="楕円 424"/>
        <xdr:cNvSpPr/>
      </xdr:nvSpPr>
      <xdr:spPr>
        <a:xfrm>
          <a:off x="9588500" y="1343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7517</xdr:rowOff>
    </xdr:from>
    <xdr:ext cx="534377" cy="259045"/>
    <xdr:sp macro="" textlink="">
      <xdr:nvSpPr>
        <xdr:cNvPr id="426" name="テキスト ボックス 425"/>
        <xdr:cNvSpPr txBox="1"/>
      </xdr:nvSpPr>
      <xdr:spPr>
        <a:xfrm>
          <a:off x="9372111" y="1320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77184</xdr:rowOff>
    </xdr:from>
    <xdr:to>
      <xdr:col>46</xdr:col>
      <xdr:colOff>38100</xdr:colOff>
      <xdr:row>79</xdr:row>
      <xdr:rowOff>7334</xdr:rowOff>
    </xdr:to>
    <xdr:sp macro="" textlink="">
      <xdr:nvSpPr>
        <xdr:cNvPr id="427" name="楕円 426"/>
        <xdr:cNvSpPr/>
      </xdr:nvSpPr>
      <xdr:spPr>
        <a:xfrm>
          <a:off x="8699500" y="1345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169911</xdr:rowOff>
    </xdr:from>
    <xdr:ext cx="534377" cy="259045"/>
    <xdr:sp macro="" textlink="">
      <xdr:nvSpPr>
        <xdr:cNvPr id="428" name="テキスト ボックス 427"/>
        <xdr:cNvSpPr txBox="1"/>
      </xdr:nvSpPr>
      <xdr:spPr>
        <a:xfrm>
          <a:off x="8483111" y="1354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64036</xdr:rowOff>
    </xdr:from>
    <xdr:to>
      <xdr:col>41</xdr:col>
      <xdr:colOff>101600</xdr:colOff>
      <xdr:row>78</xdr:row>
      <xdr:rowOff>165636</xdr:rowOff>
    </xdr:to>
    <xdr:sp macro="" textlink="">
      <xdr:nvSpPr>
        <xdr:cNvPr id="429" name="楕円 428"/>
        <xdr:cNvSpPr/>
      </xdr:nvSpPr>
      <xdr:spPr>
        <a:xfrm>
          <a:off x="7810500" y="1343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10713</xdr:rowOff>
    </xdr:from>
    <xdr:ext cx="534377" cy="259045"/>
    <xdr:sp macro="" textlink="">
      <xdr:nvSpPr>
        <xdr:cNvPr id="430" name="テキスト ボックス 429"/>
        <xdr:cNvSpPr txBox="1"/>
      </xdr:nvSpPr>
      <xdr:spPr>
        <a:xfrm>
          <a:off x="7594111" y="1321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92847</xdr:rowOff>
    </xdr:from>
    <xdr:to>
      <xdr:col>36</xdr:col>
      <xdr:colOff>165100</xdr:colOff>
      <xdr:row>78</xdr:row>
      <xdr:rowOff>22997</xdr:rowOff>
    </xdr:to>
    <xdr:sp macro="" textlink="">
      <xdr:nvSpPr>
        <xdr:cNvPr id="431" name="楕円 430"/>
        <xdr:cNvSpPr/>
      </xdr:nvSpPr>
      <xdr:spPr>
        <a:xfrm>
          <a:off x="6921500" y="1329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39524</xdr:rowOff>
    </xdr:from>
    <xdr:ext cx="534377" cy="259045"/>
    <xdr:sp macro="" textlink="">
      <xdr:nvSpPr>
        <xdr:cNvPr id="432" name="テキスト ボックス 431"/>
        <xdr:cNvSpPr txBox="1"/>
      </xdr:nvSpPr>
      <xdr:spPr>
        <a:xfrm>
          <a:off x="6705111" y="1306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157880</xdr:rowOff>
    </xdr:from>
    <xdr:to>
      <xdr:col>55</xdr:col>
      <xdr:colOff>0</xdr:colOff>
      <xdr:row>98</xdr:row>
      <xdr:rowOff>22912</xdr:rowOff>
    </xdr:to>
    <xdr:cxnSp macro="">
      <xdr:nvCxnSpPr>
        <xdr:cNvPr id="463" name="直線コネクタ 462"/>
        <xdr:cNvCxnSpPr/>
      </xdr:nvCxnSpPr>
      <xdr:spPr>
        <a:xfrm>
          <a:off x="9639300" y="16788530"/>
          <a:ext cx="838200" cy="3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131522</xdr:rowOff>
    </xdr:from>
    <xdr:ext cx="534377" cy="259045"/>
    <xdr:sp macro="" textlink="">
      <xdr:nvSpPr>
        <xdr:cNvPr id="464" name="土木費平均値テキスト"/>
        <xdr:cNvSpPr txBox="1"/>
      </xdr:nvSpPr>
      <xdr:spPr>
        <a:xfrm>
          <a:off x="10528300" y="1676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157880</xdr:rowOff>
    </xdr:from>
    <xdr:to>
      <xdr:col>50</xdr:col>
      <xdr:colOff>114300</xdr:colOff>
      <xdr:row>98</xdr:row>
      <xdr:rowOff>14805</xdr:rowOff>
    </xdr:to>
    <xdr:cxnSp macro="">
      <xdr:nvCxnSpPr>
        <xdr:cNvPr id="466" name="直線コネクタ 465"/>
        <xdr:cNvCxnSpPr/>
      </xdr:nvCxnSpPr>
      <xdr:spPr>
        <a:xfrm flipV="1">
          <a:off x="8750300" y="16788530"/>
          <a:ext cx="889000" cy="2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91389</xdr:rowOff>
    </xdr:from>
    <xdr:ext cx="534377" cy="259045"/>
    <xdr:sp macro="" textlink="">
      <xdr:nvSpPr>
        <xdr:cNvPr id="468" name="テキスト ボックス 467"/>
        <xdr:cNvSpPr txBox="1"/>
      </xdr:nvSpPr>
      <xdr:spPr>
        <a:xfrm>
          <a:off x="9372111" y="168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144070</xdr:rowOff>
    </xdr:from>
    <xdr:to>
      <xdr:col>45</xdr:col>
      <xdr:colOff>177800</xdr:colOff>
      <xdr:row>98</xdr:row>
      <xdr:rowOff>14805</xdr:rowOff>
    </xdr:to>
    <xdr:cxnSp macro="">
      <xdr:nvCxnSpPr>
        <xdr:cNvPr id="469" name="直線コネクタ 468"/>
        <xdr:cNvCxnSpPr/>
      </xdr:nvCxnSpPr>
      <xdr:spPr>
        <a:xfrm>
          <a:off x="7861300" y="16774720"/>
          <a:ext cx="889000" cy="4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71" name="テキスト ボックス 470"/>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144070</xdr:rowOff>
    </xdr:from>
    <xdr:to>
      <xdr:col>41</xdr:col>
      <xdr:colOff>50800</xdr:colOff>
      <xdr:row>97</xdr:row>
      <xdr:rowOff>151701</xdr:rowOff>
    </xdr:to>
    <xdr:cxnSp macro="">
      <xdr:nvCxnSpPr>
        <xdr:cNvPr id="472" name="直線コネクタ 471"/>
        <xdr:cNvCxnSpPr/>
      </xdr:nvCxnSpPr>
      <xdr:spPr>
        <a:xfrm flipV="1">
          <a:off x="6972300" y="16774720"/>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4" name="テキスト ボックス 473"/>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6" name="テキスト ボックス 475"/>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143562</xdr:rowOff>
    </xdr:from>
    <xdr:to>
      <xdr:col>55</xdr:col>
      <xdr:colOff>50800</xdr:colOff>
      <xdr:row>98</xdr:row>
      <xdr:rowOff>73712</xdr:rowOff>
    </xdr:to>
    <xdr:sp macro="" textlink="">
      <xdr:nvSpPr>
        <xdr:cNvPr id="482" name="楕円 481"/>
        <xdr:cNvSpPr/>
      </xdr:nvSpPr>
      <xdr:spPr>
        <a:xfrm>
          <a:off x="10426700" y="167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166439</xdr:rowOff>
    </xdr:from>
    <xdr:ext cx="534377" cy="259045"/>
    <xdr:sp macro="" textlink="">
      <xdr:nvSpPr>
        <xdr:cNvPr id="483" name="土木費該当値テキスト"/>
        <xdr:cNvSpPr txBox="1"/>
      </xdr:nvSpPr>
      <xdr:spPr>
        <a:xfrm>
          <a:off x="10528300" y="1662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107080</xdr:rowOff>
    </xdr:from>
    <xdr:to>
      <xdr:col>50</xdr:col>
      <xdr:colOff>165100</xdr:colOff>
      <xdr:row>98</xdr:row>
      <xdr:rowOff>37230</xdr:rowOff>
    </xdr:to>
    <xdr:sp macro="" textlink="">
      <xdr:nvSpPr>
        <xdr:cNvPr id="484" name="楕円 483"/>
        <xdr:cNvSpPr/>
      </xdr:nvSpPr>
      <xdr:spPr>
        <a:xfrm>
          <a:off x="9588500" y="1673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53757</xdr:rowOff>
    </xdr:from>
    <xdr:ext cx="534377" cy="259045"/>
    <xdr:sp macro="" textlink="">
      <xdr:nvSpPr>
        <xdr:cNvPr id="485" name="テキスト ボックス 484"/>
        <xdr:cNvSpPr txBox="1"/>
      </xdr:nvSpPr>
      <xdr:spPr>
        <a:xfrm>
          <a:off x="9372111" y="165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135455</xdr:rowOff>
    </xdr:from>
    <xdr:to>
      <xdr:col>46</xdr:col>
      <xdr:colOff>38100</xdr:colOff>
      <xdr:row>98</xdr:row>
      <xdr:rowOff>65605</xdr:rowOff>
    </xdr:to>
    <xdr:sp macro="" textlink="">
      <xdr:nvSpPr>
        <xdr:cNvPr id="486" name="楕円 485"/>
        <xdr:cNvSpPr/>
      </xdr:nvSpPr>
      <xdr:spPr>
        <a:xfrm>
          <a:off x="8699500" y="1676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82132</xdr:rowOff>
    </xdr:from>
    <xdr:ext cx="534377" cy="259045"/>
    <xdr:sp macro="" textlink="">
      <xdr:nvSpPr>
        <xdr:cNvPr id="487" name="テキスト ボックス 486"/>
        <xdr:cNvSpPr txBox="1"/>
      </xdr:nvSpPr>
      <xdr:spPr>
        <a:xfrm>
          <a:off x="8483111" y="1654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93270</xdr:rowOff>
    </xdr:from>
    <xdr:to>
      <xdr:col>41</xdr:col>
      <xdr:colOff>101600</xdr:colOff>
      <xdr:row>98</xdr:row>
      <xdr:rowOff>23420</xdr:rowOff>
    </xdr:to>
    <xdr:sp macro="" textlink="">
      <xdr:nvSpPr>
        <xdr:cNvPr id="488" name="楕円 487"/>
        <xdr:cNvSpPr/>
      </xdr:nvSpPr>
      <xdr:spPr>
        <a:xfrm>
          <a:off x="7810500" y="1672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39947</xdr:rowOff>
    </xdr:from>
    <xdr:ext cx="534377" cy="259045"/>
    <xdr:sp macro="" textlink="">
      <xdr:nvSpPr>
        <xdr:cNvPr id="489" name="テキスト ボックス 488"/>
        <xdr:cNvSpPr txBox="1"/>
      </xdr:nvSpPr>
      <xdr:spPr>
        <a:xfrm>
          <a:off x="7594111" y="164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100901</xdr:rowOff>
    </xdr:from>
    <xdr:to>
      <xdr:col>36</xdr:col>
      <xdr:colOff>165100</xdr:colOff>
      <xdr:row>98</xdr:row>
      <xdr:rowOff>31051</xdr:rowOff>
    </xdr:to>
    <xdr:sp macro="" textlink="">
      <xdr:nvSpPr>
        <xdr:cNvPr id="490" name="楕円 489"/>
        <xdr:cNvSpPr/>
      </xdr:nvSpPr>
      <xdr:spPr>
        <a:xfrm>
          <a:off x="6921500" y="1673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47578</xdr:rowOff>
    </xdr:from>
    <xdr:ext cx="534377" cy="259045"/>
    <xdr:sp macro="" textlink="">
      <xdr:nvSpPr>
        <xdr:cNvPr id="491" name="テキスト ボックス 490"/>
        <xdr:cNvSpPr txBox="1"/>
      </xdr:nvSpPr>
      <xdr:spPr>
        <a:xfrm>
          <a:off x="6705111" y="1650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94584</xdr:rowOff>
    </xdr:from>
    <xdr:to>
      <xdr:col>85</xdr:col>
      <xdr:colOff>127000</xdr:colOff>
      <xdr:row>37</xdr:row>
      <xdr:rowOff>47819</xdr:rowOff>
    </xdr:to>
    <xdr:cxnSp macro="">
      <xdr:nvCxnSpPr>
        <xdr:cNvPr id="522" name="直線コネクタ 521"/>
        <xdr:cNvCxnSpPr/>
      </xdr:nvCxnSpPr>
      <xdr:spPr>
        <a:xfrm flipV="1">
          <a:off x="15481300" y="6095334"/>
          <a:ext cx="838200" cy="29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47819</xdr:rowOff>
    </xdr:from>
    <xdr:to>
      <xdr:col>81</xdr:col>
      <xdr:colOff>50800</xdr:colOff>
      <xdr:row>37</xdr:row>
      <xdr:rowOff>117836</xdr:rowOff>
    </xdr:to>
    <xdr:cxnSp macro="">
      <xdr:nvCxnSpPr>
        <xdr:cNvPr id="525" name="直線コネクタ 524"/>
        <xdr:cNvCxnSpPr/>
      </xdr:nvCxnSpPr>
      <xdr:spPr>
        <a:xfrm flipV="1">
          <a:off x="14592300" y="6391469"/>
          <a:ext cx="889000" cy="7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33307</xdr:rowOff>
    </xdr:from>
    <xdr:ext cx="534377" cy="259045"/>
    <xdr:sp macro="" textlink="">
      <xdr:nvSpPr>
        <xdr:cNvPr id="527" name="テキスト ボックス 526"/>
        <xdr:cNvSpPr txBox="1"/>
      </xdr:nvSpPr>
      <xdr:spPr>
        <a:xfrm>
          <a:off x="15214111" y="603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54726</xdr:rowOff>
    </xdr:from>
    <xdr:to>
      <xdr:col>76</xdr:col>
      <xdr:colOff>114300</xdr:colOff>
      <xdr:row>37</xdr:row>
      <xdr:rowOff>117836</xdr:rowOff>
    </xdr:to>
    <xdr:cxnSp macro="">
      <xdr:nvCxnSpPr>
        <xdr:cNvPr id="528" name="直線コネクタ 527"/>
        <xdr:cNvCxnSpPr/>
      </xdr:nvCxnSpPr>
      <xdr:spPr>
        <a:xfrm>
          <a:off x="13703300" y="6398376"/>
          <a:ext cx="889000" cy="6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64756</xdr:rowOff>
    </xdr:from>
    <xdr:ext cx="534377" cy="259045"/>
    <xdr:sp macro="" textlink="">
      <xdr:nvSpPr>
        <xdr:cNvPr id="530" name="テキスト ボックス 529"/>
        <xdr:cNvSpPr txBox="1"/>
      </xdr:nvSpPr>
      <xdr:spPr>
        <a:xfrm>
          <a:off x="14325111" y="606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54726</xdr:rowOff>
    </xdr:from>
    <xdr:to>
      <xdr:col>71</xdr:col>
      <xdr:colOff>177800</xdr:colOff>
      <xdr:row>37</xdr:row>
      <xdr:rowOff>99336</xdr:rowOff>
    </xdr:to>
    <xdr:cxnSp macro="">
      <xdr:nvCxnSpPr>
        <xdr:cNvPr id="531" name="直線コネクタ 530"/>
        <xdr:cNvCxnSpPr/>
      </xdr:nvCxnSpPr>
      <xdr:spPr>
        <a:xfrm flipV="1">
          <a:off x="12814300" y="6398376"/>
          <a:ext cx="889000" cy="4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40312</xdr:rowOff>
    </xdr:from>
    <xdr:ext cx="534377" cy="259045"/>
    <xdr:sp macro="" textlink="">
      <xdr:nvSpPr>
        <xdr:cNvPr id="533" name="テキスト ボックス 532"/>
        <xdr:cNvSpPr txBox="1"/>
      </xdr:nvSpPr>
      <xdr:spPr>
        <a:xfrm>
          <a:off x="13436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154596</xdr:rowOff>
    </xdr:from>
    <xdr:ext cx="534377" cy="259045"/>
    <xdr:sp macro="" textlink="">
      <xdr:nvSpPr>
        <xdr:cNvPr id="535" name="テキスト ボックス 534"/>
        <xdr:cNvSpPr txBox="1"/>
      </xdr:nvSpPr>
      <xdr:spPr>
        <a:xfrm>
          <a:off x="12547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43784</xdr:rowOff>
    </xdr:from>
    <xdr:to>
      <xdr:col>85</xdr:col>
      <xdr:colOff>177800</xdr:colOff>
      <xdr:row>35</xdr:row>
      <xdr:rowOff>145384</xdr:rowOff>
    </xdr:to>
    <xdr:sp macro="" textlink="">
      <xdr:nvSpPr>
        <xdr:cNvPr id="541" name="楕円 540"/>
        <xdr:cNvSpPr/>
      </xdr:nvSpPr>
      <xdr:spPr>
        <a:xfrm>
          <a:off x="16268700" y="604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66661</xdr:rowOff>
    </xdr:from>
    <xdr:ext cx="534377" cy="259045"/>
    <xdr:sp macro="" textlink="">
      <xdr:nvSpPr>
        <xdr:cNvPr id="542" name="消防費該当値テキスト"/>
        <xdr:cNvSpPr txBox="1"/>
      </xdr:nvSpPr>
      <xdr:spPr>
        <a:xfrm>
          <a:off x="16370300" y="589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168469</xdr:rowOff>
    </xdr:from>
    <xdr:to>
      <xdr:col>81</xdr:col>
      <xdr:colOff>101600</xdr:colOff>
      <xdr:row>37</xdr:row>
      <xdr:rowOff>98619</xdr:rowOff>
    </xdr:to>
    <xdr:sp macro="" textlink="">
      <xdr:nvSpPr>
        <xdr:cNvPr id="543" name="楕円 542"/>
        <xdr:cNvSpPr/>
      </xdr:nvSpPr>
      <xdr:spPr>
        <a:xfrm>
          <a:off x="15430500" y="634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89746</xdr:rowOff>
    </xdr:from>
    <xdr:ext cx="534377" cy="259045"/>
    <xdr:sp macro="" textlink="">
      <xdr:nvSpPr>
        <xdr:cNvPr id="544" name="テキスト ボックス 543"/>
        <xdr:cNvSpPr txBox="1"/>
      </xdr:nvSpPr>
      <xdr:spPr>
        <a:xfrm>
          <a:off x="15214111" y="64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67036</xdr:rowOff>
    </xdr:from>
    <xdr:to>
      <xdr:col>76</xdr:col>
      <xdr:colOff>165100</xdr:colOff>
      <xdr:row>37</xdr:row>
      <xdr:rowOff>168636</xdr:rowOff>
    </xdr:to>
    <xdr:sp macro="" textlink="">
      <xdr:nvSpPr>
        <xdr:cNvPr id="545" name="楕円 544"/>
        <xdr:cNvSpPr/>
      </xdr:nvSpPr>
      <xdr:spPr>
        <a:xfrm>
          <a:off x="14541500" y="641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159763</xdr:rowOff>
    </xdr:from>
    <xdr:ext cx="534377" cy="259045"/>
    <xdr:sp macro="" textlink="">
      <xdr:nvSpPr>
        <xdr:cNvPr id="546" name="テキスト ボックス 545"/>
        <xdr:cNvSpPr txBox="1"/>
      </xdr:nvSpPr>
      <xdr:spPr>
        <a:xfrm>
          <a:off x="14325111" y="65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3926</xdr:rowOff>
    </xdr:from>
    <xdr:to>
      <xdr:col>72</xdr:col>
      <xdr:colOff>38100</xdr:colOff>
      <xdr:row>37</xdr:row>
      <xdr:rowOff>105526</xdr:rowOff>
    </xdr:to>
    <xdr:sp macro="" textlink="">
      <xdr:nvSpPr>
        <xdr:cNvPr id="547" name="楕円 546"/>
        <xdr:cNvSpPr/>
      </xdr:nvSpPr>
      <xdr:spPr>
        <a:xfrm>
          <a:off x="13652500" y="634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96653</xdr:rowOff>
    </xdr:from>
    <xdr:ext cx="534377" cy="259045"/>
    <xdr:sp macro="" textlink="">
      <xdr:nvSpPr>
        <xdr:cNvPr id="548" name="テキスト ボックス 547"/>
        <xdr:cNvSpPr txBox="1"/>
      </xdr:nvSpPr>
      <xdr:spPr>
        <a:xfrm>
          <a:off x="13436111" y="64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48536</xdr:rowOff>
    </xdr:from>
    <xdr:to>
      <xdr:col>67</xdr:col>
      <xdr:colOff>101600</xdr:colOff>
      <xdr:row>37</xdr:row>
      <xdr:rowOff>150136</xdr:rowOff>
    </xdr:to>
    <xdr:sp macro="" textlink="">
      <xdr:nvSpPr>
        <xdr:cNvPr id="549" name="楕円 548"/>
        <xdr:cNvSpPr/>
      </xdr:nvSpPr>
      <xdr:spPr>
        <a:xfrm>
          <a:off x="12763500" y="63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141263</xdr:rowOff>
    </xdr:from>
    <xdr:ext cx="534377" cy="259045"/>
    <xdr:sp macro="" textlink="">
      <xdr:nvSpPr>
        <xdr:cNvPr id="550" name="テキスト ボックス 549"/>
        <xdr:cNvSpPr txBox="1"/>
      </xdr:nvSpPr>
      <xdr:spPr>
        <a:xfrm>
          <a:off x="12547111" y="648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1228</xdr:rowOff>
    </xdr:from>
    <xdr:to>
      <xdr:col>85</xdr:col>
      <xdr:colOff>127000</xdr:colOff>
      <xdr:row>56</xdr:row>
      <xdr:rowOff>121321</xdr:rowOff>
    </xdr:to>
    <xdr:cxnSp macro="">
      <xdr:nvCxnSpPr>
        <xdr:cNvPr id="577" name="直線コネクタ 576"/>
        <xdr:cNvCxnSpPr/>
      </xdr:nvCxnSpPr>
      <xdr:spPr>
        <a:xfrm flipV="1">
          <a:off x="15481300" y="9259528"/>
          <a:ext cx="838200" cy="46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370</xdr:rowOff>
    </xdr:from>
    <xdr:ext cx="534377" cy="259045"/>
    <xdr:sp macro="" textlink="">
      <xdr:nvSpPr>
        <xdr:cNvPr id="578" name="教育費平均値テキスト"/>
        <xdr:cNvSpPr txBox="1"/>
      </xdr:nvSpPr>
      <xdr:spPr>
        <a:xfrm>
          <a:off x="16370300" y="9601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121321</xdr:rowOff>
    </xdr:from>
    <xdr:to>
      <xdr:col>81</xdr:col>
      <xdr:colOff>50800</xdr:colOff>
      <xdr:row>56</xdr:row>
      <xdr:rowOff>150572</xdr:rowOff>
    </xdr:to>
    <xdr:cxnSp macro="">
      <xdr:nvCxnSpPr>
        <xdr:cNvPr id="580" name="直線コネクタ 579"/>
        <xdr:cNvCxnSpPr/>
      </xdr:nvCxnSpPr>
      <xdr:spPr>
        <a:xfrm flipV="1">
          <a:off x="14592300" y="9722521"/>
          <a:ext cx="889000" cy="2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2" name="テキスト ボックス 581"/>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150572</xdr:rowOff>
    </xdr:from>
    <xdr:to>
      <xdr:col>76</xdr:col>
      <xdr:colOff>114300</xdr:colOff>
      <xdr:row>56</xdr:row>
      <xdr:rowOff>170218</xdr:rowOff>
    </xdr:to>
    <xdr:cxnSp macro="">
      <xdr:nvCxnSpPr>
        <xdr:cNvPr id="583" name="直線コネクタ 582"/>
        <xdr:cNvCxnSpPr/>
      </xdr:nvCxnSpPr>
      <xdr:spPr>
        <a:xfrm flipV="1">
          <a:off x="13703300" y="9751772"/>
          <a:ext cx="889000" cy="1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33865</xdr:rowOff>
    </xdr:from>
    <xdr:ext cx="534377" cy="259045"/>
    <xdr:sp macro="" textlink="">
      <xdr:nvSpPr>
        <xdr:cNvPr id="585" name="テキスト ボックス 584"/>
        <xdr:cNvSpPr txBox="1"/>
      </xdr:nvSpPr>
      <xdr:spPr>
        <a:xfrm>
          <a:off x="14325111" y="980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67906</xdr:rowOff>
    </xdr:from>
    <xdr:to>
      <xdr:col>71</xdr:col>
      <xdr:colOff>177800</xdr:colOff>
      <xdr:row>56</xdr:row>
      <xdr:rowOff>170218</xdr:rowOff>
    </xdr:to>
    <xdr:cxnSp macro="">
      <xdr:nvCxnSpPr>
        <xdr:cNvPr id="586" name="直線コネクタ 585"/>
        <xdr:cNvCxnSpPr/>
      </xdr:nvCxnSpPr>
      <xdr:spPr>
        <a:xfrm>
          <a:off x="12814300" y="9669106"/>
          <a:ext cx="889000" cy="10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8" name="テキスト ボックス 587"/>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158337</xdr:rowOff>
    </xdr:from>
    <xdr:ext cx="534377" cy="259045"/>
    <xdr:sp macro="" textlink="">
      <xdr:nvSpPr>
        <xdr:cNvPr id="590" name="テキスト ボックス 589"/>
        <xdr:cNvSpPr txBox="1"/>
      </xdr:nvSpPr>
      <xdr:spPr>
        <a:xfrm>
          <a:off x="12547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121878</xdr:rowOff>
    </xdr:from>
    <xdr:to>
      <xdr:col>85</xdr:col>
      <xdr:colOff>177800</xdr:colOff>
      <xdr:row>54</xdr:row>
      <xdr:rowOff>52028</xdr:rowOff>
    </xdr:to>
    <xdr:sp macro="" textlink="">
      <xdr:nvSpPr>
        <xdr:cNvPr id="596" name="楕円 595"/>
        <xdr:cNvSpPr/>
      </xdr:nvSpPr>
      <xdr:spPr>
        <a:xfrm>
          <a:off x="16268700" y="920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144755</xdr:rowOff>
    </xdr:from>
    <xdr:ext cx="599010" cy="259045"/>
    <xdr:sp macro="" textlink="">
      <xdr:nvSpPr>
        <xdr:cNvPr id="597" name="教育費該当値テキスト"/>
        <xdr:cNvSpPr txBox="1"/>
      </xdr:nvSpPr>
      <xdr:spPr>
        <a:xfrm>
          <a:off x="16370300" y="9060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70521</xdr:rowOff>
    </xdr:from>
    <xdr:to>
      <xdr:col>81</xdr:col>
      <xdr:colOff>101600</xdr:colOff>
      <xdr:row>57</xdr:row>
      <xdr:rowOff>671</xdr:rowOff>
    </xdr:to>
    <xdr:sp macro="" textlink="">
      <xdr:nvSpPr>
        <xdr:cNvPr id="598" name="楕円 597"/>
        <xdr:cNvSpPr/>
      </xdr:nvSpPr>
      <xdr:spPr>
        <a:xfrm>
          <a:off x="15430500" y="967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163248</xdr:rowOff>
    </xdr:from>
    <xdr:ext cx="534377" cy="259045"/>
    <xdr:sp macro="" textlink="">
      <xdr:nvSpPr>
        <xdr:cNvPr id="599" name="テキスト ボックス 598"/>
        <xdr:cNvSpPr txBox="1"/>
      </xdr:nvSpPr>
      <xdr:spPr>
        <a:xfrm>
          <a:off x="15214111" y="976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99772</xdr:rowOff>
    </xdr:from>
    <xdr:to>
      <xdr:col>76</xdr:col>
      <xdr:colOff>165100</xdr:colOff>
      <xdr:row>57</xdr:row>
      <xdr:rowOff>29922</xdr:rowOff>
    </xdr:to>
    <xdr:sp macro="" textlink="">
      <xdr:nvSpPr>
        <xdr:cNvPr id="600" name="楕円 599"/>
        <xdr:cNvSpPr/>
      </xdr:nvSpPr>
      <xdr:spPr>
        <a:xfrm>
          <a:off x="14541500" y="970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46449</xdr:rowOff>
    </xdr:from>
    <xdr:ext cx="534377" cy="259045"/>
    <xdr:sp macro="" textlink="">
      <xdr:nvSpPr>
        <xdr:cNvPr id="601" name="テキスト ボックス 600"/>
        <xdr:cNvSpPr txBox="1"/>
      </xdr:nvSpPr>
      <xdr:spPr>
        <a:xfrm>
          <a:off x="14325111" y="9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119418</xdr:rowOff>
    </xdr:from>
    <xdr:to>
      <xdr:col>72</xdr:col>
      <xdr:colOff>38100</xdr:colOff>
      <xdr:row>57</xdr:row>
      <xdr:rowOff>49568</xdr:rowOff>
    </xdr:to>
    <xdr:sp macro="" textlink="">
      <xdr:nvSpPr>
        <xdr:cNvPr id="602" name="楕円 601"/>
        <xdr:cNvSpPr/>
      </xdr:nvSpPr>
      <xdr:spPr>
        <a:xfrm>
          <a:off x="13652500" y="97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40695</xdr:rowOff>
    </xdr:from>
    <xdr:ext cx="534377" cy="259045"/>
    <xdr:sp macro="" textlink="">
      <xdr:nvSpPr>
        <xdr:cNvPr id="603" name="テキスト ボックス 602"/>
        <xdr:cNvSpPr txBox="1"/>
      </xdr:nvSpPr>
      <xdr:spPr>
        <a:xfrm>
          <a:off x="13436111" y="981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17106</xdr:rowOff>
    </xdr:from>
    <xdr:to>
      <xdr:col>67</xdr:col>
      <xdr:colOff>101600</xdr:colOff>
      <xdr:row>56</xdr:row>
      <xdr:rowOff>118706</xdr:rowOff>
    </xdr:to>
    <xdr:sp macro="" textlink="">
      <xdr:nvSpPr>
        <xdr:cNvPr id="604" name="楕円 603"/>
        <xdr:cNvSpPr/>
      </xdr:nvSpPr>
      <xdr:spPr>
        <a:xfrm>
          <a:off x="12763500" y="96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135233</xdr:rowOff>
    </xdr:from>
    <xdr:ext cx="534377" cy="259045"/>
    <xdr:sp macro="" textlink="">
      <xdr:nvSpPr>
        <xdr:cNvPr id="605" name="テキスト ボックス 604"/>
        <xdr:cNvSpPr txBox="1"/>
      </xdr:nvSpPr>
      <xdr:spPr>
        <a:xfrm>
          <a:off x="12547111" y="939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macro="" textlink="">
      <xdr:nvSpPr>
        <xdr:cNvPr id="633" name="災害復旧費平均値テキスト"/>
        <xdr:cNvSpPr txBox="1"/>
      </xdr:nvSpPr>
      <xdr:spPr>
        <a:xfrm>
          <a:off x="16370300" y="13252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102351</xdr:rowOff>
    </xdr:from>
    <xdr:ext cx="469744" cy="259045"/>
    <xdr:sp macro="" textlink="">
      <xdr:nvSpPr>
        <xdr:cNvPr id="637" name="テキスト ボックス 636"/>
        <xdr:cNvSpPr txBox="1"/>
      </xdr:nvSpPr>
      <xdr:spPr>
        <a:xfrm>
          <a:off x="15246428" y="131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40" name="テキスト ボックス 639"/>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3" name="テキスト ボックス 642"/>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4" name="フローチャート: 判断 643"/>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87034</xdr:rowOff>
    </xdr:from>
    <xdr:ext cx="469744" cy="259045"/>
    <xdr:sp macro="" textlink="">
      <xdr:nvSpPr>
        <xdr:cNvPr id="645" name="テキスト ボックス 644"/>
        <xdr:cNvSpPr txBox="1"/>
      </xdr:nvSpPr>
      <xdr:spPr>
        <a:xfrm>
          <a:off x="12579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249299" cy="259045"/>
    <xdr:sp macro="" textlink="">
      <xdr:nvSpPr>
        <xdr:cNvPr id="652" name="災害復旧費該当値テキスト"/>
        <xdr:cNvSpPr txBox="1"/>
      </xdr:nvSpPr>
      <xdr:spPr>
        <a:xfrm>
          <a:off x="16370300" y="13379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66055</xdr:rowOff>
    </xdr:from>
    <xdr:to>
      <xdr:col>85</xdr:col>
      <xdr:colOff>127000</xdr:colOff>
      <xdr:row>95</xdr:row>
      <xdr:rowOff>98337</xdr:rowOff>
    </xdr:to>
    <xdr:cxnSp macro="">
      <xdr:nvCxnSpPr>
        <xdr:cNvPr id="687" name="直線コネクタ 686"/>
        <xdr:cNvCxnSpPr/>
      </xdr:nvCxnSpPr>
      <xdr:spPr>
        <a:xfrm flipV="1">
          <a:off x="15481300" y="16353805"/>
          <a:ext cx="838200" cy="3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8" name="公債費平均値テキスト"/>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98337</xdr:rowOff>
    </xdr:from>
    <xdr:to>
      <xdr:col>81</xdr:col>
      <xdr:colOff>50800</xdr:colOff>
      <xdr:row>95</xdr:row>
      <xdr:rowOff>154116</xdr:rowOff>
    </xdr:to>
    <xdr:cxnSp macro="">
      <xdr:nvCxnSpPr>
        <xdr:cNvPr id="690" name="直線コネクタ 689"/>
        <xdr:cNvCxnSpPr/>
      </xdr:nvCxnSpPr>
      <xdr:spPr>
        <a:xfrm flipV="1">
          <a:off x="14592300" y="16386087"/>
          <a:ext cx="889000" cy="5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2" name="テキスト ボックス 691"/>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154116</xdr:rowOff>
    </xdr:from>
    <xdr:to>
      <xdr:col>76</xdr:col>
      <xdr:colOff>114300</xdr:colOff>
      <xdr:row>96</xdr:row>
      <xdr:rowOff>69300</xdr:rowOff>
    </xdr:to>
    <xdr:cxnSp macro="">
      <xdr:nvCxnSpPr>
        <xdr:cNvPr id="693" name="直線コネクタ 692"/>
        <xdr:cNvCxnSpPr/>
      </xdr:nvCxnSpPr>
      <xdr:spPr>
        <a:xfrm flipV="1">
          <a:off x="13703300" y="16441866"/>
          <a:ext cx="889000" cy="8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4377" cy="259045"/>
    <xdr:sp macro="" textlink="">
      <xdr:nvSpPr>
        <xdr:cNvPr id="695" name="テキスト ボックス 694"/>
        <xdr:cNvSpPr txBox="1"/>
      </xdr:nvSpPr>
      <xdr:spPr>
        <a:xfrm>
          <a:off x="14325111" y="166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69300</xdr:rowOff>
    </xdr:from>
    <xdr:to>
      <xdr:col>71</xdr:col>
      <xdr:colOff>177800</xdr:colOff>
      <xdr:row>96</xdr:row>
      <xdr:rowOff>82107</xdr:rowOff>
    </xdr:to>
    <xdr:cxnSp macro="">
      <xdr:nvCxnSpPr>
        <xdr:cNvPr id="696" name="直線コネクタ 695"/>
        <xdr:cNvCxnSpPr/>
      </xdr:nvCxnSpPr>
      <xdr:spPr>
        <a:xfrm flipV="1">
          <a:off x="12814300" y="16528500"/>
          <a:ext cx="889000" cy="1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macro="" textlink="">
      <xdr:nvSpPr>
        <xdr:cNvPr id="698" name="テキスト ボックス 697"/>
        <xdr:cNvSpPr txBox="1"/>
      </xdr:nvSpPr>
      <xdr:spPr>
        <a:xfrm>
          <a:off x="13436111" y="167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88363</xdr:rowOff>
    </xdr:from>
    <xdr:ext cx="534377" cy="259045"/>
    <xdr:sp macro="" textlink="">
      <xdr:nvSpPr>
        <xdr:cNvPr id="700" name="テキスト ボックス 699"/>
        <xdr:cNvSpPr txBox="1"/>
      </xdr:nvSpPr>
      <xdr:spPr>
        <a:xfrm>
          <a:off x="12547111" y="167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15255</xdr:rowOff>
    </xdr:from>
    <xdr:to>
      <xdr:col>85</xdr:col>
      <xdr:colOff>177800</xdr:colOff>
      <xdr:row>95</xdr:row>
      <xdr:rowOff>116855</xdr:rowOff>
    </xdr:to>
    <xdr:sp macro="" textlink="">
      <xdr:nvSpPr>
        <xdr:cNvPr id="706" name="楕円 705"/>
        <xdr:cNvSpPr/>
      </xdr:nvSpPr>
      <xdr:spPr>
        <a:xfrm>
          <a:off x="16268700" y="163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38132</xdr:rowOff>
    </xdr:from>
    <xdr:ext cx="599010" cy="259045"/>
    <xdr:sp macro="" textlink="">
      <xdr:nvSpPr>
        <xdr:cNvPr id="707" name="公債費該当値テキスト"/>
        <xdr:cNvSpPr txBox="1"/>
      </xdr:nvSpPr>
      <xdr:spPr>
        <a:xfrm>
          <a:off x="16370300" y="16154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47537</xdr:rowOff>
    </xdr:from>
    <xdr:to>
      <xdr:col>81</xdr:col>
      <xdr:colOff>101600</xdr:colOff>
      <xdr:row>95</xdr:row>
      <xdr:rowOff>149137</xdr:rowOff>
    </xdr:to>
    <xdr:sp macro="" textlink="">
      <xdr:nvSpPr>
        <xdr:cNvPr id="708" name="楕円 707"/>
        <xdr:cNvSpPr/>
      </xdr:nvSpPr>
      <xdr:spPr>
        <a:xfrm>
          <a:off x="15430500" y="1633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165664</xdr:rowOff>
    </xdr:from>
    <xdr:ext cx="599010" cy="259045"/>
    <xdr:sp macro="" textlink="">
      <xdr:nvSpPr>
        <xdr:cNvPr id="709" name="テキスト ボックス 708"/>
        <xdr:cNvSpPr txBox="1"/>
      </xdr:nvSpPr>
      <xdr:spPr>
        <a:xfrm>
          <a:off x="15181795" y="1611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103316</xdr:rowOff>
    </xdr:from>
    <xdr:to>
      <xdr:col>76</xdr:col>
      <xdr:colOff>165100</xdr:colOff>
      <xdr:row>96</xdr:row>
      <xdr:rowOff>33466</xdr:rowOff>
    </xdr:to>
    <xdr:sp macro="" textlink="">
      <xdr:nvSpPr>
        <xdr:cNvPr id="710" name="楕円 709"/>
        <xdr:cNvSpPr/>
      </xdr:nvSpPr>
      <xdr:spPr>
        <a:xfrm>
          <a:off x="14541500" y="163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49993</xdr:rowOff>
    </xdr:from>
    <xdr:ext cx="599010" cy="259045"/>
    <xdr:sp macro="" textlink="">
      <xdr:nvSpPr>
        <xdr:cNvPr id="711" name="テキスト ボックス 710"/>
        <xdr:cNvSpPr txBox="1"/>
      </xdr:nvSpPr>
      <xdr:spPr>
        <a:xfrm>
          <a:off x="14292795" y="16166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18500</xdr:rowOff>
    </xdr:from>
    <xdr:to>
      <xdr:col>72</xdr:col>
      <xdr:colOff>38100</xdr:colOff>
      <xdr:row>96</xdr:row>
      <xdr:rowOff>120100</xdr:rowOff>
    </xdr:to>
    <xdr:sp macro="" textlink="">
      <xdr:nvSpPr>
        <xdr:cNvPr id="712" name="楕円 711"/>
        <xdr:cNvSpPr/>
      </xdr:nvSpPr>
      <xdr:spPr>
        <a:xfrm>
          <a:off x="13652500" y="1647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136627</xdr:rowOff>
    </xdr:from>
    <xdr:ext cx="534377" cy="259045"/>
    <xdr:sp macro="" textlink="">
      <xdr:nvSpPr>
        <xdr:cNvPr id="713" name="テキスト ボックス 712"/>
        <xdr:cNvSpPr txBox="1"/>
      </xdr:nvSpPr>
      <xdr:spPr>
        <a:xfrm>
          <a:off x="13436111" y="1625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31307</xdr:rowOff>
    </xdr:from>
    <xdr:to>
      <xdr:col>67</xdr:col>
      <xdr:colOff>101600</xdr:colOff>
      <xdr:row>96</xdr:row>
      <xdr:rowOff>132907</xdr:rowOff>
    </xdr:to>
    <xdr:sp macro="" textlink="">
      <xdr:nvSpPr>
        <xdr:cNvPr id="714" name="楕円 713"/>
        <xdr:cNvSpPr/>
      </xdr:nvSpPr>
      <xdr:spPr>
        <a:xfrm>
          <a:off x="12763500" y="1649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149434</xdr:rowOff>
    </xdr:from>
    <xdr:ext cx="534377" cy="259045"/>
    <xdr:sp macro="" textlink="">
      <xdr:nvSpPr>
        <xdr:cNvPr id="715" name="テキスト ボックス 714"/>
        <xdr:cNvSpPr txBox="1"/>
      </xdr:nvSpPr>
      <xdr:spPr>
        <a:xfrm>
          <a:off x="12547111" y="1626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目的別の住民一人当たりのコストは、全体的に類似団体を上回っている。議会費、衛生費、</a:t>
          </a:r>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費、公債費については大幅に上回っている状況である。議会費については、</a:t>
          </a:r>
          <a:r>
            <a:rPr kumimoji="1" lang="ja-JP" altLang="en-US" sz="1100">
              <a:solidFill>
                <a:schemeClr val="dk1"/>
              </a:solidFill>
              <a:effectLst/>
              <a:latin typeface="+mn-lt"/>
              <a:ea typeface="+mn-ea"/>
              <a:cs typeface="+mn-cs"/>
            </a:rPr>
            <a:t>先進地視察経費</a:t>
          </a:r>
          <a:r>
            <a:rPr kumimoji="1" lang="ja-JP" altLang="ja-JP" sz="1100">
              <a:solidFill>
                <a:schemeClr val="dk1"/>
              </a:solidFill>
              <a:effectLst/>
              <a:latin typeface="+mn-lt"/>
              <a:ea typeface="+mn-ea"/>
              <a:cs typeface="+mn-cs"/>
            </a:rPr>
            <a:t>の増、衛生費については、一部事務組合（ごみ・し尿処理施設）への負担金と企業会計（病院・上下水道）への補助金が大きいことによる。</a:t>
          </a:r>
          <a:r>
            <a:rPr kumimoji="1" lang="ja-JP" altLang="en-US" sz="1100">
              <a:solidFill>
                <a:schemeClr val="dk1"/>
              </a:solidFill>
              <a:effectLst/>
              <a:latin typeface="+mn-lt"/>
              <a:ea typeface="+mn-ea"/>
              <a:cs typeface="+mn-cs"/>
            </a:rPr>
            <a:t>教育費については粟賀小学校跡地整備事業の増のため大幅に増額となっている</a:t>
          </a:r>
          <a:r>
            <a:rPr kumimoji="1" lang="ja-JP" altLang="ja-JP" sz="1100">
              <a:solidFill>
                <a:schemeClr val="dk1"/>
              </a:solidFill>
              <a:effectLst/>
              <a:latin typeface="+mn-lt"/>
              <a:ea typeface="+mn-ea"/>
              <a:cs typeface="+mn-cs"/>
            </a:rPr>
            <a:t>。公債費については、類似団体平均値を大きく上回っており、今後も大型建設事業の地方債の償還が本格的に始まることから引き続き高い水準を維持していく見込みである。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兵庫県神河町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財政調整基金は令和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年度末残高は</a:t>
          </a:r>
          <a:r>
            <a:rPr kumimoji="1" lang="en-US" altLang="ja-JP" sz="1100">
              <a:solidFill>
                <a:schemeClr val="dk1"/>
              </a:solidFill>
              <a:effectLst/>
              <a:latin typeface="+mn-lt"/>
              <a:ea typeface="+mn-ea"/>
              <a:cs typeface="+mn-cs"/>
            </a:rPr>
            <a:t>18.33</a:t>
          </a:r>
          <a:r>
            <a:rPr kumimoji="1" lang="ja-JP" altLang="ja-JP" sz="1100">
              <a:solidFill>
                <a:schemeClr val="dk1"/>
              </a:solidFill>
              <a:effectLst/>
              <a:latin typeface="+mn-lt"/>
              <a:ea typeface="+mn-ea"/>
              <a:cs typeface="+mn-cs"/>
            </a:rPr>
            <a:t>億円となっている。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年度の実質収支額は、歳入</a:t>
          </a:r>
          <a:r>
            <a:rPr kumimoji="1" lang="en-US" altLang="ja-JP" sz="1100">
              <a:solidFill>
                <a:schemeClr val="dk1"/>
              </a:solidFill>
              <a:effectLst/>
              <a:latin typeface="+mn-lt"/>
              <a:ea typeface="+mn-ea"/>
              <a:cs typeface="+mn-cs"/>
            </a:rPr>
            <a:t>105.97</a:t>
          </a:r>
          <a:r>
            <a:rPr kumimoji="1" lang="ja-JP" altLang="ja-JP" sz="1100">
              <a:solidFill>
                <a:schemeClr val="dk1"/>
              </a:solidFill>
              <a:effectLst/>
              <a:latin typeface="+mn-lt"/>
              <a:ea typeface="+mn-ea"/>
              <a:cs typeface="+mn-cs"/>
            </a:rPr>
            <a:t>億円から歳出</a:t>
          </a:r>
          <a:r>
            <a:rPr kumimoji="1" lang="en-US" altLang="ja-JP" sz="1100">
              <a:solidFill>
                <a:schemeClr val="dk1"/>
              </a:solidFill>
              <a:effectLst/>
              <a:latin typeface="+mn-lt"/>
              <a:ea typeface="+mn-ea"/>
              <a:cs typeface="+mn-cs"/>
            </a:rPr>
            <a:t>103.29</a:t>
          </a:r>
          <a:r>
            <a:rPr kumimoji="1" lang="ja-JP" altLang="ja-JP" sz="1100">
              <a:solidFill>
                <a:schemeClr val="dk1"/>
              </a:solidFill>
              <a:effectLst/>
              <a:latin typeface="+mn-lt"/>
              <a:ea typeface="+mn-ea"/>
              <a:cs typeface="+mn-cs"/>
            </a:rPr>
            <a:t>億円を差し引いた金額から、さらに翌年度へ繰越財源</a:t>
          </a:r>
          <a:r>
            <a:rPr kumimoji="1" lang="en-US" altLang="ja-JP" sz="1100">
              <a:solidFill>
                <a:schemeClr val="dk1"/>
              </a:solidFill>
              <a:effectLst/>
              <a:latin typeface="+mn-lt"/>
              <a:ea typeface="+mn-ea"/>
              <a:cs typeface="+mn-cs"/>
            </a:rPr>
            <a:t>0.75</a:t>
          </a:r>
          <a:r>
            <a:rPr kumimoji="1" lang="ja-JP" altLang="ja-JP" sz="1100">
              <a:solidFill>
                <a:schemeClr val="dk1"/>
              </a:solidFill>
              <a:effectLst/>
              <a:latin typeface="+mn-lt"/>
              <a:ea typeface="+mn-ea"/>
              <a:cs typeface="+mn-cs"/>
            </a:rPr>
            <a:t>億円を差し引いた</a:t>
          </a:r>
          <a:r>
            <a:rPr kumimoji="1" lang="en-US" altLang="ja-JP" sz="1100">
              <a:solidFill>
                <a:schemeClr val="dk1"/>
              </a:solidFill>
              <a:effectLst/>
              <a:latin typeface="+mn-lt"/>
              <a:ea typeface="+mn-ea"/>
              <a:cs typeface="+mn-cs"/>
            </a:rPr>
            <a:t>1.93</a:t>
          </a:r>
          <a:r>
            <a:rPr kumimoji="1" lang="ja-JP" altLang="ja-JP" sz="1100">
              <a:solidFill>
                <a:schemeClr val="dk1"/>
              </a:solidFill>
              <a:effectLst/>
              <a:latin typeface="+mn-lt"/>
              <a:ea typeface="+mn-ea"/>
              <a:cs typeface="+mn-cs"/>
            </a:rPr>
            <a:t>億円が黒字ということになり、これを標準財政規模で除した実質収支比率は</a:t>
          </a:r>
          <a:r>
            <a:rPr kumimoji="1" lang="en-US" altLang="ja-JP" sz="1100">
              <a:solidFill>
                <a:schemeClr val="dk1"/>
              </a:solidFill>
              <a:effectLst/>
              <a:latin typeface="+mn-lt"/>
              <a:ea typeface="+mn-ea"/>
              <a:cs typeface="+mn-cs"/>
            </a:rPr>
            <a:t>3.42</a:t>
          </a:r>
          <a:r>
            <a:rPr kumimoji="1" lang="ja-JP" altLang="ja-JP" sz="1100">
              <a:solidFill>
                <a:schemeClr val="dk1"/>
              </a:solidFill>
              <a:effectLst/>
              <a:latin typeface="+mn-lt"/>
              <a:ea typeface="+mn-ea"/>
              <a:cs typeface="+mn-cs"/>
            </a:rPr>
            <a:t>％となる。実質単年度収支は、令和５年度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赤字となった。今後は</a:t>
          </a:r>
          <a:r>
            <a:rPr kumimoji="1" lang="ja-JP" altLang="en-US" sz="1100">
              <a:solidFill>
                <a:schemeClr val="dk1"/>
              </a:solidFill>
              <a:effectLst/>
              <a:latin typeface="+mn-lt"/>
              <a:ea typeface="+mn-ea"/>
              <a:cs typeface="+mn-cs"/>
            </a:rPr>
            <a:t>町税、</a:t>
          </a:r>
          <a:r>
            <a:rPr kumimoji="1" lang="ja-JP" altLang="ja-JP" sz="1100">
              <a:solidFill>
                <a:schemeClr val="dk1"/>
              </a:solidFill>
              <a:effectLst/>
              <a:latin typeface="+mn-lt"/>
              <a:ea typeface="+mn-ea"/>
              <a:cs typeface="+mn-cs"/>
            </a:rPr>
            <a:t>普通交付税を含めた一般財源の確保がさらに厳しくなる見込みであり、動向を注視していく必要がある。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兵庫県神河町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公立神崎総合病院事業会計においては、令和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年度は前年度と比較して資金剰余金が約</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億円減少した。これは、人件費の増加や物価高騰による経費の増加等により、純損失が前年度より拡大したことに加え、現預金</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億円を長期性預金へ振り替えたことによるものである。</a:t>
          </a:r>
          <a:endParaRPr lang="ja-JP" altLang="ja-JP" sz="1400">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条の収支補填後の当年度損益勘定留保資金は約△</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億円であり、当年度純損失の約</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億円を控除した額が当年度の資金剰余金の減少分である。）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水道事業会計及び下水道事業会計においては直近</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年間において安定した資金剰余金が発生しており、健全な財政運営・企業経営が行われている。</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年度については、水道事業は</a:t>
          </a:r>
          <a:r>
            <a:rPr kumimoji="1" lang="en-US" altLang="ja-JP" sz="1100">
              <a:solidFill>
                <a:schemeClr val="dk1"/>
              </a:solidFill>
              <a:effectLst/>
              <a:latin typeface="+mn-lt"/>
              <a:ea typeface="+mn-ea"/>
              <a:cs typeface="+mn-cs"/>
            </a:rPr>
            <a:t>30,000</a:t>
          </a:r>
          <a:r>
            <a:rPr kumimoji="1" lang="ja-JP" altLang="ja-JP" sz="1100">
              <a:solidFill>
                <a:schemeClr val="dk1"/>
              </a:solidFill>
              <a:effectLst/>
              <a:latin typeface="+mn-lt"/>
              <a:ea typeface="+mn-ea"/>
              <a:cs typeface="+mn-cs"/>
            </a:rPr>
            <a:t>千円、下水道は</a:t>
          </a:r>
          <a:r>
            <a:rPr kumimoji="1" lang="en-US" altLang="ja-JP" sz="1100">
              <a:solidFill>
                <a:schemeClr val="dk1"/>
              </a:solidFill>
              <a:effectLst/>
              <a:latin typeface="+mn-lt"/>
              <a:ea typeface="+mn-ea"/>
              <a:cs typeface="+mn-cs"/>
            </a:rPr>
            <a:t>80,000</a:t>
          </a:r>
          <a:r>
            <a:rPr kumimoji="1" lang="ja-JP" altLang="ja-JP" sz="1100">
              <a:solidFill>
                <a:schemeClr val="dk1"/>
              </a:solidFill>
              <a:effectLst/>
              <a:latin typeface="+mn-lt"/>
              <a:ea typeface="+mn-ea"/>
              <a:cs typeface="+mn-cs"/>
            </a:rPr>
            <a:t>千円の投資有価証券を購入したことにより流動資産が減少したが、資産運用による減少であり、問題なく企業経営をおこなえている。上下水道ともに人口の減少による収入の減少、施設の老朽化等によって設備投資の増加が予測され、策定した経営戦略によるシミュレーションでは資金が今後減少していく経営状況となっているため補助金・企業債を効果的に活用しながら財政面、設備面ともに健全な企業経営に努め</a:t>
          </a:r>
          <a:r>
            <a:rPr kumimoji="1" lang="ja-JP" altLang="en-US" sz="1100">
              <a:solidFill>
                <a:schemeClr val="dk1"/>
              </a:solidFill>
              <a:effectLst/>
              <a:latin typeface="+mn-lt"/>
              <a:ea typeface="+mn-ea"/>
              <a:cs typeface="+mn-cs"/>
            </a:rPr>
            <a:t>ていく</a:t>
          </a:r>
          <a:r>
            <a:rPr kumimoji="1" lang="ja-JP" altLang="ja-JP" sz="1100">
              <a:solidFill>
                <a:schemeClr val="dk1"/>
              </a:solidFill>
              <a:effectLst/>
              <a:latin typeface="+mn-lt"/>
              <a:ea typeface="+mn-ea"/>
              <a:cs typeface="+mn-cs"/>
            </a:rPr>
            <a:t>。</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10596749</v>
      </c>
      <c r="BO4" s="371"/>
      <c r="BP4" s="371"/>
      <c r="BQ4" s="371"/>
      <c r="BR4" s="371"/>
      <c r="BS4" s="371"/>
      <c r="BT4" s="371"/>
      <c r="BU4" s="372"/>
      <c r="BV4" s="370">
        <v>9036125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3.4</v>
      </c>
      <c r="CU4" s="377"/>
      <c r="CV4" s="377"/>
      <c r="CW4" s="377"/>
      <c r="CX4" s="377"/>
      <c r="CY4" s="377"/>
      <c r="CZ4" s="377"/>
      <c r="DA4" s="378"/>
      <c r="DB4" s="376">
        <v>3.2</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10328623</v>
      </c>
      <c r="BO5" s="408"/>
      <c r="BP5" s="408"/>
      <c r="BQ5" s="408"/>
      <c r="BR5" s="408"/>
      <c r="BS5" s="408"/>
      <c r="BT5" s="408"/>
      <c r="BU5" s="409"/>
      <c r="BV5" s="407">
        <v>8830253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94.5</v>
      </c>
      <c r="CU5" s="405"/>
      <c r="CV5" s="405"/>
      <c r="CW5" s="405"/>
      <c r="CX5" s="405"/>
      <c r="CY5" s="405"/>
      <c r="CZ5" s="405"/>
      <c r="DA5" s="406"/>
      <c r="DB5" s="404">
        <v>93.1</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268126</v>
      </c>
      <c r="BO6" s="408"/>
      <c r="BP6" s="408"/>
      <c r="BQ6" s="408"/>
      <c r="BR6" s="408"/>
      <c r="BS6" s="408"/>
      <c r="BT6" s="408"/>
      <c r="BU6" s="409"/>
      <c r="BV6" s="407">
        <v>205872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94.8</v>
      </c>
      <c r="CU6" s="445"/>
      <c r="CV6" s="445"/>
      <c r="CW6" s="445"/>
      <c r="CX6" s="445"/>
      <c r="CY6" s="445"/>
      <c r="CZ6" s="445"/>
      <c r="DA6" s="446"/>
      <c r="DB6" s="444">
        <v>93.6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75318</v>
      </c>
      <c r="BO7" s="408"/>
      <c r="BP7" s="408"/>
      <c r="BQ7" s="408"/>
      <c r="BR7" s="408"/>
      <c r="BS7" s="408"/>
      <c r="BT7" s="408"/>
      <c r="BU7" s="409"/>
      <c r="BV7" s="407">
        <v>30307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5644633</v>
      </c>
      <c r="CU7" s="408"/>
      <c r="CV7" s="408"/>
      <c r="CW7" s="408"/>
      <c r="CX7" s="408"/>
      <c r="CY7" s="408"/>
      <c r="CZ7" s="408"/>
      <c r="DA7" s="409"/>
      <c r="DB7" s="407">
        <v>5436038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192808</v>
      </c>
      <c r="BO8" s="408"/>
      <c r="BP8" s="408"/>
      <c r="BQ8" s="408"/>
      <c r="BR8" s="408"/>
      <c r="BS8" s="408"/>
      <c r="BT8" s="408"/>
      <c r="BU8" s="409"/>
      <c r="BV8" s="407">
        <v>175565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0.35</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10616</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17243</v>
      </c>
      <c r="BO9" s="408"/>
      <c r="BP9" s="408"/>
      <c r="BQ9" s="408"/>
      <c r="BR9" s="408"/>
      <c r="BS9" s="408"/>
      <c r="BT9" s="408"/>
      <c r="BU9" s="409"/>
      <c r="BV9" s="407">
        <v>-9887</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17.899999999999999</v>
      </c>
      <c r="CU9" s="405"/>
      <c r="CV9" s="405"/>
      <c r="CW9" s="405"/>
      <c r="CX9" s="405"/>
      <c r="CY9" s="405"/>
      <c r="CZ9" s="405"/>
      <c r="DA9" s="406"/>
      <c r="DB9" s="404">
        <v>18.100000000000001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11452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82603</v>
      </c>
      <c r="BO10" s="408"/>
      <c r="BP10" s="408"/>
      <c r="BQ10" s="408"/>
      <c r="BR10" s="408"/>
      <c r="BS10" s="408"/>
      <c r="BT10" s="408"/>
      <c r="BU10" s="409"/>
      <c r="BV10" s="407">
        <v>88724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10144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150927</v>
      </c>
      <c r="BO12" s="408"/>
      <c r="BP12" s="408"/>
      <c r="BQ12" s="408"/>
      <c r="BR12" s="408"/>
      <c r="BS12" s="408"/>
      <c r="BT12" s="408"/>
      <c r="BU12" s="409"/>
      <c r="BV12" s="407">
        <v>153469</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10032</v>
      </c>
      <c r="S13" s="492"/>
      <c r="T13" s="492"/>
      <c r="U13" s="492"/>
      <c r="V13" s="493"/>
      <c r="W13" s="423" t="s">
        <v>131</v>
      </c>
      <c r="X13" s="424"/>
      <c r="Y13" s="424"/>
      <c r="Z13" s="424"/>
      <c r="AA13" s="424"/>
      <c r="AB13" s="414"/>
      <c r="AC13" s="458">
        <v>200</v>
      </c>
      <c r="AD13" s="459"/>
      <c r="AE13" s="459"/>
      <c r="AF13" s="459"/>
      <c r="AG13" s="501"/>
      <c r="AH13" s="458">
        <v>241</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-51081</v>
      </c>
      <c r="BO13" s="408"/>
      <c r="BP13" s="408"/>
      <c r="BQ13" s="408"/>
      <c r="BR13" s="408"/>
      <c r="BS13" s="408"/>
      <c r="BT13" s="408"/>
      <c r="BU13" s="409"/>
      <c r="BV13" s="407">
        <v>-74632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12.1</v>
      </c>
      <c r="CU13" s="405"/>
      <c r="CV13" s="405"/>
      <c r="CW13" s="405"/>
      <c r="CX13" s="405"/>
      <c r="CY13" s="405"/>
      <c r="CZ13" s="405"/>
      <c r="DA13" s="406"/>
      <c r="DB13" s="404">
        <v>11.9</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10391</v>
      </c>
      <c r="S14" s="492"/>
      <c r="T14" s="492"/>
      <c r="U14" s="492"/>
      <c r="V14" s="493"/>
      <c r="W14" s="397"/>
      <c r="X14" s="398"/>
      <c r="Y14" s="398"/>
      <c r="Z14" s="398"/>
      <c r="AA14" s="398"/>
      <c r="AB14" s="387"/>
      <c r="AC14" s="494">
        <v>3.9</v>
      </c>
      <c r="AD14" s="495"/>
      <c r="AE14" s="495"/>
      <c r="AF14" s="495"/>
      <c r="AG14" s="496"/>
      <c r="AH14" s="494">
        <v>4.5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38.799999999999997</v>
      </c>
      <c r="CU14" s="506"/>
      <c r="CV14" s="506"/>
      <c r="CW14" s="506"/>
      <c r="CX14" s="506"/>
      <c r="CY14" s="506"/>
      <c r="CZ14" s="506"/>
      <c r="DA14" s="507"/>
      <c r="DB14" s="505">
        <v>51.7</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10282</v>
      </c>
      <c r="S15" s="492"/>
      <c r="T15" s="492"/>
      <c r="U15" s="492"/>
      <c r="V15" s="493"/>
      <c r="W15" s="423" t="s">
        <v>137</v>
      </c>
      <c r="X15" s="424"/>
      <c r="Y15" s="424"/>
      <c r="Z15" s="424"/>
      <c r="AA15" s="424"/>
      <c r="AB15" s="414"/>
      <c r="AC15" s="458">
        <v>1659</v>
      </c>
      <c r="AD15" s="459"/>
      <c r="AE15" s="459"/>
      <c r="AF15" s="459"/>
      <c r="AG15" s="501"/>
      <c r="AH15" s="458">
        <v>1776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1781414</v>
      </c>
      <c r="BO15" s="371"/>
      <c r="BP15" s="371"/>
      <c r="BQ15" s="371"/>
      <c r="BR15" s="371"/>
      <c r="BS15" s="371"/>
      <c r="BT15" s="371"/>
      <c r="BU15" s="372"/>
      <c r="BV15" s="370">
        <v>1780926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32.6</v>
      </c>
      <c r="AD16" s="495"/>
      <c r="AE16" s="495"/>
      <c r="AF16" s="495"/>
      <c r="AG16" s="496"/>
      <c r="AH16" s="494">
        <v>33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5166667</v>
      </c>
      <c r="BO16" s="408"/>
      <c r="BP16" s="408"/>
      <c r="BQ16" s="408"/>
      <c r="BR16" s="408"/>
      <c r="BS16" s="408"/>
      <c r="BT16" s="408"/>
      <c r="BU16" s="409"/>
      <c r="BV16" s="407">
        <v>4935867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3223</v>
      </c>
      <c r="AD17" s="459"/>
      <c r="AE17" s="459"/>
      <c r="AF17" s="459"/>
      <c r="AG17" s="501"/>
      <c r="AH17" s="458">
        <v>3357</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2244482</v>
      </c>
      <c r="BO17" s="408"/>
      <c r="BP17" s="408"/>
      <c r="BQ17" s="408"/>
      <c r="BR17" s="408"/>
      <c r="BS17" s="408"/>
      <c r="BT17" s="408"/>
      <c r="BU17" s="409"/>
      <c r="BV17" s="407">
        <v>2250349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202.23</v>
      </c>
      <c r="M18" s="531"/>
      <c r="N18" s="531"/>
      <c r="O18" s="531"/>
      <c r="P18" s="531"/>
      <c r="Q18" s="531"/>
      <c r="R18" s="532"/>
      <c r="S18" s="532"/>
      <c r="T18" s="532"/>
      <c r="U18" s="532"/>
      <c r="V18" s="533"/>
      <c r="W18" s="425"/>
      <c r="X18" s="426"/>
      <c r="Y18" s="426"/>
      <c r="Z18" s="426"/>
      <c r="AA18" s="426"/>
      <c r="AB18" s="417"/>
      <c r="AC18" s="534">
        <v>63.4</v>
      </c>
      <c r="AD18" s="535"/>
      <c r="AE18" s="535"/>
      <c r="AF18" s="535"/>
      <c r="AG18" s="536"/>
      <c r="AH18" s="534">
        <v>62.5</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5408681</v>
      </c>
      <c r="BO18" s="408"/>
      <c r="BP18" s="408"/>
      <c r="BQ18" s="408"/>
      <c r="BR18" s="408"/>
      <c r="BS18" s="408"/>
      <c r="BT18" s="408"/>
      <c r="BU18" s="409"/>
      <c r="BV18" s="407">
        <v>5141762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52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6989150</v>
      </c>
      <c r="BO19" s="408"/>
      <c r="BP19" s="408"/>
      <c r="BQ19" s="408"/>
      <c r="BR19" s="408"/>
      <c r="BS19" s="408"/>
      <c r="BT19" s="408"/>
      <c r="BU19" s="409"/>
      <c r="BV19" s="407">
        <v>6704945</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3779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11978840</v>
      </c>
      <c r="BO22" s="371"/>
      <c r="BP22" s="371"/>
      <c r="BQ22" s="371"/>
      <c r="BR22" s="371"/>
      <c r="BS22" s="371"/>
      <c r="BT22" s="371"/>
      <c r="BU22" s="372"/>
      <c r="BV22" s="370">
        <v>11760784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9413612</v>
      </c>
      <c r="BO23" s="408"/>
      <c r="BP23" s="408"/>
      <c r="BQ23" s="408"/>
      <c r="BR23" s="408"/>
      <c r="BS23" s="408"/>
      <c r="BT23" s="408"/>
      <c r="BU23" s="409"/>
      <c r="BV23" s="407">
        <v>8821166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7600</v>
      </c>
      <c r="R24" s="459"/>
      <c r="S24" s="459"/>
      <c r="T24" s="459"/>
      <c r="U24" s="459"/>
      <c r="V24" s="501"/>
      <c r="W24" s="553"/>
      <c r="X24" s="554"/>
      <c r="Y24" s="555"/>
      <c r="Z24" s="457" t="s">
        <v>161</v>
      </c>
      <c r="AA24" s="437"/>
      <c r="AB24" s="437"/>
      <c r="AC24" s="437"/>
      <c r="AD24" s="437"/>
      <c r="AE24" s="437"/>
      <c r="AF24" s="437"/>
      <c r="AG24" s="438"/>
      <c r="AH24" s="458">
        <v>108</v>
      </c>
      <c r="AI24" s="459"/>
      <c r="AJ24" s="459"/>
      <c r="AK24" s="459"/>
      <c r="AL24" s="501"/>
      <c r="AM24" s="458">
        <v>343980</v>
      </c>
      <c r="AN24" s="459"/>
      <c r="AO24" s="459"/>
      <c r="AP24" s="459"/>
      <c r="AQ24" s="459"/>
      <c r="AR24" s="501"/>
      <c r="AS24" s="458">
        <v>3185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9189105</v>
      </c>
      <c r="BO24" s="408"/>
      <c r="BP24" s="408"/>
      <c r="BQ24" s="408"/>
      <c r="BR24" s="408"/>
      <c r="BS24" s="408"/>
      <c r="BT24" s="408"/>
      <c r="BU24" s="409"/>
      <c r="BV24" s="407">
        <v>8657840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6200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342663</v>
      </c>
      <c r="BO25" s="371"/>
      <c r="BP25" s="371"/>
      <c r="BQ25" s="371"/>
      <c r="BR25" s="371"/>
      <c r="BS25" s="371"/>
      <c r="BT25" s="371"/>
      <c r="BU25" s="372"/>
      <c r="BV25" s="370">
        <v>1031383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5600</v>
      </c>
      <c r="R26" s="459"/>
      <c r="S26" s="459"/>
      <c r="T26" s="459"/>
      <c r="U26" s="459"/>
      <c r="V26" s="501"/>
      <c r="W26" s="553"/>
      <c r="X26" s="554"/>
      <c r="Y26" s="555"/>
      <c r="Z26" s="457" t="s">
        <v>167</v>
      </c>
      <c r="AA26" s="559"/>
      <c r="AB26" s="559"/>
      <c r="AC26" s="559"/>
      <c r="AD26" s="559"/>
      <c r="AE26" s="559"/>
      <c r="AF26" s="559"/>
      <c r="AG26" s="560"/>
      <c r="AH26" s="458">
        <v>5</v>
      </c>
      <c r="AI26" s="459"/>
      <c r="AJ26" s="459"/>
      <c r="AK26" s="459"/>
      <c r="AL26" s="501"/>
      <c r="AM26" s="458">
        <v>16445</v>
      </c>
      <c r="AN26" s="459"/>
      <c r="AO26" s="459"/>
      <c r="AP26" s="459"/>
      <c r="AQ26" s="459"/>
      <c r="AR26" s="501"/>
      <c r="AS26" s="458">
        <v>3289</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3350</v>
      </c>
      <c r="R27" s="459"/>
      <c r="S27" s="459"/>
      <c r="T27" s="459"/>
      <c r="U27" s="459"/>
      <c r="V27" s="501"/>
      <c r="W27" s="553"/>
      <c r="X27" s="554"/>
      <c r="Y27" s="555"/>
      <c r="Z27" s="457" t="s">
        <v>170</v>
      </c>
      <c r="AA27" s="437"/>
      <c r="AB27" s="437"/>
      <c r="AC27" s="437"/>
      <c r="AD27" s="437"/>
      <c r="AE27" s="437"/>
      <c r="AF27" s="437"/>
      <c r="AG27" s="438"/>
      <c r="AH27" s="458">
        <v>9</v>
      </c>
      <c r="AI27" s="459"/>
      <c r="AJ27" s="459"/>
      <c r="AK27" s="459"/>
      <c r="AL27" s="501"/>
      <c r="AM27" s="458">
        <v>34137</v>
      </c>
      <c r="AN27" s="459"/>
      <c r="AO27" s="459"/>
      <c r="AP27" s="459"/>
      <c r="AQ27" s="459"/>
      <c r="AR27" s="501"/>
      <c r="AS27" s="458">
        <v>3793</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14951</v>
      </c>
      <c r="BO27" s="527"/>
      <c r="BP27" s="527"/>
      <c r="BQ27" s="527"/>
      <c r="BR27" s="527"/>
      <c r="BS27" s="527"/>
      <c r="BT27" s="527"/>
      <c r="BU27" s="528"/>
      <c r="BV27" s="526">
        <v>14951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172</v>
      </c>
      <c r="F28" s="437"/>
      <c r="G28" s="437"/>
      <c r="H28" s="437"/>
      <c r="I28" s="437"/>
      <c r="J28" s="437"/>
      <c r="K28" s="438"/>
      <c r="L28" s="458">
        <v>1</v>
      </c>
      <c r="M28" s="459"/>
      <c r="N28" s="459"/>
      <c r="O28" s="459"/>
      <c r="P28" s="501"/>
      <c r="Q28" s="458">
        <v>2450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1833115</v>
      </c>
      <c r="BO28" s="371"/>
      <c r="BP28" s="371"/>
      <c r="BQ28" s="371"/>
      <c r="BR28" s="371"/>
      <c r="BS28" s="371"/>
      <c r="BT28" s="371"/>
      <c r="BU28" s="372"/>
      <c r="BV28" s="370">
        <v>1901439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175</v>
      </c>
      <c r="F29" s="437"/>
      <c r="G29" s="437"/>
      <c r="H29" s="437"/>
      <c r="I29" s="437"/>
      <c r="J29" s="437"/>
      <c r="K29" s="438"/>
      <c r="L29" s="458">
        <v>10</v>
      </c>
      <c r="M29" s="459"/>
      <c r="N29" s="459"/>
      <c r="O29" s="459"/>
      <c r="P29" s="501"/>
      <c r="Q29" s="458">
        <v>2250</v>
      </c>
      <c r="R29" s="459"/>
      <c r="S29" s="459"/>
      <c r="T29" s="459"/>
      <c r="U29" s="459"/>
      <c r="V29" s="501"/>
      <c r="W29" s="556"/>
      <c r="X29" s="557"/>
      <c r="Y29" s="558"/>
      <c r="Z29" s="457" t="s">
        <v>176</v>
      </c>
      <c r="AA29" s="437"/>
      <c r="AB29" s="437"/>
      <c r="AC29" s="437"/>
      <c r="AD29" s="437"/>
      <c r="AE29" s="437"/>
      <c r="AF29" s="437"/>
      <c r="AG29" s="438"/>
      <c r="AH29" s="458">
        <v>117</v>
      </c>
      <c r="AI29" s="459"/>
      <c r="AJ29" s="459"/>
      <c r="AK29" s="459"/>
      <c r="AL29" s="501"/>
      <c r="AM29" s="458">
        <v>378117</v>
      </c>
      <c r="AN29" s="459"/>
      <c r="AO29" s="459"/>
      <c r="AP29" s="459"/>
      <c r="AQ29" s="459"/>
      <c r="AR29" s="501"/>
      <c r="AS29" s="458">
        <v>3232</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67160</v>
      </c>
      <c r="BO29" s="408"/>
      <c r="BP29" s="408"/>
      <c r="BQ29" s="408"/>
      <c r="BR29" s="408"/>
      <c r="BS29" s="408"/>
      <c r="BT29" s="408"/>
      <c r="BU29" s="409"/>
      <c r="BV29" s="407">
        <v>47261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98.1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2517707</v>
      </c>
      <c r="BO30" s="527"/>
      <c r="BP30" s="527"/>
      <c r="BQ30" s="527"/>
      <c r="BR30" s="527"/>
      <c r="BS30" s="527"/>
      <c r="BT30" s="527"/>
      <c r="BU30" s="528"/>
      <c r="BV30" s="526">
        <v>2495588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6</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10</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69"/>
      <c r="BE34" s="597">
        <f>IF(BG34="","",MAX(C34:D43,U34:V43,AM34:AN43)+1)</f>
        <v>13</v>
      </c>
      <c r="BF34" s="597"/>
      <c r="BG34" s="598" t="str">
        <f>IF('各会計、関係団体の財政状況及び健全化判断比率'!B35="","",'各会計、関係団体の財政状況及び健全化判断比率'!B35)</f>
        <v>土地開発事業特別会計</v>
      </c>
      <c r="BH34" s="598"/>
      <c r="BI34" s="598"/>
      <c r="BJ34" s="598"/>
      <c r="BK34" s="598"/>
      <c r="BL34" s="598"/>
      <c r="BM34" s="598"/>
      <c r="BN34" s="598"/>
      <c r="BO34" s="598"/>
      <c r="BP34" s="598"/>
      <c r="BQ34" s="598"/>
      <c r="BR34" s="598"/>
      <c r="BS34" s="598"/>
      <c r="BT34" s="598"/>
      <c r="BU34" s="598"/>
      <c r="BV34" s="169"/>
      <c r="BW34" s="597">
        <f>IF(BY34="","",MAX(C34:D43,U34:V43,AM34:AN43,BE34:BF43)+1)</f>
        <v>14</v>
      </c>
      <c r="BX34" s="597"/>
      <c r="BY34" s="598" t="str">
        <f>IF('各会計、関係団体の財政状況及び健全化判断比率'!B68="","",'各会計、関係団体の財政状況及び健全化判断比率'!B68)</f>
        <v>中播衛生施設事務組合</v>
      </c>
      <c r="BZ34" s="598"/>
      <c r="CA34" s="598"/>
      <c r="CB34" s="598"/>
      <c r="CC34" s="598"/>
      <c r="CD34" s="598"/>
      <c r="CE34" s="598"/>
      <c r="CF34" s="598"/>
      <c r="CG34" s="598"/>
      <c r="CH34" s="598"/>
      <c r="CI34" s="598"/>
      <c r="CJ34" s="598"/>
      <c r="CK34" s="598"/>
      <c r="CL34" s="598"/>
      <c r="CM34" s="598"/>
      <c r="CN34" s="169"/>
      <c r="CO34" s="597">
        <f>IF(CQ34="","",MAX(C34:D43,U34:V43,AM34:AN43,BE34:BF43,BW34:BX43)+1)</f>
        <v>20</v>
      </c>
      <c r="CP34" s="597"/>
      <c r="CQ34" s="598" t="str">
        <f>IF('各会計、関係団体の財政状況及び健全化判断比率'!BS7="","",'各会計、関係団体の財政状況及び健全化判断比率'!BS7)</f>
        <v>神崎フード</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ケアステーション事業特別会計</v>
      </c>
      <c r="F35" s="598"/>
      <c r="G35" s="598"/>
      <c r="H35" s="598"/>
      <c r="I35" s="598"/>
      <c r="J35" s="598"/>
      <c r="K35" s="598"/>
      <c r="L35" s="598"/>
      <c r="M35" s="598"/>
      <c r="N35" s="598"/>
      <c r="O35" s="598"/>
      <c r="P35" s="598"/>
      <c r="Q35" s="598"/>
      <c r="R35" s="598"/>
      <c r="S35" s="598"/>
      <c r="T35" s="169"/>
      <c r="U35" s="597">
        <f>IF(W35="","",U34+1)</f>
        <v>7</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11</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15</v>
      </c>
      <c r="BX35" s="597"/>
      <c r="BY35" s="598" t="str">
        <f>IF('各会計、関係団体の財政状況及び健全化判断比率'!B69="","",'各会計、関係団体の財政状況及び健全化判断比率'!B69)</f>
        <v>中播北部行政事務組合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産業廃棄物処理事業特別会計</v>
      </c>
      <c r="F36" s="598"/>
      <c r="G36" s="598"/>
      <c r="H36" s="598"/>
      <c r="I36" s="598"/>
      <c r="J36" s="598"/>
      <c r="K36" s="598"/>
      <c r="L36" s="598"/>
      <c r="M36" s="598"/>
      <c r="N36" s="598"/>
      <c r="O36" s="598"/>
      <c r="P36" s="598"/>
      <c r="Q36" s="598"/>
      <c r="R36" s="598"/>
      <c r="S36" s="598"/>
      <c r="T36" s="169"/>
      <c r="U36" s="597">
        <f t="shared" ref="U36:U43" si="4">IF(W36="","",U35+1)</f>
        <v>8</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12</v>
      </c>
      <c r="AN36" s="597"/>
      <c r="AO36" s="598" t="str">
        <f>IF('各会計、関係団体の財政状況及び健全化判断比率'!B34="","",'各会計、関係団体の財政状況及び健全化判断比率'!B34)</f>
        <v>公立神崎総合病院事業会計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16</v>
      </c>
      <c r="BX36" s="597"/>
      <c r="BY36" s="598" t="str">
        <f>IF('各会計、関係団体の財政状況及び健全化判断比率'!B70="","",'各会計、関係団体の財政状況及び健全化判断比率'!B70)</f>
        <v>兵庫県市町村職員退職手当組合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f>IF(E37="","",C36+1)</f>
        <v>4</v>
      </c>
      <c r="D37" s="597"/>
      <c r="E37" s="598" t="str">
        <f>IF('各会計、関係団体の財政状況及び健全化判断比率'!B10="","",'各会計、関係団体の財政状況及び健全化判断比率'!B10)</f>
        <v>寺前地区振興基金特別会計</v>
      </c>
      <c r="F37" s="598"/>
      <c r="G37" s="598"/>
      <c r="H37" s="598"/>
      <c r="I37" s="598"/>
      <c r="J37" s="598"/>
      <c r="K37" s="598"/>
      <c r="L37" s="598"/>
      <c r="M37" s="598"/>
      <c r="N37" s="598"/>
      <c r="O37" s="598"/>
      <c r="P37" s="598"/>
      <c r="Q37" s="598"/>
      <c r="R37" s="598"/>
      <c r="S37" s="598"/>
      <c r="T37" s="169"/>
      <c r="U37" s="597">
        <f t="shared" si="4"/>
        <v>9</v>
      </c>
      <c r="V37" s="597"/>
      <c r="W37" s="598" t="str">
        <f>IF('各会計、関係団体の財政状況及び健全化判断比率'!B31="","",'各会計、関係団体の財政状況及び健全化判断比率'!B31)</f>
        <v>訪問看護事業特別会計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17</v>
      </c>
      <c r="BX37" s="597"/>
      <c r="BY37" s="598" t="str">
        <f>IF('各会計、関係団体の財政状況及び健全化判断比率'!B71="","",'各会計、関係団体の財政状況及び健全化判断比率'!B71)</f>
        <v>兵庫県町議会議員公務災害補償組合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f t="shared" ref="C38:C43" si="5">IF(E38="","",C37+1)</f>
        <v>5</v>
      </c>
      <c r="D38" s="597"/>
      <c r="E38" s="598" t="str">
        <f>IF('各会計、関係団体の財政状況及び健全化判断比率'!B11="","",'各会計、関係団体の財政状況及び健全化判断比率'!B11)</f>
        <v>長谷地区振興基金特別会計</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18</v>
      </c>
      <c r="BX38" s="597"/>
      <c r="BY38" s="598" t="str">
        <f>IF('各会計、関係団体の財政状況及び健全化判断比率'!B72="","",'各会計、関係団体の財政状況及び健全化判断比率'!B72)</f>
        <v>兵庫県後期高齢者医療広域連合（一般会計）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19</v>
      </c>
      <c r="BX39" s="597"/>
      <c r="BY39" s="598" t="str">
        <f>IF('各会計、関係団体の財政状況及び健全化判断比率'!B73="","",'各会計、関係団体の財政状況及び健全化判断比率'!B73)</f>
        <v>兵庫県後期高齢者医療広域連合（特別会計）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HO/18FCodonJvZ2E/UP3OTzBWO/asjOxiVfNR0DOuCpHxo1fNrnRu854yejQRXFBtXcjy8Q423NnbUssTzENWQ==" saltValue="dcHM/fRHcq/wkYtSlbNTC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C000"/>
    <pageSetUpPr fitToPage="1"/>
  </sheetPr>
  <dimension ref="A1:P45"/>
  <sheetViews>
    <sheetView showGridLines="0" tabSelected="1" topLeftCell="A28"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537</v>
      </c>
      <c r="D34" s="1151"/>
      <c r="E34" s="1152"/>
      <c r="F34" s="32">
        <v>6.99</v>
      </c>
      <c r="G34" s="33">
        <v>14</v>
      </c>
      <c r="H34" s="33">
        <v>24.91</v>
      </c>
      <c r="I34" s="33">
        <v>25.29</v>
      </c>
      <c r="J34" s="34">
        <v>17.260000000000002</v>
      </c>
      <c r="K34" s="22"/>
      <c r="L34" s="22"/>
      <c r="M34" s="22"/>
      <c r="N34" s="22"/>
      <c r="O34" s="22"/>
      <c r="P34" s="22"/>
    </row>
    <row r="35" spans="1:16" ht="39" customHeight="1" x14ac:dyDescent="0.15">
      <c r="A35" s="22"/>
      <c r="B35" s="35"/>
      <c r="C35" s="1145" t="s">
        <v>538</v>
      </c>
      <c r="D35" s="1146"/>
      <c r="E35" s="1147"/>
      <c r="F35" s="36">
        <v>10.14</v>
      </c>
      <c r="G35" s="37">
        <v>10.07</v>
      </c>
      <c r="H35" s="37">
        <v>10.91</v>
      </c>
      <c r="I35" s="37">
        <v>10.39</v>
      </c>
      <c r="J35" s="38">
        <v>7.93</v>
      </c>
      <c r="K35" s="22"/>
      <c r="L35" s="22"/>
      <c r="M35" s="22"/>
      <c r="N35" s="22"/>
      <c r="O35" s="22"/>
      <c r="P35" s="22"/>
    </row>
    <row r="36" spans="1:16" ht="39" customHeight="1" x14ac:dyDescent="0.15">
      <c r="A36" s="22"/>
      <c r="B36" s="35"/>
      <c r="C36" s="1145" t="s">
        <v>539</v>
      </c>
      <c r="D36" s="1146"/>
      <c r="E36" s="1147"/>
      <c r="F36" s="36">
        <v>5.58</v>
      </c>
      <c r="G36" s="37">
        <v>5.68</v>
      </c>
      <c r="H36" s="37">
        <v>5.97</v>
      </c>
      <c r="I36" s="37">
        <v>6.19</v>
      </c>
      <c r="J36" s="38">
        <v>5.24</v>
      </c>
      <c r="K36" s="22"/>
      <c r="L36" s="22"/>
      <c r="M36" s="22"/>
      <c r="N36" s="22"/>
      <c r="O36" s="22"/>
      <c r="P36" s="22"/>
    </row>
    <row r="37" spans="1:16" ht="39" customHeight="1" x14ac:dyDescent="0.15">
      <c r="A37" s="22"/>
      <c r="B37" s="35"/>
      <c r="C37" s="1145" t="s">
        <v>540</v>
      </c>
      <c r="D37" s="1146"/>
      <c r="E37" s="1147"/>
      <c r="F37" s="36">
        <v>5.0999999999999996</v>
      </c>
      <c r="G37" s="37">
        <v>3.03</v>
      </c>
      <c r="H37" s="37">
        <v>3.28</v>
      </c>
      <c r="I37" s="37">
        <v>3</v>
      </c>
      <c r="J37" s="38">
        <v>3.17</v>
      </c>
      <c r="K37" s="22"/>
      <c r="L37" s="22"/>
      <c r="M37" s="22"/>
      <c r="N37" s="22"/>
      <c r="O37" s="22"/>
      <c r="P37" s="22"/>
    </row>
    <row r="38" spans="1:16" ht="39" customHeight="1" x14ac:dyDescent="0.15">
      <c r="A38" s="22"/>
      <c r="B38" s="35"/>
      <c r="C38" s="1145" t="s">
        <v>541</v>
      </c>
      <c r="D38" s="1146"/>
      <c r="E38" s="1147"/>
      <c r="F38" s="36">
        <v>1.26</v>
      </c>
      <c r="G38" s="37">
        <v>1.2</v>
      </c>
      <c r="H38" s="37">
        <v>1.2</v>
      </c>
      <c r="I38" s="37">
        <v>1.17</v>
      </c>
      <c r="J38" s="38">
        <v>1.1100000000000001</v>
      </c>
      <c r="K38" s="22"/>
      <c r="L38" s="22"/>
      <c r="M38" s="22"/>
      <c r="N38" s="22"/>
      <c r="O38" s="22"/>
      <c r="P38" s="22"/>
    </row>
    <row r="39" spans="1:16" ht="39" customHeight="1" x14ac:dyDescent="0.15">
      <c r="A39" s="22"/>
      <c r="B39" s="35"/>
      <c r="C39" s="1145" t="s">
        <v>542</v>
      </c>
      <c r="D39" s="1146"/>
      <c r="E39" s="1147"/>
      <c r="F39" s="36">
        <v>0.52</v>
      </c>
      <c r="G39" s="37">
        <v>0.63</v>
      </c>
      <c r="H39" s="37">
        <v>0.76</v>
      </c>
      <c r="I39" s="37">
        <v>0.66</v>
      </c>
      <c r="J39" s="38">
        <v>0.51</v>
      </c>
      <c r="K39" s="22"/>
      <c r="L39" s="22"/>
      <c r="M39" s="22"/>
      <c r="N39" s="22"/>
      <c r="O39" s="22"/>
      <c r="P39" s="22"/>
    </row>
    <row r="40" spans="1:16" ht="39" customHeight="1" x14ac:dyDescent="0.15">
      <c r="A40" s="22"/>
      <c r="B40" s="35"/>
      <c r="C40" s="1145" t="s">
        <v>543</v>
      </c>
      <c r="D40" s="1146"/>
      <c r="E40" s="1147"/>
      <c r="F40" s="36">
        <v>0.05</v>
      </c>
      <c r="G40" s="37">
        <v>0.37</v>
      </c>
      <c r="H40" s="37">
        <v>0.64</v>
      </c>
      <c r="I40" s="37">
        <v>0.4</v>
      </c>
      <c r="J40" s="38">
        <v>0.43</v>
      </c>
      <c r="K40" s="22"/>
      <c r="L40" s="22"/>
      <c r="M40" s="22"/>
      <c r="N40" s="22"/>
      <c r="O40" s="22"/>
      <c r="P40" s="22"/>
    </row>
    <row r="41" spans="1:16" ht="39" customHeight="1" x14ac:dyDescent="0.15">
      <c r="A41" s="22"/>
      <c r="B41" s="35"/>
      <c r="C41" s="1145" t="s">
        <v>544</v>
      </c>
      <c r="D41" s="1146"/>
      <c r="E41" s="1147"/>
      <c r="F41" s="36" t="s">
        <v>492</v>
      </c>
      <c r="G41" s="37" t="s">
        <v>492</v>
      </c>
      <c r="H41" s="37" t="s">
        <v>492</v>
      </c>
      <c r="I41" s="37" t="s">
        <v>492</v>
      </c>
      <c r="J41" s="38">
        <v>0.23</v>
      </c>
      <c r="K41" s="22"/>
      <c r="L41" s="22"/>
      <c r="M41" s="22"/>
      <c r="N41" s="22"/>
      <c r="O41" s="22"/>
      <c r="P41" s="22"/>
    </row>
    <row r="42" spans="1:16" ht="39" customHeight="1" x14ac:dyDescent="0.15">
      <c r="A42" s="22"/>
      <c r="B42" s="39"/>
      <c r="C42" s="1145" t="s">
        <v>545</v>
      </c>
      <c r="D42" s="1146"/>
      <c r="E42" s="1147"/>
      <c r="F42" s="36" t="s">
        <v>492</v>
      </c>
      <c r="G42" s="37" t="s">
        <v>492</v>
      </c>
      <c r="H42" s="37" t="s">
        <v>492</v>
      </c>
      <c r="I42" s="37" t="s">
        <v>492</v>
      </c>
      <c r="J42" s="38" t="s">
        <v>492</v>
      </c>
      <c r="K42" s="22"/>
      <c r="L42" s="22"/>
      <c r="M42" s="22"/>
      <c r="N42" s="22"/>
      <c r="O42" s="22"/>
      <c r="P42" s="22"/>
    </row>
    <row r="43" spans="1:16" ht="39" customHeight="1" thickBot="1" x14ac:dyDescent="0.2">
      <c r="A43" s="22"/>
      <c r="B43" s="40"/>
      <c r="C43" s="1148" t="s">
        <v>546</v>
      </c>
      <c r="D43" s="1149"/>
      <c r="E43" s="1150"/>
      <c r="F43" s="41">
        <v>0.62</v>
      </c>
      <c r="G43" s="42">
        <v>0.47</v>
      </c>
      <c r="H43" s="42">
        <v>0.46</v>
      </c>
      <c r="I43" s="42">
        <v>1.1000000000000001</v>
      </c>
      <c r="J43" s="43">
        <v>0.13</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Tgef/IMv6wlBYxXU8+IuEzKaJknZ3BRHUk7FWnmEWt8nM1ZGbb55TXd3C30OAThxJJGzJpxO6tA4mhYFJ1GmA==" saltValue="ZbGP/QtkKqro87cmvcal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C000"/>
    <pageSetUpPr fitToPage="1"/>
  </sheetPr>
  <dimension ref="A1:U64"/>
  <sheetViews>
    <sheetView showGridLines="0" topLeftCell="A29" zoomScale="87" zoomScaleNormal="8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973</v>
      </c>
      <c r="L45" s="60">
        <v>984</v>
      </c>
      <c r="M45" s="60">
        <v>1166</v>
      </c>
      <c r="N45" s="60">
        <v>1263</v>
      </c>
      <c r="O45" s="61">
        <v>1292</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492</v>
      </c>
      <c r="L46" s="64" t="s">
        <v>492</v>
      </c>
      <c r="M46" s="64" t="s">
        <v>492</v>
      </c>
      <c r="N46" s="64" t="s">
        <v>492</v>
      </c>
      <c r="O46" s="65" t="s">
        <v>492</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492</v>
      </c>
      <c r="L47" s="64" t="s">
        <v>492</v>
      </c>
      <c r="M47" s="64" t="s">
        <v>492</v>
      </c>
      <c r="N47" s="64" t="s">
        <v>492</v>
      </c>
      <c r="O47" s="65" t="s">
        <v>492</v>
      </c>
      <c r="P47" s="48"/>
      <c r="Q47" s="48"/>
      <c r="R47" s="48"/>
      <c r="S47" s="48"/>
      <c r="T47" s="48"/>
      <c r="U47" s="48"/>
    </row>
    <row r="48" spans="1:21" ht="30.75" customHeight="1" x14ac:dyDescent="0.15">
      <c r="A48" s="48"/>
      <c r="B48" s="1155"/>
      <c r="C48" s="1156"/>
      <c r="D48" s="62"/>
      <c r="E48" s="1161" t="s">
        <v>13</v>
      </c>
      <c r="F48" s="1161"/>
      <c r="G48" s="1161"/>
      <c r="H48" s="1161"/>
      <c r="I48" s="1161"/>
      <c r="J48" s="1162"/>
      <c r="K48" s="63">
        <v>619</v>
      </c>
      <c r="L48" s="64">
        <v>560</v>
      </c>
      <c r="M48" s="64">
        <v>542</v>
      </c>
      <c r="N48" s="64">
        <v>515</v>
      </c>
      <c r="O48" s="65">
        <v>483</v>
      </c>
      <c r="P48" s="48"/>
      <c r="Q48" s="48"/>
      <c r="R48" s="48"/>
      <c r="S48" s="48"/>
      <c r="T48" s="48"/>
      <c r="U48" s="48"/>
    </row>
    <row r="49" spans="1:21" ht="30.75" customHeight="1" x14ac:dyDescent="0.15">
      <c r="A49" s="48"/>
      <c r="B49" s="1155"/>
      <c r="C49" s="1156"/>
      <c r="D49" s="62"/>
      <c r="E49" s="1161" t="s">
        <v>14</v>
      </c>
      <c r="F49" s="1161"/>
      <c r="G49" s="1161"/>
      <c r="H49" s="1161"/>
      <c r="I49" s="1161"/>
      <c r="J49" s="1162"/>
      <c r="K49" s="63">
        <v>15</v>
      </c>
      <c r="L49" s="64">
        <v>8</v>
      </c>
      <c r="M49" s="64">
        <v>3</v>
      </c>
      <c r="N49" s="64">
        <v>3</v>
      </c>
      <c r="O49" s="65">
        <v>4</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492</v>
      </c>
      <c r="L50" s="64" t="s">
        <v>492</v>
      </c>
      <c r="M50" s="64" t="s">
        <v>492</v>
      </c>
      <c r="N50" s="64" t="s">
        <v>492</v>
      </c>
      <c r="O50" s="65" t="s">
        <v>492</v>
      </c>
      <c r="P50" s="48"/>
      <c r="Q50" s="48"/>
      <c r="R50" s="48"/>
      <c r="S50" s="48"/>
      <c r="T50" s="48"/>
      <c r="U50" s="48"/>
    </row>
    <row r="51" spans="1:21" ht="30.75" customHeight="1" x14ac:dyDescent="0.15">
      <c r="A51" s="48"/>
      <c r="B51" s="1157"/>
      <c r="C51" s="1158"/>
      <c r="D51" s="66"/>
      <c r="E51" s="1161" t="s">
        <v>16</v>
      </c>
      <c r="F51" s="1161"/>
      <c r="G51" s="1161"/>
      <c r="H51" s="1161"/>
      <c r="I51" s="1161"/>
      <c r="J51" s="1162"/>
      <c r="K51" s="63">
        <v>1</v>
      </c>
      <c r="L51" s="64">
        <v>0</v>
      </c>
      <c r="M51" s="64">
        <v>0</v>
      </c>
      <c r="N51" s="64">
        <v>0</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1097</v>
      </c>
      <c r="L52" s="64">
        <v>1085</v>
      </c>
      <c r="M52" s="64">
        <v>1188</v>
      </c>
      <c r="N52" s="64">
        <v>1233</v>
      </c>
      <c r="O52" s="65">
        <v>1282</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511</v>
      </c>
      <c r="L53" s="69">
        <v>467</v>
      </c>
      <c r="M53" s="69">
        <v>523</v>
      </c>
      <c r="N53" s="69">
        <v>548</v>
      </c>
      <c r="O53" s="70">
        <v>497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UHEXuFWACcx0TuyuE1fuFbNsomd1wnuDySJtH8uGfw3pGxIM6W3X8cpRBJrL3aKUR52gwqFnnuFQT7Jj/xH7A==" saltValue="3HDjsi7eVhCFpXzqNMYU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C000"/>
    <pageSetUpPr fitToPage="1"/>
  </sheetPr>
  <dimension ref="B1:M55"/>
  <sheetViews>
    <sheetView showGridLines="0" topLeftCell="A43"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84" t="s">
        <v>30</v>
      </c>
      <c r="C41" s="1185"/>
      <c r="D41" s="105"/>
      <c r="E41" s="1190" t="s">
        <v>31</v>
      </c>
      <c r="F41" s="1190"/>
      <c r="G41" s="1190"/>
      <c r="H41" s="1191"/>
      <c r="I41" s="343">
        <v>13537</v>
      </c>
      <c r="J41" s="344">
        <v>13251</v>
      </c>
      <c r="K41" s="344">
        <v>12616</v>
      </c>
      <c r="L41" s="344">
        <v>11761</v>
      </c>
      <c r="M41" s="345">
        <v>11979</v>
      </c>
    </row>
    <row r="42" spans="2:13" ht="27.75" customHeight="1" x14ac:dyDescent="0.15">
      <c r="B42" s="1186"/>
      <c r="C42" s="1187"/>
      <c r="D42" s="106"/>
      <c r="E42" s="1192" t="s">
        <v>32</v>
      </c>
      <c r="F42" s="1192"/>
      <c r="G42" s="1192"/>
      <c r="H42" s="1193"/>
      <c r="I42" s="346">
        <v>426</v>
      </c>
      <c r="J42" s="347">
        <v>270</v>
      </c>
      <c r="K42" s="347">
        <v>432</v>
      </c>
      <c r="L42" s="347">
        <v>1024</v>
      </c>
      <c r="M42" s="348">
        <v>343</v>
      </c>
    </row>
    <row r="43" spans="2:13" ht="27.75" customHeight="1" x14ac:dyDescent="0.15">
      <c r="B43" s="1186"/>
      <c r="C43" s="1187"/>
      <c r="D43" s="106"/>
      <c r="E43" s="1192" t="s">
        <v>33</v>
      </c>
      <c r="F43" s="1192"/>
      <c r="G43" s="1192"/>
      <c r="H43" s="1193"/>
      <c r="I43" s="346">
        <v>5882</v>
      </c>
      <c r="J43" s="347">
        <v>5291</v>
      </c>
      <c r="K43" s="347">
        <v>5275</v>
      </c>
      <c r="L43" s="347">
        <v>5246</v>
      </c>
      <c r="M43" s="348">
        <v>5094</v>
      </c>
    </row>
    <row r="44" spans="2:13" ht="27.75" customHeight="1" x14ac:dyDescent="0.15">
      <c r="B44" s="1186"/>
      <c r="C44" s="1187"/>
      <c r="D44" s="106"/>
      <c r="E44" s="1192" t="s">
        <v>34</v>
      </c>
      <c r="F44" s="1192"/>
      <c r="G44" s="1192"/>
      <c r="H44" s="1193"/>
      <c r="I44" s="346">
        <v>8</v>
      </c>
      <c r="J44" s="347">
        <v>15</v>
      </c>
      <c r="K44" s="347">
        <v>12</v>
      </c>
      <c r="L44" s="347">
        <v>9</v>
      </c>
      <c r="M44" s="348">
        <v>25</v>
      </c>
    </row>
    <row r="45" spans="2:13" ht="27.75" customHeight="1" x14ac:dyDescent="0.15">
      <c r="B45" s="1186"/>
      <c r="C45" s="1187"/>
      <c r="D45" s="106"/>
      <c r="E45" s="1192" t="s">
        <v>35</v>
      </c>
      <c r="F45" s="1192"/>
      <c r="G45" s="1192"/>
      <c r="H45" s="1193"/>
      <c r="I45" s="346">
        <v>231</v>
      </c>
      <c r="J45" s="347">
        <v>309</v>
      </c>
      <c r="K45" s="347">
        <v>237</v>
      </c>
      <c r="L45" s="347">
        <v>320</v>
      </c>
      <c r="M45" s="348">
        <v>305</v>
      </c>
    </row>
    <row r="46" spans="2:13" ht="27.75" customHeight="1" x14ac:dyDescent="0.15">
      <c r="B46" s="1186"/>
      <c r="C46" s="1187"/>
      <c r="D46" s="107"/>
      <c r="E46" s="1192" t="s">
        <v>36</v>
      </c>
      <c r="F46" s="1192"/>
      <c r="G46" s="1192"/>
      <c r="H46" s="1193"/>
      <c r="I46" s="346" t="s">
        <v>492</v>
      </c>
      <c r="J46" s="347" t="s">
        <v>492</v>
      </c>
      <c r="K46" s="347" t="s">
        <v>492</v>
      </c>
      <c r="L46" s="347" t="s">
        <v>492</v>
      </c>
      <c r="M46" s="348" t="s">
        <v>492</v>
      </c>
    </row>
    <row r="47" spans="2:13" ht="27.75" customHeight="1" x14ac:dyDescent="0.15">
      <c r="B47" s="1186"/>
      <c r="C47" s="1187"/>
      <c r="D47" s="108"/>
      <c r="E47" s="1194" t="s">
        <v>37</v>
      </c>
      <c r="F47" s="1195"/>
      <c r="G47" s="1195"/>
      <c r="H47" s="1196"/>
      <c r="I47" s="346" t="s">
        <v>492</v>
      </c>
      <c r="J47" s="347" t="s">
        <v>492</v>
      </c>
      <c r="K47" s="347" t="s">
        <v>492</v>
      </c>
      <c r="L47" s="347" t="s">
        <v>492</v>
      </c>
      <c r="M47" s="348" t="s">
        <v>492</v>
      </c>
    </row>
    <row r="48" spans="2:13" ht="27.75" customHeight="1" x14ac:dyDescent="0.15">
      <c r="B48" s="1186"/>
      <c r="C48" s="1187"/>
      <c r="D48" s="106"/>
      <c r="E48" s="1192" t="s">
        <v>38</v>
      </c>
      <c r="F48" s="1192"/>
      <c r="G48" s="1192"/>
      <c r="H48" s="1193"/>
      <c r="I48" s="346" t="s">
        <v>492</v>
      </c>
      <c r="J48" s="347" t="s">
        <v>492</v>
      </c>
      <c r="K48" s="347" t="s">
        <v>492</v>
      </c>
      <c r="L48" s="347" t="s">
        <v>492</v>
      </c>
      <c r="M48" s="348" t="s">
        <v>492</v>
      </c>
    </row>
    <row r="49" spans="2:13" ht="27.75" customHeight="1" x14ac:dyDescent="0.15">
      <c r="B49" s="1188"/>
      <c r="C49" s="1189"/>
      <c r="D49" s="106"/>
      <c r="E49" s="1192" t="s">
        <v>39</v>
      </c>
      <c r="F49" s="1192"/>
      <c r="G49" s="1192"/>
      <c r="H49" s="1193"/>
      <c r="I49" s="346" t="s">
        <v>492</v>
      </c>
      <c r="J49" s="347" t="s">
        <v>492</v>
      </c>
      <c r="K49" s="347" t="s">
        <v>492</v>
      </c>
      <c r="L49" s="347" t="s">
        <v>492</v>
      </c>
      <c r="M49" s="348" t="s">
        <v>492</v>
      </c>
    </row>
    <row r="50" spans="2:13" ht="27.75" customHeight="1" x14ac:dyDescent="0.15">
      <c r="B50" s="1197" t="s">
        <v>40</v>
      </c>
      <c r="C50" s="1198"/>
      <c r="D50" s="109"/>
      <c r="E50" s="1192" t="s">
        <v>41</v>
      </c>
      <c r="F50" s="1192"/>
      <c r="G50" s="1192"/>
      <c r="H50" s="1193"/>
      <c r="I50" s="346">
        <v>2825</v>
      </c>
      <c r="J50" s="347">
        <v>3540</v>
      </c>
      <c r="K50" s="347">
        <v>3833</v>
      </c>
      <c r="L50" s="347">
        <v>3744</v>
      </c>
      <c r="M50" s="348">
        <v>3758</v>
      </c>
    </row>
    <row r="51" spans="2:13" ht="27.75" customHeight="1" x14ac:dyDescent="0.15">
      <c r="B51" s="1186"/>
      <c r="C51" s="1187"/>
      <c r="D51" s="106"/>
      <c r="E51" s="1192" t="s">
        <v>42</v>
      </c>
      <c r="F51" s="1192"/>
      <c r="G51" s="1192"/>
      <c r="H51" s="1193"/>
      <c r="I51" s="346">
        <v>810</v>
      </c>
      <c r="J51" s="347">
        <v>821</v>
      </c>
      <c r="K51" s="347">
        <v>762</v>
      </c>
      <c r="L51" s="347">
        <v>682</v>
      </c>
      <c r="M51" s="348">
        <v>589</v>
      </c>
    </row>
    <row r="52" spans="2:13" ht="27.75" customHeight="1" x14ac:dyDescent="0.15">
      <c r="B52" s="1188"/>
      <c r="C52" s="1189"/>
      <c r="D52" s="106"/>
      <c r="E52" s="1192" t="s">
        <v>43</v>
      </c>
      <c r="F52" s="1192"/>
      <c r="G52" s="1192"/>
      <c r="H52" s="1193"/>
      <c r="I52" s="346">
        <v>13403</v>
      </c>
      <c r="J52" s="347">
        <v>13142</v>
      </c>
      <c r="K52" s="347">
        <v>12375</v>
      </c>
      <c r="L52" s="347">
        <v>11730</v>
      </c>
      <c r="M52" s="348">
        <v>11685</v>
      </c>
    </row>
    <row r="53" spans="2:13" ht="27.75" customHeight="1" thickBot="1" x14ac:dyDescent="0.2">
      <c r="B53" s="1199" t="s">
        <v>19</v>
      </c>
      <c r="C53" s="1200"/>
      <c r="D53" s="110"/>
      <c r="E53" s="1201" t="s">
        <v>44</v>
      </c>
      <c r="F53" s="1201"/>
      <c r="G53" s="1201"/>
      <c r="H53" s="1202"/>
      <c r="I53" s="349">
        <v>3045</v>
      </c>
      <c r="J53" s="350">
        <v>1633</v>
      </c>
      <c r="K53" s="350">
        <v>1602</v>
      </c>
      <c r="L53" s="350">
        <v>2203</v>
      </c>
      <c r="M53" s="351">
        <v>1713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Re8UoSWunnLTUHMDh62CbBi0OEFRffBm6iPpSOuDYA9v/vKGWs8CNlqYBbS6Axoyc1kuZhm/25/wpYhZ65Oww==" saltValue="tNUiCeXgNSkTieqOM9b+6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W64"/>
  <sheetViews>
    <sheetView showGridLines="0" topLeftCell="F55" zoomScale="93" zoomScaleNormal="93"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52">
        <v>1966</v>
      </c>
      <c r="G55" s="352">
        <v>1901</v>
      </c>
      <c r="H55" s="353">
        <v>1833</v>
      </c>
    </row>
    <row r="56" spans="2:8" ht="52.5" customHeight="1" x14ac:dyDescent="0.15">
      <c r="B56" s="122"/>
      <c r="C56" s="1213" t="s">
        <v>47</v>
      </c>
      <c r="D56" s="1213"/>
      <c r="E56" s="1214"/>
      <c r="F56" s="354">
        <v>22</v>
      </c>
      <c r="G56" s="354">
        <v>47</v>
      </c>
      <c r="H56" s="355">
        <v>67</v>
      </c>
    </row>
    <row r="57" spans="2:8" ht="53.25" customHeight="1" x14ac:dyDescent="0.15">
      <c r="B57" s="122"/>
      <c r="C57" s="1215" t="s">
        <v>48</v>
      </c>
      <c r="D57" s="1215"/>
      <c r="E57" s="1216"/>
      <c r="F57" s="356">
        <v>2553</v>
      </c>
      <c r="G57" s="356">
        <v>2496</v>
      </c>
      <c r="H57" s="357">
        <v>2518</v>
      </c>
    </row>
    <row r="58" spans="2:8" ht="45.75" customHeight="1" x14ac:dyDescent="0.15">
      <c r="B58" s="123"/>
      <c r="C58" s="1203" t="s">
        <v>560</v>
      </c>
      <c r="D58" s="1204"/>
      <c r="E58" s="1205"/>
      <c r="F58" s="358">
        <v>1012</v>
      </c>
      <c r="G58" s="358">
        <v>989</v>
      </c>
      <c r="H58" s="359">
        <v>953</v>
      </c>
    </row>
    <row r="59" spans="2:8" ht="45.75" customHeight="1" x14ac:dyDescent="0.15">
      <c r="B59" s="123"/>
      <c r="C59" s="1203" t="s">
        <v>561</v>
      </c>
      <c r="D59" s="1204"/>
      <c r="E59" s="1205"/>
      <c r="F59" s="358">
        <v>611</v>
      </c>
      <c r="G59" s="358">
        <v>585</v>
      </c>
      <c r="H59" s="359">
        <v>585</v>
      </c>
    </row>
    <row r="60" spans="2:8" ht="45.75" customHeight="1" x14ac:dyDescent="0.15">
      <c r="B60" s="123"/>
      <c r="C60" s="1203" t="s">
        <v>562</v>
      </c>
      <c r="D60" s="1204"/>
      <c r="E60" s="1205"/>
      <c r="F60" s="358">
        <v>472</v>
      </c>
      <c r="G60" s="358">
        <v>428</v>
      </c>
      <c r="H60" s="359">
        <v>426</v>
      </c>
    </row>
    <row r="61" spans="2:8" ht="45.75" customHeight="1" x14ac:dyDescent="0.15">
      <c r="B61" s="123"/>
      <c r="C61" s="1203" t="s">
        <v>563</v>
      </c>
      <c r="D61" s="1204"/>
      <c r="E61" s="1205"/>
      <c r="F61" s="358">
        <v>120</v>
      </c>
      <c r="G61" s="358">
        <v>135</v>
      </c>
      <c r="H61" s="359">
        <v>140</v>
      </c>
    </row>
    <row r="62" spans="2:8" ht="45.75" customHeight="1" thickBot="1" x14ac:dyDescent="0.2">
      <c r="B62" s="124"/>
      <c r="C62" s="1206" t="s">
        <v>564</v>
      </c>
      <c r="D62" s="1207"/>
      <c r="E62" s="1208"/>
      <c r="F62" s="360">
        <v>0</v>
      </c>
      <c r="G62" s="360">
        <v>57</v>
      </c>
      <c r="H62" s="361">
        <v>101</v>
      </c>
    </row>
    <row r="63" spans="2:8" ht="52.5" customHeight="1" thickBot="1" x14ac:dyDescent="0.2">
      <c r="B63" s="125"/>
      <c r="C63" s="1209" t="s">
        <v>49</v>
      </c>
      <c r="D63" s="1209"/>
      <c r="E63" s="1210"/>
      <c r="F63" s="362">
        <v>4541</v>
      </c>
      <c r="G63" s="362">
        <v>4444</v>
      </c>
      <c r="H63" s="363">
        <v>4418</v>
      </c>
    </row>
    <row r="64" spans="2:8" x14ac:dyDescent="0.15"/>
  </sheetData>
  <sheetProtection algorithmName="SHA-512" hashValue="B15FS7hAynFSFMYxwEkVvPvRbwH3n6oAWn3k6oMyiryqATneHqNW3fSLvOKHktkHCDR6DGJ3n7XFiHw4PPqjxw==" saltValue="AG7imiPkknP8Laio9qc2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106850</v>
      </c>
      <c r="E3" s="144"/>
      <c r="F3" s="145">
        <v>117234</v>
      </c>
      <c r="G3" s="146"/>
      <c r="H3" s="147"/>
    </row>
    <row r="4" spans="1:8" x14ac:dyDescent="0.15">
      <c r="A4" s="148"/>
      <c r="B4" s="149"/>
      <c r="C4" s="150"/>
      <c r="D4" s="151">
        <v>84470</v>
      </c>
      <c r="E4" s="152"/>
      <c r="F4" s="153">
        <v>59796</v>
      </c>
      <c r="G4" s="154"/>
      <c r="H4" s="155"/>
    </row>
    <row r="5" spans="1:8" x14ac:dyDescent="0.15">
      <c r="A5" s="136" t="s">
        <v>524</v>
      </c>
      <c r="B5" s="141"/>
      <c r="C5" s="142"/>
      <c r="D5" s="143">
        <v>65399</v>
      </c>
      <c r="E5" s="144"/>
      <c r="F5" s="145">
        <v>97758</v>
      </c>
      <c r="G5" s="146"/>
      <c r="H5" s="147"/>
    </row>
    <row r="6" spans="1:8" x14ac:dyDescent="0.15">
      <c r="A6" s="148"/>
      <c r="B6" s="149"/>
      <c r="C6" s="150"/>
      <c r="D6" s="151">
        <v>39929</v>
      </c>
      <c r="E6" s="152"/>
      <c r="F6" s="153">
        <v>45946</v>
      </c>
      <c r="G6" s="154"/>
      <c r="H6" s="155"/>
    </row>
    <row r="7" spans="1:8" x14ac:dyDescent="0.15">
      <c r="A7" s="136" t="s">
        <v>525</v>
      </c>
      <c r="B7" s="141"/>
      <c r="C7" s="142"/>
      <c r="D7" s="143">
        <v>57502</v>
      </c>
      <c r="E7" s="144"/>
      <c r="F7" s="145">
        <v>91338</v>
      </c>
      <c r="G7" s="146"/>
      <c r="H7" s="147"/>
    </row>
    <row r="8" spans="1:8" x14ac:dyDescent="0.15">
      <c r="A8" s="148"/>
      <c r="B8" s="149"/>
      <c r="C8" s="150"/>
      <c r="D8" s="151">
        <v>41926</v>
      </c>
      <c r="E8" s="152"/>
      <c r="F8" s="153">
        <v>43989</v>
      </c>
      <c r="G8" s="154"/>
      <c r="H8" s="155"/>
    </row>
    <row r="9" spans="1:8" x14ac:dyDescent="0.15">
      <c r="A9" s="136" t="s">
        <v>526</v>
      </c>
      <c r="B9" s="141"/>
      <c r="C9" s="142"/>
      <c r="D9" s="143">
        <v>69005</v>
      </c>
      <c r="E9" s="144"/>
      <c r="F9" s="145">
        <v>103975</v>
      </c>
      <c r="G9" s="146"/>
      <c r="H9" s="147"/>
    </row>
    <row r="10" spans="1:8" x14ac:dyDescent="0.15">
      <c r="A10" s="148"/>
      <c r="B10" s="149"/>
      <c r="C10" s="150"/>
      <c r="D10" s="151">
        <v>44573</v>
      </c>
      <c r="E10" s="152"/>
      <c r="F10" s="153">
        <v>52698</v>
      </c>
      <c r="G10" s="154"/>
      <c r="H10" s="155"/>
    </row>
    <row r="11" spans="1:8" x14ac:dyDescent="0.15">
      <c r="A11" s="136" t="s">
        <v>527</v>
      </c>
      <c r="B11" s="141"/>
      <c r="C11" s="142"/>
      <c r="D11" s="143">
        <v>159880</v>
      </c>
      <c r="E11" s="144"/>
      <c r="F11" s="145">
        <v>112678</v>
      </c>
      <c r="G11" s="146"/>
      <c r="H11" s="147"/>
    </row>
    <row r="12" spans="1:8" x14ac:dyDescent="0.15">
      <c r="A12" s="148"/>
      <c r="B12" s="149"/>
      <c r="C12" s="156"/>
      <c r="D12" s="151">
        <v>147111</v>
      </c>
      <c r="E12" s="152"/>
      <c r="F12" s="153">
        <v>55165</v>
      </c>
      <c r="G12" s="154"/>
      <c r="H12" s="155"/>
    </row>
    <row r="13" spans="1:8" x14ac:dyDescent="0.15">
      <c r="A13" s="136"/>
      <c r="B13" s="141"/>
      <c r="C13" s="157"/>
      <c r="D13" s="158">
        <v>91727</v>
      </c>
      <c r="E13" s="159"/>
      <c r="F13" s="160">
        <v>104597</v>
      </c>
      <c r="G13" s="161"/>
      <c r="H13" s="147"/>
    </row>
    <row r="14" spans="1:8" x14ac:dyDescent="0.15">
      <c r="A14" s="148"/>
      <c r="B14" s="149"/>
      <c r="C14" s="150"/>
      <c r="D14" s="151">
        <v>71602</v>
      </c>
      <c r="E14" s="152"/>
      <c r="F14" s="153">
        <v>51519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5.35</v>
      </c>
      <c r="C19" s="162">
        <f>ROUND(VALUE(SUBSTITUTE(実質収支比率等に係る経年分析!G$48,"▲","-")),2)</f>
        <v>3.24</v>
      </c>
      <c r="D19" s="162">
        <f>ROUND(VALUE(SUBSTITUTE(実質収支比率等に係る経年分析!H$48,"▲","-")),2)</f>
        <v>3.47</v>
      </c>
      <c r="E19" s="162">
        <f>ROUND(VALUE(SUBSTITUTE(実質収支比率等に係る経年分析!I$48,"▲","-")),2)</f>
        <v>3.23</v>
      </c>
      <c r="F19" s="162">
        <f>ROUND(VALUE(SUBSTITUTE(実質収支比率等に係る経年分析!J$48,"▲","-")),2)</f>
        <v>3.42</v>
      </c>
    </row>
    <row r="20" spans="1:11" x14ac:dyDescent="0.15">
      <c r="A20" s="162" t="s">
        <v>53</v>
      </c>
      <c r="B20" s="162">
        <f>ROUND(VALUE(SUBSTITUTE(実質収支比率等に係る経年分析!F$47,"▲","-")),2)</f>
        <v>26.77</v>
      </c>
      <c r="C20" s="162">
        <f>ROUND(VALUE(SUBSTITUTE(実質収支比率等に係る経年分析!G$47,"▲","-")),2)</f>
        <v>32.450000000000003</v>
      </c>
      <c r="D20" s="162">
        <f>ROUND(VALUE(SUBSTITUTE(実質収支比率等に係る経年分析!H$47,"▲","-")),2)</f>
        <v>36.83</v>
      </c>
      <c r="E20" s="162">
        <f>ROUND(VALUE(SUBSTITUTE(実質収支比率等に係る経年分析!I$47,"▲","-")),2)</f>
        <v>34.979999999999997</v>
      </c>
      <c r="F20" s="162">
        <f>ROUND(VALUE(SUBSTITUTE(実質収支比率等に係る経年分析!J$47,"▲","-")),2)</f>
        <v>32.479999999999997</v>
      </c>
    </row>
    <row r="21" spans="1:11" x14ac:dyDescent="0.15">
      <c r="A21" s="162" t="s">
        <v>54</v>
      </c>
      <c r="B21" s="162">
        <f>IF(ISNUMBER(VALUE(SUBSTITUTE(実質収支比率等に係る経年分析!F$49,"▲","-"))),ROUND(VALUE(SUBSTITUTE(実質収支比率等に係る経年分析!F$49,"▲","-")),2),NA())</f>
        <v>4.33</v>
      </c>
      <c r="C21" s="162">
        <f>IF(ISNUMBER(VALUE(SUBSTITUTE(実質収支比率等に係る経年分析!G$49,"▲","-"))),ROUND(VALUE(SUBSTITUTE(実質収支比率等に係る経年分析!G$49,"▲","-")),2),NA())</f>
        <v>5.1100000000000003</v>
      </c>
      <c r="D21" s="162">
        <f>IF(ISNUMBER(VALUE(SUBSTITUTE(実質収支比率等に係る経年分析!H$49,"▲","-"))),ROUND(VALUE(SUBSTITUTE(実質収支比率等に係る経年分析!H$49,"▲","-")),2),NA())</f>
        <v>3.87</v>
      </c>
      <c r="E21" s="162">
        <f>IF(ISNUMBER(VALUE(SUBSTITUTE(実質収支比率等に係る経年分析!I$49,"▲","-"))),ROUND(VALUE(SUBSTITUTE(実質収支比率等に係る経年分析!I$49,"▲","-")),2),NA())</f>
        <v>-1.37</v>
      </c>
      <c r="F21" s="162">
        <f>IF(ISNUMBER(VALUE(SUBSTITUTE(実質収支比率等に係る経年分析!J$49,"▲","-"))),ROUND(VALUE(SUBSTITUTE(実質収支比率等に係る経年分析!J$49,"▲","-")),2),NA())</f>
        <v>-0.9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0.62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0.47</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0.46</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1.1000000000000001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0.13</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ケアステーション事業特別会計</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0.23</v>
      </c>
    </row>
    <row r="30" spans="1:11" x14ac:dyDescent="0.15">
      <c r="A30" s="163" t="str">
        <f>IF(連結実質赤字比率に係る赤字・黒字の構成分析!C$40="",NA(),連結実質赤字比率に係る赤字・黒字の構成分析!C$40)</f>
        <v>介護保険事業特別会計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0.37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0.64</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0.43</v>
      </c>
    </row>
    <row r="31" spans="1:11" x14ac:dyDescent="0.15">
      <c r="A31" s="163" t="str">
        <f>IF(連結実質赤字比率に係る赤字・黒字の構成分析!C$39="",NA(),連結実質赤字比率に係る赤字・黒字の構成分析!C$39)</f>
        <v>訪問看護事業特別会計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0.52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0.63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0.76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0.51</v>
      </c>
    </row>
    <row r="32" spans="1:11" x14ac:dyDescent="0.15">
      <c r="A32" s="163" t="str">
        <f>IF(連結実質赤字比率に係る赤字・黒字の構成分析!C$38="",NA(),連結実質赤字比率に係る赤字・黒字の構成分析!C$38)</f>
        <v>土地開発事業特別会計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1.26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1.1100000000000001</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5.0999999999999996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3.28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3.17</v>
      </c>
    </row>
    <row r="34" spans="1:16" x14ac:dyDescent="0.15">
      <c r="A34" s="163" t="str">
        <f>IF(連結実質赤字比率に係る赤字・黒字の構成分析!C$36="",NA(),連結実質赤字比率に係る赤字・黒字の構成分析!C$36)</f>
        <v>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5.58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5.68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5.97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6.19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5.24</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10.14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10.07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10.91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10.39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7.93</v>
      </c>
    </row>
    <row r="36" spans="1:16" x14ac:dyDescent="0.15">
      <c r="A36" s="163" t="str">
        <f>IF(連結実質赤字比率に係る赤字・黒字の構成分析!C$34="",NA(),連結実質赤字比率に係る赤字・黒字の構成分析!C$34)</f>
        <v>公立神崎総合病院事業会計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6.99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24.91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25.29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17.260000000000002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1097</v>
      </c>
      <c r="E42" s="164"/>
      <c r="F42" s="164"/>
      <c r="G42" s="164">
        <f>'実質公債費比率（分子）の構造'!L$52</f>
        <v>1085</v>
      </c>
      <c r="H42" s="164"/>
      <c r="I42" s="164"/>
      <c r="J42" s="164">
        <f>'実質公債費比率（分子）の構造'!M$52</f>
        <v>1188</v>
      </c>
      <c r="K42" s="164"/>
      <c r="L42" s="164"/>
      <c r="M42" s="164">
        <f>'実質公債費比率（分子）の構造'!N$52</f>
        <v>1233</v>
      </c>
      <c r="N42" s="164"/>
      <c r="O42" s="164"/>
      <c r="P42" s="164">
        <f>'実質公債費比率（分子）の構造'!O$52</f>
        <v>1282</v>
      </c>
    </row>
    <row r="43" spans="1:16" x14ac:dyDescent="0.15">
      <c r="A43" s="164" t="s">
        <v>16</v>
      </c>
      <c r="B43" s="164">
        <f>'実質公債費比率（分子）の構造'!K$51</f>
        <v>1</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0</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15</v>
      </c>
      <c r="C45" s="164"/>
      <c r="D45" s="164"/>
      <c r="E45" s="164">
        <f>'実質公債費比率（分子）の構造'!L$49</f>
        <v>8</v>
      </c>
      <c r="F45" s="164"/>
      <c r="G45" s="164"/>
      <c r="H45" s="164">
        <f>'実質公債費比率（分子）の構造'!M$49</f>
        <v>3</v>
      </c>
      <c r="I45" s="164"/>
      <c r="J45" s="164"/>
      <c r="K45" s="164">
        <f>'実質公債費比率（分子）の構造'!N$49</f>
        <v>3</v>
      </c>
      <c r="L45" s="164"/>
      <c r="M45" s="164"/>
      <c r="N45" s="164">
        <f>'実質公債費比率（分子）の構造'!O$49</f>
        <v>4</v>
      </c>
      <c r="O45" s="164"/>
      <c r="P45" s="164"/>
    </row>
    <row r="46" spans="1:16" x14ac:dyDescent="0.15">
      <c r="A46" s="164" t="s">
        <v>64</v>
      </c>
      <c r="B46" s="164">
        <f>'実質公債費比率（分子）の構造'!K$48</f>
        <v>619</v>
      </c>
      <c r="C46" s="164"/>
      <c r="D46" s="164"/>
      <c r="E46" s="164">
        <f>'実質公債費比率（分子）の構造'!L$48</f>
        <v>560</v>
      </c>
      <c r="F46" s="164"/>
      <c r="G46" s="164"/>
      <c r="H46" s="164">
        <f>'実質公債費比率（分子）の構造'!M$48</f>
        <v>542</v>
      </c>
      <c r="I46" s="164"/>
      <c r="J46" s="164"/>
      <c r="K46" s="164">
        <f>'実質公債費比率（分子）の構造'!N$48</f>
        <v>515</v>
      </c>
      <c r="L46" s="164"/>
      <c r="M46" s="164"/>
      <c r="N46" s="164">
        <f>'実質公債費比率（分子）の構造'!O$48</f>
        <v>483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973</v>
      </c>
      <c r="C49" s="164"/>
      <c r="D49" s="164"/>
      <c r="E49" s="164">
        <f>'実質公債費比率（分子）の構造'!L$45</f>
        <v>984</v>
      </c>
      <c r="F49" s="164"/>
      <c r="G49" s="164"/>
      <c r="H49" s="164">
        <f>'実質公債費比率（分子）の構造'!M$45</f>
        <v>1166</v>
      </c>
      <c r="I49" s="164"/>
      <c r="J49" s="164"/>
      <c r="K49" s="164">
        <f>'実質公債費比率（分子）の構造'!N$45</f>
        <v>1263</v>
      </c>
      <c r="L49" s="164"/>
      <c r="M49" s="164"/>
      <c r="N49" s="164">
        <f>'実質公債費比率（分子）の構造'!O$45</f>
        <v>1292</v>
      </c>
      <c r="O49" s="164"/>
      <c r="P49" s="164"/>
    </row>
    <row r="50" spans="1:16" x14ac:dyDescent="0.15">
      <c r="A50" s="164" t="s">
        <v>67</v>
      </c>
      <c r="B50" s="164" t="e">
        <f>NA()</f>
        <v>#N/A</v>
      </c>
      <c r="C50" s="164">
        <f>IF(ISNUMBER('実質公債費比率（分子）の構造'!K$53),'実質公債費比率（分子）の構造'!K$53,NA())</f>
        <v>511</v>
      </c>
      <c r="D50" s="164" t="e">
        <f>NA()</f>
        <v>#N/A</v>
      </c>
      <c r="E50" s="164" t="e">
        <f>NA()</f>
        <v>#N/A</v>
      </c>
      <c r="F50" s="164">
        <f>IF(ISNUMBER('実質公債費比率（分子）の構造'!L$53),'実質公債費比率（分子）の構造'!L$53,NA())</f>
        <v>467</v>
      </c>
      <c r="G50" s="164" t="e">
        <f>NA()</f>
        <v>#N/A</v>
      </c>
      <c r="H50" s="164" t="e">
        <f>NA()</f>
        <v>#N/A</v>
      </c>
      <c r="I50" s="164">
        <f>IF(ISNUMBER('実質公債費比率（分子）の構造'!M$53),'実質公債費比率（分子）の構造'!M$53,NA())</f>
        <v>523</v>
      </c>
      <c r="J50" s="164" t="e">
        <f>NA()</f>
        <v>#N/A</v>
      </c>
      <c r="K50" s="164" t="e">
        <f>NA()</f>
        <v>#N/A</v>
      </c>
      <c r="L50" s="164">
        <f>IF(ISNUMBER('実質公債費比率（分子）の構造'!N$53),'実質公債費比率（分子）の構造'!N$53,NA())</f>
        <v>548</v>
      </c>
      <c r="M50" s="164" t="e">
        <f>NA()</f>
        <v>#N/A</v>
      </c>
      <c r="N50" s="164" t="e">
        <f>NA()</f>
        <v>#N/A</v>
      </c>
      <c r="O50" s="164">
        <f>IF(ISNUMBER('実質公債費比率（分子）の構造'!O$53),'実質公債費比率（分子）の構造'!O$53,NA())</f>
        <v>497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13403</v>
      </c>
      <c r="E56" s="163"/>
      <c r="F56" s="163"/>
      <c r="G56" s="163">
        <f>'将来負担比率（分子）の構造'!J$52</f>
        <v>13142</v>
      </c>
      <c r="H56" s="163"/>
      <c r="I56" s="163"/>
      <c r="J56" s="163">
        <f>'将来負担比率（分子）の構造'!K$52</f>
        <v>12375</v>
      </c>
      <c r="K56" s="163"/>
      <c r="L56" s="163"/>
      <c r="M56" s="163">
        <f>'将来負担比率（分子）の構造'!L$52</f>
        <v>11730</v>
      </c>
      <c r="N56" s="163"/>
      <c r="O56" s="163"/>
      <c r="P56" s="163">
        <f>'将来負担比率（分子）の構造'!M$52</f>
        <v>11685</v>
      </c>
    </row>
    <row r="57" spans="1:16" x14ac:dyDescent="0.15">
      <c r="A57" s="163" t="s">
        <v>42</v>
      </c>
      <c r="B57" s="163"/>
      <c r="C57" s="163"/>
      <c r="D57" s="163">
        <f>'将来負担比率（分子）の構造'!I$51</f>
        <v>810</v>
      </c>
      <c r="E57" s="163"/>
      <c r="F57" s="163"/>
      <c r="G57" s="163">
        <f>'将来負担比率（分子）の構造'!J$51</f>
        <v>821</v>
      </c>
      <c r="H57" s="163"/>
      <c r="I57" s="163"/>
      <c r="J57" s="163">
        <f>'将来負担比率（分子）の構造'!K$51</f>
        <v>762</v>
      </c>
      <c r="K57" s="163"/>
      <c r="L57" s="163"/>
      <c r="M57" s="163">
        <f>'将来負担比率（分子）の構造'!L$51</f>
        <v>682</v>
      </c>
      <c r="N57" s="163"/>
      <c r="O57" s="163"/>
      <c r="P57" s="163">
        <f>'将来負担比率（分子）の構造'!M$51</f>
        <v>589</v>
      </c>
    </row>
    <row r="58" spans="1:16" x14ac:dyDescent="0.15">
      <c r="A58" s="163" t="s">
        <v>41</v>
      </c>
      <c r="B58" s="163"/>
      <c r="C58" s="163"/>
      <c r="D58" s="163">
        <f>'将来負担比率（分子）の構造'!I$50</f>
        <v>2825</v>
      </c>
      <c r="E58" s="163"/>
      <c r="F58" s="163"/>
      <c r="G58" s="163">
        <f>'将来負担比率（分子）の構造'!J$50</f>
        <v>3540</v>
      </c>
      <c r="H58" s="163"/>
      <c r="I58" s="163"/>
      <c r="J58" s="163">
        <f>'将来負担比率（分子）の構造'!K$50</f>
        <v>3833</v>
      </c>
      <c r="K58" s="163"/>
      <c r="L58" s="163"/>
      <c r="M58" s="163">
        <f>'将来負担比率（分子）の構造'!L$50</f>
        <v>3744</v>
      </c>
      <c r="N58" s="163"/>
      <c r="O58" s="163"/>
      <c r="P58" s="163">
        <f>'将来負担比率（分子）の構造'!M$50</f>
        <v>3758</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231</v>
      </c>
      <c r="C62" s="163"/>
      <c r="D62" s="163"/>
      <c r="E62" s="163">
        <f>'将来負担比率（分子）の構造'!J$45</f>
        <v>309</v>
      </c>
      <c r="F62" s="163"/>
      <c r="G62" s="163"/>
      <c r="H62" s="163">
        <f>'将来負担比率（分子）の構造'!K$45</f>
        <v>237</v>
      </c>
      <c r="I62" s="163"/>
      <c r="J62" s="163"/>
      <c r="K62" s="163">
        <f>'将来負担比率（分子）の構造'!L$45</f>
        <v>320</v>
      </c>
      <c r="L62" s="163"/>
      <c r="M62" s="163"/>
      <c r="N62" s="163">
        <f>'将来負担比率（分子）の構造'!M$45</f>
        <v>305</v>
      </c>
      <c r="O62" s="163"/>
      <c r="P62" s="163"/>
    </row>
    <row r="63" spans="1:16" x14ac:dyDescent="0.15">
      <c r="A63" s="163" t="s">
        <v>34</v>
      </c>
      <c r="B63" s="163">
        <f>'将来負担比率（分子）の構造'!I$44</f>
        <v>8</v>
      </c>
      <c r="C63" s="163"/>
      <c r="D63" s="163"/>
      <c r="E63" s="163">
        <f>'将来負担比率（分子）の構造'!J$44</f>
        <v>15</v>
      </c>
      <c r="F63" s="163"/>
      <c r="G63" s="163"/>
      <c r="H63" s="163">
        <f>'将来負担比率（分子）の構造'!K$44</f>
        <v>12</v>
      </c>
      <c r="I63" s="163"/>
      <c r="J63" s="163"/>
      <c r="K63" s="163">
        <f>'将来負担比率（分子）の構造'!L$44</f>
        <v>9</v>
      </c>
      <c r="L63" s="163"/>
      <c r="M63" s="163"/>
      <c r="N63" s="163">
        <f>'将来負担比率（分子）の構造'!M$44</f>
        <v>25</v>
      </c>
      <c r="O63" s="163"/>
      <c r="P63" s="163"/>
    </row>
    <row r="64" spans="1:16" x14ac:dyDescent="0.15">
      <c r="A64" s="163" t="s">
        <v>33</v>
      </c>
      <c r="B64" s="163">
        <f>'将来負担比率（分子）の構造'!I$43</f>
        <v>5882</v>
      </c>
      <c r="C64" s="163"/>
      <c r="D64" s="163"/>
      <c r="E64" s="163">
        <f>'将来負担比率（分子）の構造'!J$43</f>
        <v>5291</v>
      </c>
      <c r="F64" s="163"/>
      <c r="G64" s="163"/>
      <c r="H64" s="163">
        <f>'将来負担比率（分子）の構造'!K$43</f>
        <v>5275</v>
      </c>
      <c r="I64" s="163"/>
      <c r="J64" s="163"/>
      <c r="K64" s="163">
        <f>'将来負担比率（分子）の構造'!L$43</f>
        <v>5246</v>
      </c>
      <c r="L64" s="163"/>
      <c r="M64" s="163"/>
      <c r="N64" s="163">
        <f>'将来負担比率（分子）の構造'!M$43</f>
        <v>5094</v>
      </c>
      <c r="O64" s="163"/>
      <c r="P64" s="163"/>
    </row>
    <row r="65" spans="1:16" x14ac:dyDescent="0.15">
      <c r="A65" s="163" t="s">
        <v>32</v>
      </c>
      <c r="B65" s="163">
        <f>'将来負担比率（分子）の構造'!I$42</f>
        <v>426</v>
      </c>
      <c r="C65" s="163"/>
      <c r="D65" s="163"/>
      <c r="E65" s="163">
        <f>'将来負担比率（分子）の構造'!J$42</f>
        <v>270</v>
      </c>
      <c r="F65" s="163"/>
      <c r="G65" s="163"/>
      <c r="H65" s="163">
        <f>'将来負担比率（分子）の構造'!K$42</f>
        <v>432</v>
      </c>
      <c r="I65" s="163"/>
      <c r="J65" s="163"/>
      <c r="K65" s="163">
        <f>'将来負担比率（分子）の構造'!L$42</f>
        <v>1024</v>
      </c>
      <c r="L65" s="163"/>
      <c r="M65" s="163"/>
      <c r="N65" s="163">
        <f>'将来負担比率（分子）の構造'!M$42</f>
        <v>343</v>
      </c>
      <c r="O65" s="163"/>
      <c r="P65" s="163"/>
    </row>
    <row r="66" spans="1:16" x14ac:dyDescent="0.15">
      <c r="A66" s="163" t="s">
        <v>31</v>
      </c>
      <c r="B66" s="163">
        <f>'将来負担比率（分子）の構造'!I$41</f>
        <v>13537</v>
      </c>
      <c r="C66" s="163"/>
      <c r="D66" s="163"/>
      <c r="E66" s="163">
        <f>'将来負担比率（分子）の構造'!J$41</f>
        <v>13251</v>
      </c>
      <c r="F66" s="163"/>
      <c r="G66" s="163"/>
      <c r="H66" s="163">
        <f>'将来負担比率（分子）の構造'!K$41</f>
        <v>12616</v>
      </c>
      <c r="I66" s="163"/>
      <c r="J66" s="163"/>
      <c r="K66" s="163">
        <f>'将来負担比率（分子）の構造'!L$41</f>
        <v>11761</v>
      </c>
      <c r="L66" s="163"/>
      <c r="M66" s="163"/>
      <c r="N66" s="163">
        <f>'将来負担比率（分子）の構造'!M$41</f>
        <v>11979</v>
      </c>
      <c r="O66" s="163"/>
      <c r="P66" s="163"/>
    </row>
    <row r="67" spans="1:16" x14ac:dyDescent="0.15">
      <c r="A67" s="163" t="s">
        <v>71</v>
      </c>
      <c r="B67" s="163" t="e">
        <f>NA()</f>
        <v>#N/A</v>
      </c>
      <c r="C67" s="163">
        <f>IF(ISNUMBER('将来負担比率（分子）の構造'!I$53), IF('将来負担比率（分子）の構造'!I$53 &lt; 0, 0, '将来負担比率（分子）の構造'!I$53), NA())</f>
        <v>3045</v>
      </c>
      <c r="D67" s="163" t="e">
        <f>NA()</f>
        <v>#N/A</v>
      </c>
      <c r="E67" s="163" t="e">
        <f>NA()</f>
        <v>#N/A</v>
      </c>
      <c r="F67" s="163">
        <f>IF(ISNUMBER('将来負担比率（分子）の構造'!J$53), IF('将来負担比率（分子）の構造'!J$53 &lt; 0, 0, '将来負担比率（分子）の構造'!J$53), NA())</f>
        <v>1633</v>
      </c>
      <c r="G67" s="163" t="e">
        <f>NA()</f>
        <v>#N/A</v>
      </c>
      <c r="H67" s="163" t="e">
        <f>NA()</f>
        <v>#N/A</v>
      </c>
      <c r="I67" s="163">
        <f>IF(ISNUMBER('将来負担比率（分子）の構造'!K$53), IF('将来負担比率（分子）の構造'!K$53 &lt; 0, 0, '将来負担比率（分子）の構造'!K$53), NA())</f>
        <v>1602</v>
      </c>
      <c r="J67" s="163" t="e">
        <f>NA()</f>
        <v>#N/A</v>
      </c>
      <c r="K67" s="163" t="e">
        <f>NA()</f>
        <v>#N/A</v>
      </c>
      <c r="L67" s="163">
        <f>IF(ISNUMBER('将来負担比率（分子）の構造'!L$53), IF('将来負担比率（分子）の構造'!L$53 &lt; 0, 0, '将来負担比率（分子）の構造'!L$53), NA())</f>
        <v>2203</v>
      </c>
      <c r="M67" s="163" t="e">
        <f>NA()</f>
        <v>#N/A</v>
      </c>
      <c r="N67" s="163" t="e">
        <f>NA()</f>
        <v>#N/A</v>
      </c>
      <c r="O67" s="163">
        <f>IF(ISNUMBER('将来負担比率（分子）の構造'!M$53), IF('将来負担比率（分子）の構造'!M$53 &lt; 0, 0, '将来負担比率（分子）の構造'!M$53), NA())</f>
        <v>1713</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1966</v>
      </c>
      <c r="C72" s="167">
        <f>基金残高に係る経年分析!G55</f>
        <v>1901</v>
      </c>
      <c r="D72" s="167">
        <f>基金残高に係る経年分析!H55</f>
        <v>1833</v>
      </c>
    </row>
    <row r="73" spans="1:16" x14ac:dyDescent="0.15">
      <c r="A73" s="166" t="s">
        <v>74</v>
      </c>
      <c r="B73" s="167">
        <f>基金残高に係る経年分析!F56</f>
        <v>22</v>
      </c>
      <c r="C73" s="167">
        <f>基金残高に係る経年分析!G56</f>
        <v>47</v>
      </c>
      <c r="D73" s="167">
        <f>基金残高に係る経年分析!H56</f>
        <v>67</v>
      </c>
    </row>
    <row r="74" spans="1:16" x14ac:dyDescent="0.15">
      <c r="A74" s="166" t="s">
        <v>75</v>
      </c>
      <c r="B74" s="167">
        <f>基金残高に係る経年分析!F57</f>
        <v>2553</v>
      </c>
      <c r="C74" s="167">
        <f>基金残高に係る経年分析!G57</f>
        <v>2496</v>
      </c>
      <c r="D74" s="167">
        <f>基金残高に係る経年分析!H57</f>
        <v>2518</v>
      </c>
    </row>
  </sheetData>
  <sheetProtection algorithmName="SHA-512" hashValue="5kubu9GblHFVYmooLIJaSwMqrhKVLzmsnVwO0ivaQ0H3OLzEOluEmVtAQplHu5Omsbgqhhuy+vRR0IMYv926zQ==" saltValue="TVfALwwP966LFLwCA14tI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214</v>
      </c>
      <c r="C5" s="610"/>
      <c r="D5" s="610"/>
      <c r="E5" s="610"/>
      <c r="F5" s="610"/>
      <c r="G5" s="610"/>
      <c r="H5" s="610"/>
      <c r="I5" s="610"/>
      <c r="J5" s="610"/>
      <c r="K5" s="610"/>
      <c r="L5" s="610"/>
      <c r="M5" s="610"/>
      <c r="N5" s="610"/>
      <c r="O5" s="610"/>
      <c r="P5" s="610"/>
      <c r="Q5" s="611"/>
      <c r="R5" s="612">
        <v>1762766</v>
      </c>
      <c r="S5" s="613"/>
      <c r="T5" s="613"/>
      <c r="U5" s="613"/>
      <c r="V5" s="613"/>
      <c r="W5" s="613"/>
      <c r="X5" s="613"/>
      <c r="Y5" s="614"/>
      <c r="Z5" s="615">
        <v>16.600000000000001</v>
      </c>
      <c r="AA5" s="615"/>
      <c r="AB5" s="615"/>
      <c r="AC5" s="615"/>
      <c r="AD5" s="616">
        <v>1762766</v>
      </c>
      <c r="AE5" s="616"/>
      <c r="AF5" s="616"/>
      <c r="AG5" s="616"/>
      <c r="AH5" s="616"/>
      <c r="AI5" s="616"/>
      <c r="AJ5" s="616"/>
      <c r="AK5" s="616"/>
      <c r="AL5" s="617">
        <v>30.9</v>
      </c>
      <c r="AM5" s="618"/>
      <c r="AN5" s="618"/>
      <c r="AO5" s="619"/>
      <c r="AP5" s="609" t="s">
        <v>215</v>
      </c>
      <c r="AQ5" s="610"/>
      <c r="AR5" s="610"/>
      <c r="AS5" s="610"/>
      <c r="AT5" s="610"/>
      <c r="AU5" s="610"/>
      <c r="AV5" s="610"/>
      <c r="AW5" s="610"/>
      <c r="AX5" s="610"/>
      <c r="AY5" s="610"/>
      <c r="AZ5" s="610"/>
      <c r="BA5" s="610"/>
      <c r="BB5" s="610"/>
      <c r="BC5" s="610"/>
      <c r="BD5" s="610"/>
      <c r="BE5" s="610"/>
      <c r="BF5" s="611"/>
      <c r="BG5" s="623">
        <v>1762766</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15">
      <c r="B6" s="620" t="s">
        <v>219</v>
      </c>
      <c r="C6" s="621"/>
      <c r="D6" s="621"/>
      <c r="E6" s="621"/>
      <c r="F6" s="621"/>
      <c r="G6" s="621"/>
      <c r="H6" s="621"/>
      <c r="I6" s="621"/>
      <c r="J6" s="621"/>
      <c r="K6" s="621"/>
      <c r="L6" s="621"/>
      <c r="M6" s="621"/>
      <c r="N6" s="621"/>
      <c r="O6" s="621"/>
      <c r="P6" s="621"/>
      <c r="Q6" s="622"/>
      <c r="R6" s="623">
        <v>140703</v>
      </c>
      <c r="S6" s="624"/>
      <c r="T6" s="624"/>
      <c r="U6" s="624"/>
      <c r="V6" s="624"/>
      <c r="W6" s="624"/>
      <c r="X6" s="624"/>
      <c r="Y6" s="625"/>
      <c r="Z6" s="626">
        <v>1.3</v>
      </c>
      <c r="AA6" s="626"/>
      <c r="AB6" s="626"/>
      <c r="AC6" s="626"/>
      <c r="AD6" s="627">
        <v>140703</v>
      </c>
      <c r="AE6" s="627"/>
      <c r="AF6" s="627"/>
      <c r="AG6" s="627"/>
      <c r="AH6" s="627"/>
      <c r="AI6" s="627"/>
      <c r="AJ6" s="627"/>
      <c r="AK6" s="627"/>
      <c r="AL6" s="628">
        <v>2.5</v>
      </c>
      <c r="AM6" s="629"/>
      <c r="AN6" s="629"/>
      <c r="AO6" s="630"/>
      <c r="AP6" s="620" t="s">
        <v>220</v>
      </c>
      <c r="AQ6" s="621"/>
      <c r="AR6" s="621"/>
      <c r="AS6" s="621"/>
      <c r="AT6" s="621"/>
      <c r="AU6" s="621"/>
      <c r="AV6" s="621"/>
      <c r="AW6" s="621"/>
      <c r="AX6" s="621"/>
      <c r="AY6" s="621"/>
      <c r="AZ6" s="621"/>
      <c r="BA6" s="621"/>
      <c r="BB6" s="621"/>
      <c r="BC6" s="621"/>
      <c r="BD6" s="621"/>
      <c r="BE6" s="621"/>
      <c r="BF6" s="622"/>
      <c r="BG6" s="623">
        <v>1762766</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88440</v>
      </c>
      <c r="CS6" s="624"/>
      <c r="CT6" s="624"/>
      <c r="CU6" s="624"/>
      <c r="CV6" s="624"/>
      <c r="CW6" s="624"/>
      <c r="CX6" s="624"/>
      <c r="CY6" s="625"/>
      <c r="CZ6" s="617">
        <v>0.9</v>
      </c>
      <c r="DA6" s="618"/>
      <c r="DB6" s="618"/>
      <c r="DC6" s="634"/>
      <c r="DD6" s="632" t="s">
        <v>122</v>
      </c>
      <c r="DE6" s="624"/>
      <c r="DF6" s="624"/>
      <c r="DG6" s="624"/>
      <c r="DH6" s="624"/>
      <c r="DI6" s="624"/>
      <c r="DJ6" s="624"/>
      <c r="DK6" s="624"/>
      <c r="DL6" s="624"/>
      <c r="DM6" s="624"/>
      <c r="DN6" s="624"/>
      <c r="DO6" s="624"/>
      <c r="DP6" s="625"/>
      <c r="DQ6" s="632">
        <v>88440</v>
      </c>
      <c r="DR6" s="624"/>
      <c r="DS6" s="624"/>
      <c r="DT6" s="624"/>
      <c r="DU6" s="624"/>
      <c r="DV6" s="624"/>
      <c r="DW6" s="624"/>
      <c r="DX6" s="624"/>
      <c r="DY6" s="624"/>
      <c r="DZ6" s="624"/>
      <c r="EA6" s="624"/>
      <c r="EB6" s="624"/>
      <c r="EC6" s="633"/>
    </row>
    <row r="7" spans="2:143" ht="11.25" customHeight="1" x14ac:dyDescent="0.15">
      <c r="B7" s="620" t="s">
        <v>222</v>
      </c>
      <c r="C7" s="621"/>
      <c r="D7" s="621"/>
      <c r="E7" s="621"/>
      <c r="F7" s="621"/>
      <c r="G7" s="621"/>
      <c r="H7" s="621"/>
      <c r="I7" s="621"/>
      <c r="J7" s="621"/>
      <c r="K7" s="621"/>
      <c r="L7" s="621"/>
      <c r="M7" s="621"/>
      <c r="N7" s="621"/>
      <c r="O7" s="621"/>
      <c r="P7" s="621"/>
      <c r="Q7" s="622"/>
      <c r="R7" s="623">
        <v>873</v>
      </c>
      <c r="S7" s="624"/>
      <c r="T7" s="624"/>
      <c r="U7" s="624"/>
      <c r="V7" s="624"/>
      <c r="W7" s="624"/>
      <c r="X7" s="624"/>
      <c r="Y7" s="625"/>
      <c r="Z7" s="626">
        <v>0</v>
      </c>
      <c r="AA7" s="626"/>
      <c r="AB7" s="626"/>
      <c r="AC7" s="626"/>
      <c r="AD7" s="627">
        <v>873</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453401</v>
      </c>
      <c r="BH7" s="624"/>
      <c r="BI7" s="624"/>
      <c r="BJ7" s="624"/>
      <c r="BK7" s="624"/>
      <c r="BL7" s="624"/>
      <c r="BM7" s="624"/>
      <c r="BN7" s="625"/>
      <c r="BO7" s="626">
        <v>25.7</v>
      </c>
      <c r="BP7" s="626"/>
      <c r="BQ7" s="626"/>
      <c r="BR7" s="626"/>
      <c r="BS7" s="627" t="s">
        <v>122</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1610357</v>
      </c>
      <c r="CS7" s="624"/>
      <c r="CT7" s="624"/>
      <c r="CU7" s="624"/>
      <c r="CV7" s="624"/>
      <c r="CW7" s="624"/>
      <c r="CX7" s="624"/>
      <c r="CY7" s="625"/>
      <c r="CZ7" s="626">
        <v>15.6</v>
      </c>
      <c r="DA7" s="626"/>
      <c r="DB7" s="626"/>
      <c r="DC7" s="626"/>
      <c r="DD7" s="632">
        <v>37522</v>
      </c>
      <c r="DE7" s="624"/>
      <c r="DF7" s="624"/>
      <c r="DG7" s="624"/>
      <c r="DH7" s="624"/>
      <c r="DI7" s="624"/>
      <c r="DJ7" s="624"/>
      <c r="DK7" s="624"/>
      <c r="DL7" s="624"/>
      <c r="DM7" s="624"/>
      <c r="DN7" s="624"/>
      <c r="DO7" s="624"/>
      <c r="DP7" s="625"/>
      <c r="DQ7" s="632">
        <v>1047176</v>
      </c>
      <c r="DR7" s="624"/>
      <c r="DS7" s="624"/>
      <c r="DT7" s="624"/>
      <c r="DU7" s="624"/>
      <c r="DV7" s="624"/>
      <c r="DW7" s="624"/>
      <c r="DX7" s="624"/>
      <c r="DY7" s="624"/>
      <c r="DZ7" s="624"/>
      <c r="EA7" s="624"/>
      <c r="EB7" s="624"/>
      <c r="EC7" s="633"/>
    </row>
    <row r="8" spans="2:143" ht="11.25" customHeight="1" x14ac:dyDescent="0.15">
      <c r="B8" s="620" t="s">
        <v>225</v>
      </c>
      <c r="C8" s="621"/>
      <c r="D8" s="621"/>
      <c r="E8" s="621"/>
      <c r="F8" s="621"/>
      <c r="G8" s="621"/>
      <c r="H8" s="621"/>
      <c r="I8" s="621"/>
      <c r="J8" s="621"/>
      <c r="K8" s="621"/>
      <c r="L8" s="621"/>
      <c r="M8" s="621"/>
      <c r="N8" s="621"/>
      <c r="O8" s="621"/>
      <c r="P8" s="621"/>
      <c r="Q8" s="622"/>
      <c r="R8" s="623">
        <v>15568</v>
      </c>
      <c r="S8" s="624"/>
      <c r="T8" s="624"/>
      <c r="U8" s="624"/>
      <c r="V8" s="624"/>
      <c r="W8" s="624"/>
      <c r="X8" s="624"/>
      <c r="Y8" s="625"/>
      <c r="Z8" s="626">
        <v>0.1</v>
      </c>
      <c r="AA8" s="626"/>
      <c r="AB8" s="626"/>
      <c r="AC8" s="626"/>
      <c r="AD8" s="627">
        <v>15568</v>
      </c>
      <c r="AE8" s="627"/>
      <c r="AF8" s="627"/>
      <c r="AG8" s="627"/>
      <c r="AH8" s="627"/>
      <c r="AI8" s="627"/>
      <c r="AJ8" s="627"/>
      <c r="AK8" s="627"/>
      <c r="AL8" s="628">
        <v>0.3</v>
      </c>
      <c r="AM8" s="629"/>
      <c r="AN8" s="629"/>
      <c r="AO8" s="630"/>
      <c r="AP8" s="620" t="s">
        <v>226</v>
      </c>
      <c r="AQ8" s="621"/>
      <c r="AR8" s="621"/>
      <c r="AS8" s="621"/>
      <c r="AT8" s="621"/>
      <c r="AU8" s="621"/>
      <c r="AV8" s="621"/>
      <c r="AW8" s="621"/>
      <c r="AX8" s="621"/>
      <c r="AY8" s="621"/>
      <c r="AZ8" s="621"/>
      <c r="BA8" s="621"/>
      <c r="BB8" s="621"/>
      <c r="BC8" s="621"/>
      <c r="BD8" s="621"/>
      <c r="BE8" s="621"/>
      <c r="BF8" s="622"/>
      <c r="BG8" s="623">
        <v>14424</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1914180</v>
      </c>
      <c r="CS8" s="624"/>
      <c r="CT8" s="624"/>
      <c r="CU8" s="624"/>
      <c r="CV8" s="624"/>
      <c r="CW8" s="624"/>
      <c r="CX8" s="624"/>
      <c r="CY8" s="625"/>
      <c r="CZ8" s="626">
        <v>18.5</v>
      </c>
      <c r="DA8" s="626"/>
      <c r="DB8" s="626"/>
      <c r="DC8" s="626"/>
      <c r="DD8" s="632">
        <v>12588</v>
      </c>
      <c r="DE8" s="624"/>
      <c r="DF8" s="624"/>
      <c r="DG8" s="624"/>
      <c r="DH8" s="624"/>
      <c r="DI8" s="624"/>
      <c r="DJ8" s="624"/>
      <c r="DK8" s="624"/>
      <c r="DL8" s="624"/>
      <c r="DM8" s="624"/>
      <c r="DN8" s="624"/>
      <c r="DO8" s="624"/>
      <c r="DP8" s="625"/>
      <c r="DQ8" s="632">
        <v>1082865</v>
      </c>
      <c r="DR8" s="624"/>
      <c r="DS8" s="624"/>
      <c r="DT8" s="624"/>
      <c r="DU8" s="624"/>
      <c r="DV8" s="624"/>
      <c r="DW8" s="624"/>
      <c r="DX8" s="624"/>
      <c r="DY8" s="624"/>
      <c r="DZ8" s="624"/>
      <c r="EA8" s="624"/>
      <c r="EB8" s="624"/>
      <c r="EC8" s="633"/>
    </row>
    <row r="9" spans="2:143" ht="11.25" customHeight="1" x14ac:dyDescent="0.15">
      <c r="B9" s="620" t="s">
        <v>228</v>
      </c>
      <c r="C9" s="621"/>
      <c r="D9" s="621"/>
      <c r="E9" s="621"/>
      <c r="F9" s="621"/>
      <c r="G9" s="621"/>
      <c r="H9" s="621"/>
      <c r="I9" s="621"/>
      <c r="J9" s="621"/>
      <c r="K9" s="621"/>
      <c r="L9" s="621"/>
      <c r="M9" s="621"/>
      <c r="N9" s="621"/>
      <c r="O9" s="621"/>
      <c r="P9" s="621"/>
      <c r="Q9" s="622"/>
      <c r="R9" s="623">
        <v>20501</v>
      </c>
      <c r="S9" s="624"/>
      <c r="T9" s="624"/>
      <c r="U9" s="624"/>
      <c r="V9" s="624"/>
      <c r="W9" s="624"/>
      <c r="X9" s="624"/>
      <c r="Y9" s="625"/>
      <c r="Z9" s="626">
        <v>0.2</v>
      </c>
      <c r="AA9" s="626"/>
      <c r="AB9" s="626"/>
      <c r="AC9" s="626"/>
      <c r="AD9" s="627">
        <v>20501</v>
      </c>
      <c r="AE9" s="627"/>
      <c r="AF9" s="627"/>
      <c r="AG9" s="627"/>
      <c r="AH9" s="627"/>
      <c r="AI9" s="627"/>
      <c r="AJ9" s="627"/>
      <c r="AK9" s="627"/>
      <c r="AL9" s="628">
        <v>0.4</v>
      </c>
      <c r="AM9" s="629"/>
      <c r="AN9" s="629"/>
      <c r="AO9" s="630"/>
      <c r="AP9" s="620" t="s">
        <v>229</v>
      </c>
      <c r="AQ9" s="621"/>
      <c r="AR9" s="621"/>
      <c r="AS9" s="621"/>
      <c r="AT9" s="621"/>
      <c r="AU9" s="621"/>
      <c r="AV9" s="621"/>
      <c r="AW9" s="621"/>
      <c r="AX9" s="621"/>
      <c r="AY9" s="621"/>
      <c r="AZ9" s="621"/>
      <c r="BA9" s="621"/>
      <c r="BB9" s="621"/>
      <c r="BC9" s="621"/>
      <c r="BD9" s="621"/>
      <c r="BE9" s="621"/>
      <c r="BF9" s="622"/>
      <c r="BG9" s="623">
        <v>387392</v>
      </c>
      <c r="BH9" s="624"/>
      <c r="BI9" s="624"/>
      <c r="BJ9" s="624"/>
      <c r="BK9" s="624"/>
      <c r="BL9" s="624"/>
      <c r="BM9" s="624"/>
      <c r="BN9" s="625"/>
      <c r="BO9" s="626">
        <v>22</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1467628</v>
      </c>
      <c r="CS9" s="624"/>
      <c r="CT9" s="624"/>
      <c r="CU9" s="624"/>
      <c r="CV9" s="624"/>
      <c r="CW9" s="624"/>
      <c r="CX9" s="624"/>
      <c r="CY9" s="625"/>
      <c r="CZ9" s="626">
        <v>14.2</v>
      </c>
      <c r="DA9" s="626"/>
      <c r="DB9" s="626"/>
      <c r="DC9" s="626"/>
      <c r="DD9" s="632">
        <v>54807</v>
      </c>
      <c r="DE9" s="624"/>
      <c r="DF9" s="624"/>
      <c r="DG9" s="624"/>
      <c r="DH9" s="624"/>
      <c r="DI9" s="624"/>
      <c r="DJ9" s="624"/>
      <c r="DK9" s="624"/>
      <c r="DL9" s="624"/>
      <c r="DM9" s="624"/>
      <c r="DN9" s="624"/>
      <c r="DO9" s="624"/>
      <c r="DP9" s="625"/>
      <c r="DQ9" s="632">
        <v>1192223</v>
      </c>
      <c r="DR9" s="624"/>
      <c r="DS9" s="624"/>
      <c r="DT9" s="624"/>
      <c r="DU9" s="624"/>
      <c r="DV9" s="624"/>
      <c r="DW9" s="624"/>
      <c r="DX9" s="624"/>
      <c r="DY9" s="624"/>
      <c r="DZ9" s="624"/>
      <c r="EA9" s="624"/>
      <c r="EB9" s="624"/>
      <c r="EC9" s="633"/>
    </row>
    <row r="10" spans="2:143" ht="11.25" customHeight="1" x14ac:dyDescent="0.15">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26524</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332</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332</v>
      </c>
      <c r="DR10" s="624"/>
      <c r="DS10" s="624"/>
      <c r="DT10" s="624"/>
      <c r="DU10" s="624"/>
      <c r="DV10" s="624"/>
      <c r="DW10" s="624"/>
      <c r="DX10" s="624"/>
      <c r="DY10" s="624"/>
      <c r="DZ10" s="624"/>
      <c r="EA10" s="624"/>
      <c r="EB10" s="624"/>
      <c r="EC10" s="633"/>
    </row>
    <row r="11" spans="2:143" ht="11.25" customHeight="1" x14ac:dyDescent="0.15">
      <c r="B11" s="620" t="s">
        <v>234</v>
      </c>
      <c r="C11" s="621"/>
      <c r="D11" s="621"/>
      <c r="E11" s="621"/>
      <c r="F11" s="621"/>
      <c r="G11" s="621"/>
      <c r="H11" s="621"/>
      <c r="I11" s="621"/>
      <c r="J11" s="621"/>
      <c r="K11" s="621"/>
      <c r="L11" s="621"/>
      <c r="M11" s="621"/>
      <c r="N11" s="621"/>
      <c r="O11" s="621"/>
      <c r="P11" s="621"/>
      <c r="Q11" s="622"/>
      <c r="R11" s="623">
        <v>255296</v>
      </c>
      <c r="S11" s="624"/>
      <c r="T11" s="624"/>
      <c r="U11" s="624"/>
      <c r="V11" s="624"/>
      <c r="W11" s="624"/>
      <c r="X11" s="624"/>
      <c r="Y11" s="625"/>
      <c r="Z11" s="628">
        <v>2.4</v>
      </c>
      <c r="AA11" s="629"/>
      <c r="AB11" s="629"/>
      <c r="AC11" s="635"/>
      <c r="AD11" s="632">
        <v>255296</v>
      </c>
      <c r="AE11" s="624"/>
      <c r="AF11" s="624"/>
      <c r="AG11" s="624"/>
      <c r="AH11" s="624"/>
      <c r="AI11" s="624"/>
      <c r="AJ11" s="624"/>
      <c r="AK11" s="625"/>
      <c r="AL11" s="628">
        <v>4.5</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25061</v>
      </c>
      <c r="BH11" s="624"/>
      <c r="BI11" s="624"/>
      <c r="BJ11" s="624"/>
      <c r="BK11" s="624"/>
      <c r="BL11" s="624"/>
      <c r="BM11" s="624"/>
      <c r="BN11" s="625"/>
      <c r="BO11" s="626">
        <v>1.4</v>
      </c>
      <c r="BP11" s="626"/>
      <c r="BQ11" s="626"/>
      <c r="BR11" s="626"/>
      <c r="BS11" s="627" t="s">
        <v>122</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647645</v>
      </c>
      <c r="CS11" s="624"/>
      <c r="CT11" s="624"/>
      <c r="CU11" s="624"/>
      <c r="CV11" s="624"/>
      <c r="CW11" s="624"/>
      <c r="CX11" s="624"/>
      <c r="CY11" s="625"/>
      <c r="CZ11" s="626">
        <v>6.3</v>
      </c>
      <c r="DA11" s="626"/>
      <c r="DB11" s="626"/>
      <c r="DC11" s="626"/>
      <c r="DD11" s="632">
        <v>80218</v>
      </c>
      <c r="DE11" s="624"/>
      <c r="DF11" s="624"/>
      <c r="DG11" s="624"/>
      <c r="DH11" s="624"/>
      <c r="DI11" s="624"/>
      <c r="DJ11" s="624"/>
      <c r="DK11" s="624"/>
      <c r="DL11" s="624"/>
      <c r="DM11" s="624"/>
      <c r="DN11" s="624"/>
      <c r="DO11" s="624"/>
      <c r="DP11" s="625"/>
      <c r="DQ11" s="632">
        <v>345710</v>
      </c>
      <c r="DR11" s="624"/>
      <c r="DS11" s="624"/>
      <c r="DT11" s="624"/>
      <c r="DU11" s="624"/>
      <c r="DV11" s="624"/>
      <c r="DW11" s="624"/>
      <c r="DX11" s="624"/>
      <c r="DY11" s="624"/>
      <c r="DZ11" s="624"/>
      <c r="EA11" s="624"/>
      <c r="EB11" s="624"/>
      <c r="EC11" s="633"/>
    </row>
    <row r="12" spans="2:143" ht="11.25" customHeight="1" x14ac:dyDescent="0.15">
      <c r="B12" s="620" t="s">
        <v>237</v>
      </c>
      <c r="C12" s="621"/>
      <c r="D12" s="621"/>
      <c r="E12" s="621"/>
      <c r="F12" s="621"/>
      <c r="G12" s="621"/>
      <c r="H12" s="621"/>
      <c r="I12" s="621"/>
      <c r="J12" s="621"/>
      <c r="K12" s="621"/>
      <c r="L12" s="621"/>
      <c r="M12" s="621"/>
      <c r="N12" s="621"/>
      <c r="O12" s="621"/>
      <c r="P12" s="621"/>
      <c r="Q12" s="622"/>
      <c r="R12" s="623">
        <v>7071</v>
      </c>
      <c r="S12" s="624"/>
      <c r="T12" s="624"/>
      <c r="U12" s="624"/>
      <c r="V12" s="624"/>
      <c r="W12" s="624"/>
      <c r="X12" s="624"/>
      <c r="Y12" s="625"/>
      <c r="Z12" s="626">
        <v>0.1</v>
      </c>
      <c r="AA12" s="626"/>
      <c r="AB12" s="626"/>
      <c r="AC12" s="626"/>
      <c r="AD12" s="627">
        <v>7071</v>
      </c>
      <c r="AE12" s="627"/>
      <c r="AF12" s="627"/>
      <c r="AG12" s="627"/>
      <c r="AH12" s="627"/>
      <c r="AI12" s="627"/>
      <c r="AJ12" s="627"/>
      <c r="AK12" s="627"/>
      <c r="AL12" s="628">
        <v>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1208492</v>
      </c>
      <c r="BH12" s="624"/>
      <c r="BI12" s="624"/>
      <c r="BJ12" s="624"/>
      <c r="BK12" s="624"/>
      <c r="BL12" s="624"/>
      <c r="BM12" s="624"/>
      <c r="BN12" s="625"/>
      <c r="BO12" s="626">
        <v>68.599999999999994</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269375</v>
      </c>
      <c r="CS12" s="624"/>
      <c r="CT12" s="624"/>
      <c r="CU12" s="624"/>
      <c r="CV12" s="624"/>
      <c r="CW12" s="624"/>
      <c r="CX12" s="624"/>
      <c r="CY12" s="625"/>
      <c r="CZ12" s="626">
        <v>2.6</v>
      </c>
      <c r="DA12" s="626"/>
      <c r="DB12" s="626"/>
      <c r="DC12" s="626"/>
      <c r="DD12" s="632">
        <v>47888</v>
      </c>
      <c r="DE12" s="624"/>
      <c r="DF12" s="624"/>
      <c r="DG12" s="624"/>
      <c r="DH12" s="624"/>
      <c r="DI12" s="624"/>
      <c r="DJ12" s="624"/>
      <c r="DK12" s="624"/>
      <c r="DL12" s="624"/>
      <c r="DM12" s="624"/>
      <c r="DN12" s="624"/>
      <c r="DO12" s="624"/>
      <c r="DP12" s="625"/>
      <c r="DQ12" s="632">
        <v>185225</v>
      </c>
      <c r="DR12" s="624"/>
      <c r="DS12" s="624"/>
      <c r="DT12" s="624"/>
      <c r="DU12" s="624"/>
      <c r="DV12" s="624"/>
      <c r="DW12" s="624"/>
      <c r="DX12" s="624"/>
      <c r="DY12" s="624"/>
      <c r="DZ12" s="624"/>
      <c r="EA12" s="624"/>
      <c r="EB12" s="624"/>
      <c r="EC12" s="633"/>
    </row>
    <row r="13" spans="2:143" ht="11.25" customHeight="1" x14ac:dyDescent="0.15">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1207299</v>
      </c>
      <c r="BH13" s="624"/>
      <c r="BI13" s="624"/>
      <c r="BJ13" s="624"/>
      <c r="BK13" s="624"/>
      <c r="BL13" s="624"/>
      <c r="BM13" s="624"/>
      <c r="BN13" s="625"/>
      <c r="BO13" s="626">
        <v>68.5</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768527</v>
      </c>
      <c r="CS13" s="624"/>
      <c r="CT13" s="624"/>
      <c r="CU13" s="624"/>
      <c r="CV13" s="624"/>
      <c r="CW13" s="624"/>
      <c r="CX13" s="624"/>
      <c r="CY13" s="625"/>
      <c r="CZ13" s="626">
        <v>7.4</v>
      </c>
      <c r="DA13" s="626"/>
      <c r="DB13" s="626"/>
      <c r="DC13" s="626"/>
      <c r="DD13" s="632">
        <v>290398</v>
      </c>
      <c r="DE13" s="624"/>
      <c r="DF13" s="624"/>
      <c r="DG13" s="624"/>
      <c r="DH13" s="624"/>
      <c r="DI13" s="624"/>
      <c r="DJ13" s="624"/>
      <c r="DK13" s="624"/>
      <c r="DL13" s="624"/>
      <c r="DM13" s="624"/>
      <c r="DN13" s="624"/>
      <c r="DO13" s="624"/>
      <c r="DP13" s="625"/>
      <c r="DQ13" s="632">
        <v>505481</v>
      </c>
      <c r="DR13" s="624"/>
      <c r="DS13" s="624"/>
      <c r="DT13" s="624"/>
      <c r="DU13" s="624"/>
      <c r="DV13" s="624"/>
      <c r="DW13" s="624"/>
      <c r="DX13" s="624"/>
      <c r="DY13" s="624"/>
      <c r="DZ13" s="624"/>
      <c r="EA13" s="624"/>
      <c r="EB13" s="624"/>
      <c r="EC13" s="633"/>
    </row>
    <row r="14" spans="2:143" ht="11.25" customHeight="1" x14ac:dyDescent="0.15">
      <c r="B14" s="620" t="s">
        <v>243</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47161</v>
      </c>
      <c r="BH14" s="624"/>
      <c r="BI14" s="624"/>
      <c r="BJ14" s="624"/>
      <c r="BK14" s="624"/>
      <c r="BL14" s="624"/>
      <c r="BM14" s="624"/>
      <c r="BN14" s="625"/>
      <c r="BO14" s="626">
        <v>2.7</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428711</v>
      </c>
      <c r="CS14" s="624"/>
      <c r="CT14" s="624"/>
      <c r="CU14" s="624"/>
      <c r="CV14" s="624"/>
      <c r="CW14" s="624"/>
      <c r="CX14" s="624"/>
      <c r="CY14" s="625"/>
      <c r="CZ14" s="626">
        <v>4.2</v>
      </c>
      <c r="DA14" s="626"/>
      <c r="DB14" s="626"/>
      <c r="DC14" s="626"/>
      <c r="DD14" s="632">
        <v>186589</v>
      </c>
      <c r="DE14" s="624"/>
      <c r="DF14" s="624"/>
      <c r="DG14" s="624"/>
      <c r="DH14" s="624"/>
      <c r="DI14" s="624"/>
      <c r="DJ14" s="624"/>
      <c r="DK14" s="624"/>
      <c r="DL14" s="624"/>
      <c r="DM14" s="624"/>
      <c r="DN14" s="624"/>
      <c r="DO14" s="624"/>
      <c r="DP14" s="625"/>
      <c r="DQ14" s="632">
        <v>247919</v>
      </c>
      <c r="DR14" s="624"/>
      <c r="DS14" s="624"/>
      <c r="DT14" s="624"/>
      <c r="DU14" s="624"/>
      <c r="DV14" s="624"/>
      <c r="DW14" s="624"/>
      <c r="DX14" s="624"/>
      <c r="DY14" s="624"/>
      <c r="DZ14" s="624"/>
      <c r="EA14" s="624"/>
      <c r="EB14" s="624"/>
      <c r="EC14" s="633"/>
    </row>
    <row r="15" spans="2:143" ht="11.25" customHeight="1" x14ac:dyDescent="0.15">
      <c r="B15" s="620" t="s">
        <v>246</v>
      </c>
      <c r="C15" s="621"/>
      <c r="D15" s="621"/>
      <c r="E15" s="621"/>
      <c r="F15" s="621"/>
      <c r="G15" s="621"/>
      <c r="H15" s="621"/>
      <c r="I15" s="621"/>
      <c r="J15" s="621"/>
      <c r="K15" s="621"/>
      <c r="L15" s="621"/>
      <c r="M15" s="621"/>
      <c r="N15" s="621"/>
      <c r="O15" s="621"/>
      <c r="P15" s="621"/>
      <c r="Q15" s="622"/>
      <c r="R15" s="623">
        <v>16255</v>
      </c>
      <c r="S15" s="624"/>
      <c r="T15" s="624"/>
      <c r="U15" s="624"/>
      <c r="V15" s="624"/>
      <c r="W15" s="624"/>
      <c r="X15" s="624"/>
      <c r="Y15" s="625"/>
      <c r="Z15" s="626">
        <v>0.2</v>
      </c>
      <c r="AA15" s="626"/>
      <c r="AB15" s="626"/>
      <c r="AC15" s="626"/>
      <c r="AD15" s="627">
        <v>16255</v>
      </c>
      <c r="AE15" s="627"/>
      <c r="AF15" s="627"/>
      <c r="AG15" s="627"/>
      <c r="AH15" s="627"/>
      <c r="AI15" s="627"/>
      <c r="AJ15" s="627"/>
      <c r="AK15" s="627"/>
      <c r="AL15" s="628">
        <v>0.3</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53396</v>
      </c>
      <c r="BH15" s="624"/>
      <c r="BI15" s="624"/>
      <c r="BJ15" s="624"/>
      <c r="BK15" s="624"/>
      <c r="BL15" s="624"/>
      <c r="BM15" s="624"/>
      <c r="BN15" s="625"/>
      <c r="BO15" s="626">
        <v>3</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1828830</v>
      </c>
      <c r="CS15" s="624"/>
      <c r="CT15" s="624"/>
      <c r="CU15" s="624"/>
      <c r="CV15" s="624"/>
      <c r="CW15" s="624"/>
      <c r="CX15" s="624"/>
      <c r="CY15" s="625"/>
      <c r="CZ15" s="626">
        <v>17.7</v>
      </c>
      <c r="DA15" s="626"/>
      <c r="DB15" s="626"/>
      <c r="DC15" s="626"/>
      <c r="DD15" s="632">
        <v>911809</v>
      </c>
      <c r="DE15" s="624"/>
      <c r="DF15" s="624"/>
      <c r="DG15" s="624"/>
      <c r="DH15" s="624"/>
      <c r="DI15" s="624"/>
      <c r="DJ15" s="624"/>
      <c r="DK15" s="624"/>
      <c r="DL15" s="624"/>
      <c r="DM15" s="624"/>
      <c r="DN15" s="624"/>
      <c r="DO15" s="624"/>
      <c r="DP15" s="625"/>
      <c r="DQ15" s="632">
        <v>771467</v>
      </c>
      <c r="DR15" s="624"/>
      <c r="DS15" s="624"/>
      <c r="DT15" s="624"/>
      <c r="DU15" s="624"/>
      <c r="DV15" s="624"/>
      <c r="DW15" s="624"/>
      <c r="DX15" s="624"/>
      <c r="DY15" s="624"/>
      <c r="DZ15" s="624"/>
      <c r="EA15" s="624"/>
      <c r="EB15" s="624"/>
      <c r="EC15" s="633"/>
    </row>
    <row r="16" spans="2:143" ht="11.25" customHeight="1" x14ac:dyDescent="0.15">
      <c r="B16" s="620" t="s">
        <v>249</v>
      </c>
      <c r="C16" s="621"/>
      <c r="D16" s="621"/>
      <c r="E16" s="621"/>
      <c r="F16" s="621"/>
      <c r="G16" s="621"/>
      <c r="H16" s="621"/>
      <c r="I16" s="621"/>
      <c r="J16" s="621"/>
      <c r="K16" s="621"/>
      <c r="L16" s="621"/>
      <c r="M16" s="621"/>
      <c r="N16" s="621"/>
      <c r="O16" s="621"/>
      <c r="P16" s="621"/>
      <c r="Q16" s="622"/>
      <c r="R16" s="623">
        <v>19335</v>
      </c>
      <c r="S16" s="624"/>
      <c r="T16" s="624"/>
      <c r="U16" s="624"/>
      <c r="V16" s="624"/>
      <c r="W16" s="624"/>
      <c r="X16" s="624"/>
      <c r="Y16" s="625"/>
      <c r="Z16" s="626">
        <v>0.2</v>
      </c>
      <c r="AA16" s="626"/>
      <c r="AB16" s="626"/>
      <c r="AC16" s="626"/>
      <c r="AD16" s="627">
        <v>19335</v>
      </c>
      <c r="AE16" s="627"/>
      <c r="AF16" s="627"/>
      <c r="AG16" s="627"/>
      <c r="AH16" s="627"/>
      <c r="AI16" s="627"/>
      <c r="AJ16" s="627"/>
      <c r="AK16" s="627"/>
      <c r="AL16" s="628">
        <v>0.3</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v>316</v>
      </c>
      <c r="BH16" s="624"/>
      <c r="BI16" s="624"/>
      <c r="BJ16" s="624"/>
      <c r="BK16" s="624"/>
      <c r="BL16" s="624"/>
      <c r="BM16" s="624"/>
      <c r="BN16" s="625"/>
      <c r="BO16" s="626">
        <v>0</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252</v>
      </c>
      <c r="C17" s="621"/>
      <c r="D17" s="621"/>
      <c r="E17" s="621"/>
      <c r="F17" s="621"/>
      <c r="G17" s="621"/>
      <c r="H17" s="621"/>
      <c r="I17" s="621"/>
      <c r="J17" s="621"/>
      <c r="K17" s="621"/>
      <c r="L17" s="621"/>
      <c r="M17" s="621"/>
      <c r="N17" s="621"/>
      <c r="O17" s="621"/>
      <c r="P17" s="621"/>
      <c r="Q17" s="622"/>
      <c r="R17" s="623">
        <v>52780</v>
      </c>
      <c r="S17" s="624"/>
      <c r="T17" s="624"/>
      <c r="U17" s="624"/>
      <c r="V17" s="624"/>
      <c r="W17" s="624"/>
      <c r="X17" s="624"/>
      <c r="Y17" s="625"/>
      <c r="Z17" s="626">
        <v>0.5</v>
      </c>
      <c r="AA17" s="626"/>
      <c r="AB17" s="626"/>
      <c r="AC17" s="626"/>
      <c r="AD17" s="627">
        <v>52780</v>
      </c>
      <c r="AE17" s="627"/>
      <c r="AF17" s="627"/>
      <c r="AG17" s="627"/>
      <c r="AH17" s="627"/>
      <c r="AI17" s="627"/>
      <c r="AJ17" s="627"/>
      <c r="AK17" s="627"/>
      <c r="AL17" s="628">
        <v>0.9</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1304598</v>
      </c>
      <c r="CS17" s="624"/>
      <c r="CT17" s="624"/>
      <c r="CU17" s="624"/>
      <c r="CV17" s="624"/>
      <c r="CW17" s="624"/>
      <c r="CX17" s="624"/>
      <c r="CY17" s="625"/>
      <c r="CZ17" s="626">
        <v>12.6</v>
      </c>
      <c r="DA17" s="626"/>
      <c r="DB17" s="626"/>
      <c r="DC17" s="626"/>
      <c r="DD17" s="632" t="s">
        <v>122</v>
      </c>
      <c r="DE17" s="624"/>
      <c r="DF17" s="624"/>
      <c r="DG17" s="624"/>
      <c r="DH17" s="624"/>
      <c r="DI17" s="624"/>
      <c r="DJ17" s="624"/>
      <c r="DK17" s="624"/>
      <c r="DL17" s="624"/>
      <c r="DM17" s="624"/>
      <c r="DN17" s="624"/>
      <c r="DO17" s="624"/>
      <c r="DP17" s="625"/>
      <c r="DQ17" s="632">
        <v>1254186</v>
      </c>
      <c r="DR17" s="624"/>
      <c r="DS17" s="624"/>
      <c r="DT17" s="624"/>
      <c r="DU17" s="624"/>
      <c r="DV17" s="624"/>
      <c r="DW17" s="624"/>
      <c r="DX17" s="624"/>
      <c r="DY17" s="624"/>
      <c r="DZ17" s="624"/>
      <c r="EA17" s="624"/>
      <c r="EB17" s="624"/>
      <c r="EC17" s="633"/>
    </row>
    <row r="18" spans="2:133" ht="11.25" customHeight="1" x14ac:dyDescent="0.15">
      <c r="B18" s="620" t="s">
        <v>255</v>
      </c>
      <c r="C18" s="621"/>
      <c r="D18" s="621"/>
      <c r="E18" s="621"/>
      <c r="F18" s="621"/>
      <c r="G18" s="621"/>
      <c r="H18" s="621"/>
      <c r="I18" s="621"/>
      <c r="J18" s="621"/>
      <c r="K18" s="621"/>
      <c r="L18" s="621"/>
      <c r="M18" s="621"/>
      <c r="N18" s="621"/>
      <c r="O18" s="621"/>
      <c r="P18" s="621"/>
      <c r="Q18" s="622"/>
      <c r="R18" s="623">
        <v>6315</v>
      </c>
      <c r="S18" s="624"/>
      <c r="T18" s="624"/>
      <c r="U18" s="624"/>
      <c r="V18" s="624"/>
      <c r="W18" s="624"/>
      <c r="X18" s="624"/>
      <c r="Y18" s="625"/>
      <c r="Z18" s="626">
        <v>0.1</v>
      </c>
      <c r="AA18" s="626"/>
      <c r="AB18" s="626"/>
      <c r="AC18" s="626"/>
      <c r="AD18" s="627">
        <v>6315</v>
      </c>
      <c r="AE18" s="627"/>
      <c r="AF18" s="627"/>
      <c r="AG18" s="627"/>
      <c r="AH18" s="627"/>
      <c r="AI18" s="627"/>
      <c r="AJ18" s="627"/>
      <c r="AK18" s="627"/>
      <c r="AL18" s="628">
        <v>0.1</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258</v>
      </c>
      <c r="C19" s="621"/>
      <c r="D19" s="621"/>
      <c r="E19" s="621"/>
      <c r="F19" s="621"/>
      <c r="G19" s="621"/>
      <c r="H19" s="621"/>
      <c r="I19" s="621"/>
      <c r="J19" s="621"/>
      <c r="K19" s="621"/>
      <c r="L19" s="621"/>
      <c r="M19" s="621"/>
      <c r="N19" s="621"/>
      <c r="O19" s="621"/>
      <c r="P19" s="621"/>
      <c r="Q19" s="622"/>
      <c r="R19" s="623">
        <v>43409</v>
      </c>
      <c r="S19" s="624"/>
      <c r="T19" s="624"/>
      <c r="U19" s="624"/>
      <c r="V19" s="624"/>
      <c r="W19" s="624"/>
      <c r="X19" s="624"/>
      <c r="Y19" s="625"/>
      <c r="Z19" s="626">
        <v>0.4</v>
      </c>
      <c r="AA19" s="626"/>
      <c r="AB19" s="626"/>
      <c r="AC19" s="626"/>
      <c r="AD19" s="627">
        <v>43409</v>
      </c>
      <c r="AE19" s="627"/>
      <c r="AF19" s="627"/>
      <c r="AG19" s="627"/>
      <c r="AH19" s="627"/>
      <c r="AI19" s="627"/>
      <c r="AJ19" s="627"/>
      <c r="AK19" s="627"/>
      <c r="AL19" s="628">
        <v>0.8</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261</v>
      </c>
      <c r="C20" s="637"/>
      <c r="D20" s="637"/>
      <c r="E20" s="637"/>
      <c r="F20" s="637"/>
      <c r="G20" s="637"/>
      <c r="H20" s="637"/>
      <c r="I20" s="637"/>
      <c r="J20" s="637"/>
      <c r="K20" s="637"/>
      <c r="L20" s="637"/>
      <c r="M20" s="637"/>
      <c r="N20" s="637"/>
      <c r="O20" s="637"/>
      <c r="P20" s="637"/>
      <c r="Q20" s="638"/>
      <c r="R20" s="623">
        <v>3056</v>
      </c>
      <c r="S20" s="624"/>
      <c r="T20" s="624"/>
      <c r="U20" s="624"/>
      <c r="V20" s="624"/>
      <c r="W20" s="624"/>
      <c r="X20" s="624"/>
      <c r="Y20" s="625"/>
      <c r="Z20" s="626">
        <v>0</v>
      </c>
      <c r="AA20" s="626"/>
      <c r="AB20" s="626"/>
      <c r="AC20" s="626"/>
      <c r="AD20" s="627">
        <v>3056</v>
      </c>
      <c r="AE20" s="627"/>
      <c r="AF20" s="627"/>
      <c r="AG20" s="627"/>
      <c r="AH20" s="627"/>
      <c r="AI20" s="627"/>
      <c r="AJ20" s="627"/>
      <c r="AK20" s="627"/>
      <c r="AL20" s="628">
        <v>0.1</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10328623</v>
      </c>
      <c r="CS20" s="624"/>
      <c r="CT20" s="624"/>
      <c r="CU20" s="624"/>
      <c r="CV20" s="624"/>
      <c r="CW20" s="624"/>
      <c r="CX20" s="624"/>
      <c r="CY20" s="625"/>
      <c r="CZ20" s="626">
        <v>100</v>
      </c>
      <c r="DA20" s="626"/>
      <c r="DB20" s="626"/>
      <c r="DC20" s="626"/>
      <c r="DD20" s="632">
        <v>1621819</v>
      </c>
      <c r="DE20" s="624"/>
      <c r="DF20" s="624"/>
      <c r="DG20" s="624"/>
      <c r="DH20" s="624"/>
      <c r="DI20" s="624"/>
      <c r="DJ20" s="624"/>
      <c r="DK20" s="624"/>
      <c r="DL20" s="624"/>
      <c r="DM20" s="624"/>
      <c r="DN20" s="624"/>
      <c r="DO20" s="624"/>
      <c r="DP20" s="625"/>
      <c r="DQ20" s="632">
        <v>6721024</v>
      </c>
      <c r="DR20" s="624"/>
      <c r="DS20" s="624"/>
      <c r="DT20" s="624"/>
      <c r="DU20" s="624"/>
      <c r="DV20" s="624"/>
      <c r="DW20" s="624"/>
      <c r="DX20" s="624"/>
      <c r="DY20" s="624"/>
      <c r="DZ20" s="624"/>
      <c r="EA20" s="624"/>
      <c r="EB20" s="624"/>
      <c r="EC20" s="633"/>
    </row>
    <row r="21" spans="2:133" ht="11.25" customHeight="1" x14ac:dyDescent="0.15">
      <c r="B21" s="620" t="s">
        <v>264</v>
      </c>
      <c r="C21" s="621"/>
      <c r="D21" s="621"/>
      <c r="E21" s="621"/>
      <c r="F21" s="621"/>
      <c r="G21" s="621"/>
      <c r="H21" s="621"/>
      <c r="I21" s="621"/>
      <c r="J21" s="621"/>
      <c r="K21" s="621"/>
      <c r="L21" s="621"/>
      <c r="M21" s="621"/>
      <c r="N21" s="621"/>
      <c r="O21" s="621"/>
      <c r="P21" s="621"/>
      <c r="Q21" s="622"/>
      <c r="R21" s="623">
        <v>4002382</v>
      </c>
      <c r="S21" s="624"/>
      <c r="T21" s="624"/>
      <c r="U21" s="624"/>
      <c r="V21" s="624"/>
      <c r="W21" s="624"/>
      <c r="X21" s="624"/>
      <c r="Y21" s="625"/>
      <c r="Z21" s="626">
        <v>37.799999999999997</v>
      </c>
      <c r="AA21" s="626"/>
      <c r="AB21" s="626"/>
      <c r="AC21" s="626"/>
      <c r="AD21" s="627">
        <v>3385605</v>
      </c>
      <c r="AE21" s="627"/>
      <c r="AF21" s="627"/>
      <c r="AG21" s="627"/>
      <c r="AH21" s="627"/>
      <c r="AI21" s="627"/>
      <c r="AJ21" s="627"/>
      <c r="AK21" s="627"/>
      <c r="AL21" s="628">
        <v>59.3</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266</v>
      </c>
      <c r="C22" s="621"/>
      <c r="D22" s="621"/>
      <c r="E22" s="621"/>
      <c r="F22" s="621"/>
      <c r="G22" s="621"/>
      <c r="H22" s="621"/>
      <c r="I22" s="621"/>
      <c r="J22" s="621"/>
      <c r="K22" s="621"/>
      <c r="L22" s="621"/>
      <c r="M22" s="621"/>
      <c r="N22" s="621"/>
      <c r="O22" s="621"/>
      <c r="P22" s="621"/>
      <c r="Q22" s="622"/>
      <c r="R22" s="623">
        <v>3385605</v>
      </c>
      <c r="S22" s="624"/>
      <c r="T22" s="624"/>
      <c r="U22" s="624"/>
      <c r="V22" s="624"/>
      <c r="W22" s="624"/>
      <c r="X22" s="624"/>
      <c r="Y22" s="625"/>
      <c r="Z22" s="626">
        <v>31.9</v>
      </c>
      <c r="AA22" s="626"/>
      <c r="AB22" s="626"/>
      <c r="AC22" s="626"/>
      <c r="AD22" s="627">
        <v>3385605</v>
      </c>
      <c r="AE22" s="627"/>
      <c r="AF22" s="627"/>
      <c r="AG22" s="627"/>
      <c r="AH22" s="627"/>
      <c r="AI22" s="627"/>
      <c r="AJ22" s="627"/>
      <c r="AK22" s="627"/>
      <c r="AL22" s="628">
        <v>59.3</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269</v>
      </c>
      <c r="C23" s="621"/>
      <c r="D23" s="621"/>
      <c r="E23" s="621"/>
      <c r="F23" s="621"/>
      <c r="G23" s="621"/>
      <c r="H23" s="621"/>
      <c r="I23" s="621"/>
      <c r="J23" s="621"/>
      <c r="K23" s="621"/>
      <c r="L23" s="621"/>
      <c r="M23" s="621"/>
      <c r="N23" s="621"/>
      <c r="O23" s="621"/>
      <c r="P23" s="621"/>
      <c r="Q23" s="622"/>
      <c r="R23" s="623">
        <v>616777</v>
      </c>
      <c r="S23" s="624"/>
      <c r="T23" s="624"/>
      <c r="U23" s="624"/>
      <c r="V23" s="624"/>
      <c r="W23" s="624"/>
      <c r="X23" s="624"/>
      <c r="Y23" s="625"/>
      <c r="Z23" s="626">
        <v>5.8</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15">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3720589</v>
      </c>
      <c r="CS24" s="613"/>
      <c r="CT24" s="613"/>
      <c r="CU24" s="613"/>
      <c r="CV24" s="613"/>
      <c r="CW24" s="613"/>
      <c r="CX24" s="613"/>
      <c r="CY24" s="614"/>
      <c r="CZ24" s="617">
        <v>36</v>
      </c>
      <c r="DA24" s="618"/>
      <c r="DB24" s="618"/>
      <c r="DC24" s="634"/>
      <c r="DD24" s="653">
        <v>2922098</v>
      </c>
      <c r="DE24" s="613"/>
      <c r="DF24" s="613"/>
      <c r="DG24" s="613"/>
      <c r="DH24" s="613"/>
      <c r="DI24" s="613"/>
      <c r="DJ24" s="613"/>
      <c r="DK24" s="614"/>
      <c r="DL24" s="653">
        <v>2754264</v>
      </c>
      <c r="DM24" s="613"/>
      <c r="DN24" s="613"/>
      <c r="DO24" s="613"/>
      <c r="DP24" s="613"/>
      <c r="DQ24" s="613"/>
      <c r="DR24" s="613"/>
      <c r="DS24" s="613"/>
      <c r="DT24" s="613"/>
      <c r="DU24" s="613"/>
      <c r="DV24" s="614"/>
      <c r="DW24" s="617">
        <v>48.1</v>
      </c>
      <c r="DX24" s="618"/>
      <c r="DY24" s="618"/>
      <c r="DZ24" s="618"/>
      <c r="EA24" s="618"/>
      <c r="EB24" s="618"/>
      <c r="EC24" s="619"/>
    </row>
    <row r="25" spans="2:133" ht="11.25" customHeight="1" x14ac:dyDescent="0.15">
      <c r="B25" s="620" t="s">
        <v>279</v>
      </c>
      <c r="C25" s="621"/>
      <c r="D25" s="621"/>
      <c r="E25" s="621"/>
      <c r="F25" s="621"/>
      <c r="G25" s="621"/>
      <c r="H25" s="621"/>
      <c r="I25" s="621"/>
      <c r="J25" s="621"/>
      <c r="K25" s="621"/>
      <c r="L25" s="621"/>
      <c r="M25" s="621"/>
      <c r="N25" s="621"/>
      <c r="O25" s="621"/>
      <c r="P25" s="621"/>
      <c r="Q25" s="622"/>
      <c r="R25" s="623">
        <v>6293530</v>
      </c>
      <c r="S25" s="624"/>
      <c r="T25" s="624"/>
      <c r="U25" s="624"/>
      <c r="V25" s="624"/>
      <c r="W25" s="624"/>
      <c r="X25" s="624"/>
      <c r="Y25" s="625"/>
      <c r="Z25" s="626">
        <v>59.4</v>
      </c>
      <c r="AA25" s="626"/>
      <c r="AB25" s="626"/>
      <c r="AC25" s="626"/>
      <c r="AD25" s="627">
        <v>5676753</v>
      </c>
      <c r="AE25" s="627"/>
      <c r="AF25" s="627"/>
      <c r="AG25" s="627"/>
      <c r="AH25" s="627"/>
      <c r="AI25" s="627"/>
      <c r="AJ25" s="627"/>
      <c r="AK25" s="627"/>
      <c r="AL25" s="628">
        <v>99.5</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1429917</v>
      </c>
      <c r="CS25" s="656"/>
      <c r="CT25" s="656"/>
      <c r="CU25" s="656"/>
      <c r="CV25" s="656"/>
      <c r="CW25" s="656"/>
      <c r="CX25" s="656"/>
      <c r="CY25" s="657"/>
      <c r="CZ25" s="628">
        <v>13.8</v>
      </c>
      <c r="DA25" s="654"/>
      <c r="DB25" s="654"/>
      <c r="DC25" s="658"/>
      <c r="DD25" s="632">
        <v>1269736</v>
      </c>
      <c r="DE25" s="656"/>
      <c r="DF25" s="656"/>
      <c r="DG25" s="656"/>
      <c r="DH25" s="656"/>
      <c r="DI25" s="656"/>
      <c r="DJ25" s="656"/>
      <c r="DK25" s="657"/>
      <c r="DL25" s="632">
        <v>1245911</v>
      </c>
      <c r="DM25" s="656"/>
      <c r="DN25" s="656"/>
      <c r="DO25" s="656"/>
      <c r="DP25" s="656"/>
      <c r="DQ25" s="656"/>
      <c r="DR25" s="656"/>
      <c r="DS25" s="656"/>
      <c r="DT25" s="656"/>
      <c r="DU25" s="656"/>
      <c r="DV25" s="657"/>
      <c r="DW25" s="628">
        <v>21.8</v>
      </c>
      <c r="DX25" s="654"/>
      <c r="DY25" s="654"/>
      <c r="DZ25" s="654"/>
      <c r="EA25" s="654"/>
      <c r="EB25" s="654"/>
      <c r="EC25" s="655"/>
    </row>
    <row r="26" spans="2:133" ht="11.25" customHeight="1" x14ac:dyDescent="0.15">
      <c r="B26" s="620" t="s">
        <v>282</v>
      </c>
      <c r="C26" s="621"/>
      <c r="D26" s="621"/>
      <c r="E26" s="621"/>
      <c r="F26" s="621"/>
      <c r="G26" s="621"/>
      <c r="H26" s="621"/>
      <c r="I26" s="621"/>
      <c r="J26" s="621"/>
      <c r="K26" s="621"/>
      <c r="L26" s="621"/>
      <c r="M26" s="621"/>
      <c r="N26" s="621"/>
      <c r="O26" s="621"/>
      <c r="P26" s="621"/>
      <c r="Q26" s="622"/>
      <c r="R26" s="623">
        <v>1563</v>
      </c>
      <c r="S26" s="624"/>
      <c r="T26" s="624"/>
      <c r="U26" s="624"/>
      <c r="V26" s="624"/>
      <c r="W26" s="624"/>
      <c r="X26" s="624"/>
      <c r="Y26" s="625"/>
      <c r="Z26" s="626">
        <v>0</v>
      </c>
      <c r="AA26" s="626"/>
      <c r="AB26" s="626"/>
      <c r="AC26" s="626"/>
      <c r="AD26" s="627">
        <v>1563</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753446</v>
      </c>
      <c r="CS26" s="624"/>
      <c r="CT26" s="624"/>
      <c r="CU26" s="624"/>
      <c r="CV26" s="624"/>
      <c r="CW26" s="624"/>
      <c r="CX26" s="624"/>
      <c r="CY26" s="625"/>
      <c r="CZ26" s="628">
        <v>7.3</v>
      </c>
      <c r="DA26" s="654"/>
      <c r="DB26" s="654"/>
      <c r="DC26" s="658"/>
      <c r="DD26" s="632">
        <v>699833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285</v>
      </c>
      <c r="C27" s="621"/>
      <c r="D27" s="621"/>
      <c r="E27" s="621"/>
      <c r="F27" s="621"/>
      <c r="G27" s="621"/>
      <c r="H27" s="621"/>
      <c r="I27" s="621"/>
      <c r="J27" s="621"/>
      <c r="K27" s="621"/>
      <c r="L27" s="621"/>
      <c r="M27" s="621"/>
      <c r="N27" s="621"/>
      <c r="O27" s="621"/>
      <c r="P27" s="621"/>
      <c r="Q27" s="622"/>
      <c r="R27" s="623">
        <v>118702</v>
      </c>
      <c r="S27" s="624"/>
      <c r="T27" s="624"/>
      <c r="U27" s="624"/>
      <c r="V27" s="624"/>
      <c r="W27" s="624"/>
      <c r="X27" s="624"/>
      <c r="Y27" s="625"/>
      <c r="Z27" s="626">
        <v>1.1000000000000001</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1762766</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986112</v>
      </c>
      <c r="CS27" s="656"/>
      <c r="CT27" s="656"/>
      <c r="CU27" s="656"/>
      <c r="CV27" s="656"/>
      <c r="CW27" s="656"/>
      <c r="CX27" s="656"/>
      <c r="CY27" s="657"/>
      <c r="CZ27" s="628">
        <v>9.5</v>
      </c>
      <c r="DA27" s="654"/>
      <c r="DB27" s="654"/>
      <c r="DC27" s="658"/>
      <c r="DD27" s="632">
        <v>398214</v>
      </c>
      <c r="DE27" s="656"/>
      <c r="DF27" s="656"/>
      <c r="DG27" s="656"/>
      <c r="DH27" s="656"/>
      <c r="DI27" s="656"/>
      <c r="DJ27" s="656"/>
      <c r="DK27" s="657"/>
      <c r="DL27" s="632">
        <v>254205</v>
      </c>
      <c r="DM27" s="656"/>
      <c r="DN27" s="656"/>
      <c r="DO27" s="656"/>
      <c r="DP27" s="656"/>
      <c r="DQ27" s="656"/>
      <c r="DR27" s="656"/>
      <c r="DS27" s="656"/>
      <c r="DT27" s="656"/>
      <c r="DU27" s="656"/>
      <c r="DV27" s="657"/>
      <c r="DW27" s="628">
        <v>4.4000000000000004</v>
      </c>
      <c r="DX27" s="654"/>
      <c r="DY27" s="654"/>
      <c r="DZ27" s="654"/>
      <c r="EA27" s="654"/>
      <c r="EB27" s="654"/>
      <c r="EC27" s="655"/>
    </row>
    <row r="28" spans="2:133" ht="11.25" customHeight="1" x14ac:dyDescent="0.15">
      <c r="B28" s="620" t="s">
        <v>288</v>
      </c>
      <c r="C28" s="621"/>
      <c r="D28" s="621"/>
      <c r="E28" s="621"/>
      <c r="F28" s="621"/>
      <c r="G28" s="621"/>
      <c r="H28" s="621"/>
      <c r="I28" s="621"/>
      <c r="J28" s="621"/>
      <c r="K28" s="621"/>
      <c r="L28" s="621"/>
      <c r="M28" s="621"/>
      <c r="N28" s="621"/>
      <c r="O28" s="621"/>
      <c r="P28" s="621"/>
      <c r="Q28" s="622"/>
      <c r="R28" s="623">
        <v>141385</v>
      </c>
      <c r="S28" s="624"/>
      <c r="T28" s="624"/>
      <c r="U28" s="624"/>
      <c r="V28" s="624"/>
      <c r="W28" s="624"/>
      <c r="X28" s="624"/>
      <c r="Y28" s="625"/>
      <c r="Z28" s="626">
        <v>1.3</v>
      </c>
      <c r="AA28" s="626"/>
      <c r="AB28" s="626"/>
      <c r="AC28" s="626"/>
      <c r="AD28" s="627">
        <v>16299</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1304560</v>
      </c>
      <c r="CS28" s="624"/>
      <c r="CT28" s="624"/>
      <c r="CU28" s="624"/>
      <c r="CV28" s="624"/>
      <c r="CW28" s="624"/>
      <c r="CX28" s="624"/>
      <c r="CY28" s="625"/>
      <c r="CZ28" s="628">
        <v>12.6</v>
      </c>
      <c r="DA28" s="654"/>
      <c r="DB28" s="654"/>
      <c r="DC28" s="658"/>
      <c r="DD28" s="632">
        <v>1254148</v>
      </c>
      <c r="DE28" s="624"/>
      <c r="DF28" s="624"/>
      <c r="DG28" s="624"/>
      <c r="DH28" s="624"/>
      <c r="DI28" s="624"/>
      <c r="DJ28" s="624"/>
      <c r="DK28" s="625"/>
      <c r="DL28" s="632">
        <v>1254148</v>
      </c>
      <c r="DM28" s="624"/>
      <c r="DN28" s="624"/>
      <c r="DO28" s="624"/>
      <c r="DP28" s="624"/>
      <c r="DQ28" s="624"/>
      <c r="DR28" s="624"/>
      <c r="DS28" s="624"/>
      <c r="DT28" s="624"/>
      <c r="DU28" s="624"/>
      <c r="DV28" s="625"/>
      <c r="DW28" s="628">
        <v>21.9</v>
      </c>
      <c r="DX28" s="654"/>
      <c r="DY28" s="654"/>
      <c r="DZ28" s="654"/>
      <c r="EA28" s="654"/>
      <c r="EB28" s="654"/>
      <c r="EC28" s="655"/>
    </row>
    <row r="29" spans="2:133" ht="11.25" customHeight="1" x14ac:dyDescent="0.15">
      <c r="B29" s="620" t="s">
        <v>290</v>
      </c>
      <c r="C29" s="621"/>
      <c r="D29" s="621"/>
      <c r="E29" s="621"/>
      <c r="F29" s="621"/>
      <c r="G29" s="621"/>
      <c r="H29" s="621"/>
      <c r="I29" s="621"/>
      <c r="J29" s="621"/>
      <c r="K29" s="621"/>
      <c r="L29" s="621"/>
      <c r="M29" s="621"/>
      <c r="N29" s="621"/>
      <c r="O29" s="621"/>
      <c r="P29" s="621"/>
      <c r="Q29" s="622"/>
      <c r="R29" s="623">
        <v>5931</v>
      </c>
      <c r="S29" s="624"/>
      <c r="T29" s="624"/>
      <c r="U29" s="624"/>
      <c r="V29" s="624"/>
      <c r="W29" s="624"/>
      <c r="X29" s="624"/>
      <c r="Y29" s="625"/>
      <c r="Z29" s="626">
        <v>0.1</v>
      </c>
      <c r="AA29" s="626"/>
      <c r="AB29" s="626"/>
      <c r="AC29" s="626"/>
      <c r="AD29" s="627">
        <v>170</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291</v>
      </c>
      <c r="CE29" s="660"/>
      <c r="CF29" s="620" t="s">
        <v>66</v>
      </c>
      <c r="CG29" s="621"/>
      <c r="CH29" s="621"/>
      <c r="CI29" s="621"/>
      <c r="CJ29" s="621"/>
      <c r="CK29" s="621"/>
      <c r="CL29" s="621"/>
      <c r="CM29" s="621"/>
      <c r="CN29" s="621"/>
      <c r="CO29" s="621"/>
      <c r="CP29" s="621"/>
      <c r="CQ29" s="622"/>
      <c r="CR29" s="623">
        <v>1304438</v>
      </c>
      <c r="CS29" s="656"/>
      <c r="CT29" s="656"/>
      <c r="CU29" s="656"/>
      <c r="CV29" s="656"/>
      <c r="CW29" s="656"/>
      <c r="CX29" s="656"/>
      <c r="CY29" s="657"/>
      <c r="CZ29" s="628">
        <v>12.6</v>
      </c>
      <c r="DA29" s="654"/>
      <c r="DB29" s="654"/>
      <c r="DC29" s="658"/>
      <c r="DD29" s="632">
        <v>1254026</v>
      </c>
      <c r="DE29" s="656"/>
      <c r="DF29" s="656"/>
      <c r="DG29" s="656"/>
      <c r="DH29" s="656"/>
      <c r="DI29" s="656"/>
      <c r="DJ29" s="656"/>
      <c r="DK29" s="657"/>
      <c r="DL29" s="632">
        <v>1254026</v>
      </c>
      <c r="DM29" s="656"/>
      <c r="DN29" s="656"/>
      <c r="DO29" s="656"/>
      <c r="DP29" s="656"/>
      <c r="DQ29" s="656"/>
      <c r="DR29" s="656"/>
      <c r="DS29" s="656"/>
      <c r="DT29" s="656"/>
      <c r="DU29" s="656"/>
      <c r="DV29" s="657"/>
      <c r="DW29" s="628">
        <v>21.9</v>
      </c>
      <c r="DX29" s="654"/>
      <c r="DY29" s="654"/>
      <c r="DZ29" s="654"/>
      <c r="EA29" s="654"/>
      <c r="EB29" s="654"/>
      <c r="EC29" s="655"/>
    </row>
    <row r="30" spans="2:133" ht="11.25" customHeight="1" x14ac:dyDescent="0.15">
      <c r="B30" s="620" t="s">
        <v>292</v>
      </c>
      <c r="C30" s="621"/>
      <c r="D30" s="621"/>
      <c r="E30" s="621"/>
      <c r="F30" s="621"/>
      <c r="G30" s="621"/>
      <c r="H30" s="621"/>
      <c r="I30" s="621"/>
      <c r="J30" s="621"/>
      <c r="K30" s="621"/>
      <c r="L30" s="621"/>
      <c r="M30" s="621"/>
      <c r="N30" s="621"/>
      <c r="O30" s="621"/>
      <c r="P30" s="621"/>
      <c r="Q30" s="622"/>
      <c r="R30" s="623">
        <v>750575</v>
      </c>
      <c r="S30" s="624"/>
      <c r="T30" s="624"/>
      <c r="U30" s="624"/>
      <c r="V30" s="624"/>
      <c r="W30" s="624"/>
      <c r="X30" s="624"/>
      <c r="Y30" s="625"/>
      <c r="Z30" s="626">
        <v>7.1</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65"/>
      <c r="BI30" s="665"/>
      <c r="BJ30" s="665"/>
      <c r="BK30" s="665"/>
      <c r="BL30" s="665"/>
      <c r="BM30" s="665"/>
      <c r="BN30" s="665"/>
      <c r="BO30" s="665"/>
      <c r="BP30" s="665"/>
      <c r="BQ30" s="666"/>
      <c r="BR30" s="605" t="s">
        <v>294</v>
      </c>
      <c r="BS30" s="665"/>
      <c r="BT30" s="665"/>
      <c r="BU30" s="665"/>
      <c r="BV30" s="665"/>
      <c r="BW30" s="665"/>
      <c r="BX30" s="665"/>
      <c r="BY30" s="665"/>
      <c r="BZ30" s="665"/>
      <c r="CA30" s="665"/>
      <c r="CB30" s="666"/>
      <c r="CD30" s="661"/>
      <c r="CE30" s="662"/>
      <c r="CF30" s="620" t="s">
        <v>295</v>
      </c>
      <c r="CG30" s="621"/>
      <c r="CH30" s="621"/>
      <c r="CI30" s="621"/>
      <c r="CJ30" s="621"/>
      <c r="CK30" s="621"/>
      <c r="CL30" s="621"/>
      <c r="CM30" s="621"/>
      <c r="CN30" s="621"/>
      <c r="CO30" s="621"/>
      <c r="CP30" s="621"/>
      <c r="CQ30" s="622"/>
      <c r="CR30" s="623">
        <v>1264790</v>
      </c>
      <c r="CS30" s="624"/>
      <c r="CT30" s="624"/>
      <c r="CU30" s="624"/>
      <c r="CV30" s="624"/>
      <c r="CW30" s="624"/>
      <c r="CX30" s="624"/>
      <c r="CY30" s="625"/>
      <c r="CZ30" s="628">
        <v>12.2</v>
      </c>
      <c r="DA30" s="654"/>
      <c r="DB30" s="654"/>
      <c r="DC30" s="658"/>
      <c r="DD30" s="632">
        <v>1214574</v>
      </c>
      <c r="DE30" s="624"/>
      <c r="DF30" s="624"/>
      <c r="DG30" s="624"/>
      <c r="DH30" s="624"/>
      <c r="DI30" s="624"/>
      <c r="DJ30" s="624"/>
      <c r="DK30" s="625"/>
      <c r="DL30" s="632">
        <v>1214574</v>
      </c>
      <c r="DM30" s="624"/>
      <c r="DN30" s="624"/>
      <c r="DO30" s="624"/>
      <c r="DP30" s="624"/>
      <c r="DQ30" s="624"/>
      <c r="DR30" s="624"/>
      <c r="DS30" s="624"/>
      <c r="DT30" s="624"/>
      <c r="DU30" s="624"/>
      <c r="DV30" s="625"/>
      <c r="DW30" s="628">
        <v>21.2</v>
      </c>
      <c r="DX30" s="654"/>
      <c r="DY30" s="654"/>
      <c r="DZ30" s="654"/>
      <c r="EA30" s="654"/>
      <c r="EB30" s="654"/>
      <c r="EC30" s="655"/>
    </row>
    <row r="31" spans="2:133" ht="11.25" customHeight="1" x14ac:dyDescent="0.15">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297</v>
      </c>
      <c r="AQ31" s="670"/>
      <c r="AR31" s="670"/>
      <c r="AS31" s="670"/>
      <c r="AT31" s="675" t="s">
        <v>298</v>
      </c>
      <c r="AU31" s="206"/>
      <c r="AV31" s="206"/>
      <c r="AW31" s="206"/>
      <c r="AX31" s="609" t="s">
        <v>176</v>
      </c>
      <c r="AY31" s="610"/>
      <c r="AZ31" s="610"/>
      <c r="BA31" s="610"/>
      <c r="BB31" s="610"/>
      <c r="BC31" s="610"/>
      <c r="BD31" s="610"/>
      <c r="BE31" s="610"/>
      <c r="BF31" s="611"/>
      <c r="BG31" s="679">
        <v>99.2</v>
      </c>
      <c r="BH31" s="667"/>
      <c r="BI31" s="667"/>
      <c r="BJ31" s="667"/>
      <c r="BK31" s="667"/>
      <c r="BL31" s="667"/>
      <c r="BM31" s="618">
        <v>95.5</v>
      </c>
      <c r="BN31" s="667"/>
      <c r="BO31" s="667"/>
      <c r="BP31" s="667"/>
      <c r="BQ31" s="668"/>
      <c r="BR31" s="679">
        <v>99.2</v>
      </c>
      <c r="BS31" s="667"/>
      <c r="BT31" s="667"/>
      <c r="BU31" s="667"/>
      <c r="BV31" s="667"/>
      <c r="BW31" s="667"/>
      <c r="BX31" s="618">
        <v>96.1</v>
      </c>
      <c r="BY31" s="667"/>
      <c r="BZ31" s="667"/>
      <c r="CA31" s="667"/>
      <c r="CB31" s="668"/>
      <c r="CD31" s="661"/>
      <c r="CE31" s="662"/>
      <c r="CF31" s="620" t="s">
        <v>299</v>
      </c>
      <c r="CG31" s="621"/>
      <c r="CH31" s="621"/>
      <c r="CI31" s="621"/>
      <c r="CJ31" s="621"/>
      <c r="CK31" s="621"/>
      <c r="CL31" s="621"/>
      <c r="CM31" s="621"/>
      <c r="CN31" s="621"/>
      <c r="CO31" s="621"/>
      <c r="CP31" s="621"/>
      <c r="CQ31" s="622"/>
      <c r="CR31" s="623">
        <v>39648</v>
      </c>
      <c r="CS31" s="656"/>
      <c r="CT31" s="656"/>
      <c r="CU31" s="656"/>
      <c r="CV31" s="656"/>
      <c r="CW31" s="656"/>
      <c r="CX31" s="656"/>
      <c r="CY31" s="657"/>
      <c r="CZ31" s="628">
        <v>0.4</v>
      </c>
      <c r="DA31" s="654"/>
      <c r="DB31" s="654"/>
      <c r="DC31" s="658"/>
      <c r="DD31" s="632">
        <v>39452</v>
      </c>
      <c r="DE31" s="656"/>
      <c r="DF31" s="656"/>
      <c r="DG31" s="656"/>
      <c r="DH31" s="656"/>
      <c r="DI31" s="656"/>
      <c r="DJ31" s="656"/>
      <c r="DK31" s="657"/>
      <c r="DL31" s="632">
        <v>39452</v>
      </c>
      <c r="DM31" s="656"/>
      <c r="DN31" s="656"/>
      <c r="DO31" s="656"/>
      <c r="DP31" s="656"/>
      <c r="DQ31" s="656"/>
      <c r="DR31" s="656"/>
      <c r="DS31" s="656"/>
      <c r="DT31" s="656"/>
      <c r="DU31" s="656"/>
      <c r="DV31" s="657"/>
      <c r="DW31" s="628">
        <v>0.7</v>
      </c>
      <c r="DX31" s="654"/>
      <c r="DY31" s="654"/>
      <c r="DZ31" s="654"/>
      <c r="EA31" s="654"/>
      <c r="EB31" s="654"/>
      <c r="EC31" s="655"/>
    </row>
    <row r="32" spans="2:133" ht="11.25" customHeight="1" x14ac:dyDescent="0.15">
      <c r="B32" s="620" t="s">
        <v>300</v>
      </c>
      <c r="C32" s="621"/>
      <c r="D32" s="621"/>
      <c r="E32" s="621"/>
      <c r="F32" s="621"/>
      <c r="G32" s="621"/>
      <c r="H32" s="621"/>
      <c r="I32" s="621"/>
      <c r="J32" s="621"/>
      <c r="K32" s="621"/>
      <c r="L32" s="621"/>
      <c r="M32" s="621"/>
      <c r="N32" s="621"/>
      <c r="O32" s="621"/>
      <c r="P32" s="621"/>
      <c r="Q32" s="622"/>
      <c r="R32" s="623">
        <v>678697</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301</v>
      </c>
      <c r="AX32" s="620" t="s">
        <v>302</v>
      </c>
      <c r="AY32" s="621"/>
      <c r="AZ32" s="621"/>
      <c r="BA32" s="621"/>
      <c r="BB32" s="621"/>
      <c r="BC32" s="621"/>
      <c r="BD32" s="621"/>
      <c r="BE32" s="621"/>
      <c r="BF32" s="622"/>
      <c r="BG32" s="680">
        <v>99.4</v>
      </c>
      <c r="BH32" s="656"/>
      <c r="BI32" s="656"/>
      <c r="BJ32" s="656"/>
      <c r="BK32" s="656"/>
      <c r="BL32" s="656"/>
      <c r="BM32" s="629">
        <v>96.5</v>
      </c>
      <c r="BN32" s="656"/>
      <c r="BO32" s="656"/>
      <c r="BP32" s="656"/>
      <c r="BQ32" s="678"/>
      <c r="BR32" s="680">
        <v>99.3</v>
      </c>
      <c r="BS32" s="656"/>
      <c r="BT32" s="656"/>
      <c r="BU32" s="656"/>
      <c r="BV32" s="656"/>
      <c r="BW32" s="656"/>
      <c r="BX32" s="629">
        <v>96.9</v>
      </c>
      <c r="BY32" s="656"/>
      <c r="BZ32" s="656"/>
      <c r="CA32" s="656"/>
      <c r="CB32" s="678"/>
      <c r="CD32" s="663"/>
      <c r="CE32" s="664"/>
      <c r="CF32" s="620" t="s">
        <v>303</v>
      </c>
      <c r="CG32" s="621"/>
      <c r="CH32" s="621"/>
      <c r="CI32" s="621"/>
      <c r="CJ32" s="621"/>
      <c r="CK32" s="621"/>
      <c r="CL32" s="621"/>
      <c r="CM32" s="621"/>
      <c r="CN32" s="621"/>
      <c r="CO32" s="621"/>
      <c r="CP32" s="621"/>
      <c r="CQ32" s="622"/>
      <c r="CR32" s="623">
        <v>122</v>
      </c>
      <c r="CS32" s="624"/>
      <c r="CT32" s="624"/>
      <c r="CU32" s="624"/>
      <c r="CV32" s="624"/>
      <c r="CW32" s="624"/>
      <c r="CX32" s="624"/>
      <c r="CY32" s="625"/>
      <c r="CZ32" s="628">
        <v>0</v>
      </c>
      <c r="DA32" s="654"/>
      <c r="DB32" s="654"/>
      <c r="DC32" s="658"/>
      <c r="DD32" s="632">
        <v>122</v>
      </c>
      <c r="DE32" s="624"/>
      <c r="DF32" s="624"/>
      <c r="DG32" s="624"/>
      <c r="DH32" s="624"/>
      <c r="DI32" s="624"/>
      <c r="DJ32" s="624"/>
      <c r="DK32" s="625"/>
      <c r="DL32" s="632">
        <v>122</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304</v>
      </c>
      <c r="C33" s="621"/>
      <c r="D33" s="621"/>
      <c r="E33" s="621"/>
      <c r="F33" s="621"/>
      <c r="G33" s="621"/>
      <c r="H33" s="621"/>
      <c r="I33" s="621"/>
      <c r="J33" s="621"/>
      <c r="K33" s="621"/>
      <c r="L33" s="621"/>
      <c r="M33" s="621"/>
      <c r="N33" s="621"/>
      <c r="O33" s="621"/>
      <c r="P33" s="621"/>
      <c r="Q33" s="622"/>
      <c r="R33" s="623">
        <v>32913</v>
      </c>
      <c r="S33" s="624"/>
      <c r="T33" s="624"/>
      <c r="U33" s="624"/>
      <c r="V33" s="624"/>
      <c r="W33" s="624"/>
      <c r="X33" s="624"/>
      <c r="Y33" s="625"/>
      <c r="Z33" s="626">
        <v>0.3</v>
      </c>
      <c r="AA33" s="626"/>
      <c r="AB33" s="626"/>
      <c r="AC33" s="626"/>
      <c r="AD33" s="627">
        <v>7961</v>
      </c>
      <c r="AE33" s="627"/>
      <c r="AF33" s="627"/>
      <c r="AG33" s="627"/>
      <c r="AH33" s="627"/>
      <c r="AI33" s="627"/>
      <c r="AJ33" s="627"/>
      <c r="AK33" s="627"/>
      <c r="AL33" s="628">
        <v>0.1</v>
      </c>
      <c r="AM33" s="629"/>
      <c r="AN33" s="629"/>
      <c r="AO33" s="630"/>
      <c r="AP33" s="673"/>
      <c r="AQ33" s="674"/>
      <c r="AR33" s="674"/>
      <c r="AS33" s="674"/>
      <c r="AT33" s="677"/>
      <c r="AU33" s="207"/>
      <c r="AV33" s="207"/>
      <c r="AW33" s="207"/>
      <c r="AX33" s="644" t="s">
        <v>305</v>
      </c>
      <c r="AY33" s="645"/>
      <c r="AZ33" s="645"/>
      <c r="BA33" s="645"/>
      <c r="BB33" s="645"/>
      <c r="BC33" s="645"/>
      <c r="BD33" s="645"/>
      <c r="BE33" s="645"/>
      <c r="BF33" s="646"/>
      <c r="BG33" s="681">
        <v>99.1</v>
      </c>
      <c r="BH33" s="682"/>
      <c r="BI33" s="682"/>
      <c r="BJ33" s="682"/>
      <c r="BK33" s="682"/>
      <c r="BL33" s="682"/>
      <c r="BM33" s="683">
        <v>95</v>
      </c>
      <c r="BN33" s="682"/>
      <c r="BO33" s="682"/>
      <c r="BP33" s="682"/>
      <c r="BQ33" s="684"/>
      <c r="BR33" s="681">
        <v>99.1</v>
      </c>
      <c r="BS33" s="682"/>
      <c r="BT33" s="682"/>
      <c r="BU33" s="682"/>
      <c r="BV33" s="682"/>
      <c r="BW33" s="682"/>
      <c r="BX33" s="683">
        <v>95.7</v>
      </c>
      <c r="BY33" s="682"/>
      <c r="BZ33" s="682"/>
      <c r="CA33" s="682"/>
      <c r="CB33" s="684"/>
      <c r="CD33" s="620" t="s">
        <v>306</v>
      </c>
      <c r="CE33" s="621"/>
      <c r="CF33" s="621"/>
      <c r="CG33" s="621"/>
      <c r="CH33" s="621"/>
      <c r="CI33" s="621"/>
      <c r="CJ33" s="621"/>
      <c r="CK33" s="621"/>
      <c r="CL33" s="621"/>
      <c r="CM33" s="621"/>
      <c r="CN33" s="621"/>
      <c r="CO33" s="621"/>
      <c r="CP33" s="621"/>
      <c r="CQ33" s="622"/>
      <c r="CR33" s="623">
        <v>4986215</v>
      </c>
      <c r="CS33" s="656"/>
      <c r="CT33" s="656"/>
      <c r="CU33" s="656"/>
      <c r="CV33" s="656"/>
      <c r="CW33" s="656"/>
      <c r="CX33" s="656"/>
      <c r="CY33" s="657"/>
      <c r="CZ33" s="628">
        <v>48.3</v>
      </c>
      <c r="DA33" s="654"/>
      <c r="DB33" s="654"/>
      <c r="DC33" s="658"/>
      <c r="DD33" s="632">
        <v>3554779</v>
      </c>
      <c r="DE33" s="656"/>
      <c r="DF33" s="656"/>
      <c r="DG33" s="656"/>
      <c r="DH33" s="656"/>
      <c r="DI33" s="656"/>
      <c r="DJ33" s="656"/>
      <c r="DK33" s="657"/>
      <c r="DL33" s="632">
        <v>2654417</v>
      </c>
      <c r="DM33" s="656"/>
      <c r="DN33" s="656"/>
      <c r="DO33" s="656"/>
      <c r="DP33" s="656"/>
      <c r="DQ33" s="656"/>
      <c r="DR33" s="656"/>
      <c r="DS33" s="656"/>
      <c r="DT33" s="656"/>
      <c r="DU33" s="656"/>
      <c r="DV33" s="657"/>
      <c r="DW33" s="628">
        <v>46.4</v>
      </c>
      <c r="DX33" s="654"/>
      <c r="DY33" s="654"/>
      <c r="DZ33" s="654"/>
      <c r="EA33" s="654"/>
      <c r="EB33" s="654"/>
      <c r="EC33" s="655"/>
    </row>
    <row r="34" spans="2:133" ht="11.25" customHeight="1" x14ac:dyDescent="0.15">
      <c r="B34" s="620" t="s">
        <v>307</v>
      </c>
      <c r="C34" s="621"/>
      <c r="D34" s="621"/>
      <c r="E34" s="621"/>
      <c r="F34" s="621"/>
      <c r="G34" s="621"/>
      <c r="H34" s="621"/>
      <c r="I34" s="621"/>
      <c r="J34" s="621"/>
      <c r="K34" s="621"/>
      <c r="L34" s="621"/>
      <c r="M34" s="621"/>
      <c r="N34" s="621"/>
      <c r="O34" s="621"/>
      <c r="P34" s="621"/>
      <c r="Q34" s="622"/>
      <c r="R34" s="623">
        <v>194621</v>
      </c>
      <c r="S34" s="624"/>
      <c r="T34" s="624"/>
      <c r="U34" s="624"/>
      <c r="V34" s="624"/>
      <c r="W34" s="624"/>
      <c r="X34" s="624"/>
      <c r="Y34" s="625"/>
      <c r="Z34" s="626">
        <v>1.8</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1773140</v>
      </c>
      <c r="CS34" s="624"/>
      <c r="CT34" s="624"/>
      <c r="CU34" s="624"/>
      <c r="CV34" s="624"/>
      <c r="CW34" s="624"/>
      <c r="CX34" s="624"/>
      <c r="CY34" s="625"/>
      <c r="CZ34" s="628">
        <v>17.2</v>
      </c>
      <c r="DA34" s="654"/>
      <c r="DB34" s="654"/>
      <c r="DC34" s="658"/>
      <c r="DD34" s="632">
        <v>1124283</v>
      </c>
      <c r="DE34" s="624"/>
      <c r="DF34" s="624"/>
      <c r="DG34" s="624"/>
      <c r="DH34" s="624"/>
      <c r="DI34" s="624"/>
      <c r="DJ34" s="624"/>
      <c r="DK34" s="625"/>
      <c r="DL34" s="632">
        <v>850564</v>
      </c>
      <c r="DM34" s="624"/>
      <c r="DN34" s="624"/>
      <c r="DO34" s="624"/>
      <c r="DP34" s="624"/>
      <c r="DQ34" s="624"/>
      <c r="DR34" s="624"/>
      <c r="DS34" s="624"/>
      <c r="DT34" s="624"/>
      <c r="DU34" s="624"/>
      <c r="DV34" s="625"/>
      <c r="DW34" s="628">
        <v>14.9</v>
      </c>
      <c r="DX34" s="654"/>
      <c r="DY34" s="654"/>
      <c r="DZ34" s="654"/>
      <c r="EA34" s="654"/>
      <c r="EB34" s="654"/>
      <c r="EC34" s="655"/>
    </row>
    <row r="35" spans="2:133" ht="11.25" customHeight="1" x14ac:dyDescent="0.15">
      <c r="B35" s="620" t="s">
        <v>309</v>
      </c>
      <c r="C35" s="621"/>
      <c r="D35" s="621"/>
      <c r="E35" s="621"/>
      <c r="F35" s="621"/>
      <c r="G35" s="621"/>
      <c r="H35" s="621"/>
      <c r="I35" s="621"/>
      <c r="J35" s="621"/>
      <c r="K35" s="621"/>
      <c r="L35" s="621"/>
      <c r="M35" s="621"/>
      <c r="N35" s="621"/>
      <c r="O35" s="621"/>
      <c r="P35" s="621"/>
      <c r="Q35" s="622"/>
      <c r="R35" s="623">
        <v>404158</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8437</v>
      </c>
      <c r="CS35" s="656"/>
      <c r="CT35" s="656"/>
      <c r="CU35" s="656"/>
      <c r="CV35" s="656"/>
      <c r="CW35" s="656"/>
      <c r="CX35" s="656"/>
      <c r="CY35" s="657"/>
      <c r="CZ35" s="628">
        <v>0.1</v>
      </c>
      <c r="DA35" s="654"/>
      <c r="DB35" s="654"/>
      <c r="DC35" s="658"/>
      <c r="DD35" s="632">
        <v>474</v>
      </c>
      <c r="DE35" s="656"/>
      <c r="DF35" s="656"/>
      <c r="DG35" s="656"/>
      <c r="DH35" s="656"/>
      <c r="DI35" s="656"/>
      <c r="DJ35" s="656"/>
      <c r="DK35" s="657"/>
      <c r="DL35" s="632">
        <v>474</v>
      </c>
      <c r="DM35" s="656"/>
      <c r="DN35" s="656"/>
      <c r="DO35" s="656"/>
      <c r="DP35" s="656"/>
      <c r="DQ35" s="656"/>
      <c r="DR35" s="656"/>
      <c r="DS35" s="656"/>
      <c r="DT35" s="656"/>
      <c r="DU35" s="656"/>
      <c r="DV35" s="657"/>
      <c r="DW35" s="628">
        <v>0</v>
      </c>
      <c r="DX35" s="654"/>
      <c r="DY35" s="654"/>
      <c r="DZ35" s="654"/>
      <c r="EA35" s="654"/>
      <c r="EB35" s="654"/>
      <c r="EC35" s="655"/>
    </row>
    <row r="36" spans="2:133" ht="11.25" customHeight="1" x14ac:dyDescent="0.15">
      <c r="B36" s="620" t="s">
        <v>313</v>
      </c>
      <c r="C36" s="621"/>
      <c r="D36" s="621"/>
      <c r="E36" s="621"/>
      <c r="F36" s="621"/>
      <c r="G36" s="621"/>
      <c r="H36" s="621"/>
      <c r="I36" s="621"/>
      <c r="J36" s="621"/>
      <c r="K36" s="621"/>
      <c r="L36" s="621"/>
      <c r="M36" s="621"/>
      <c r="N36" s="621"/>
      <c r="O36" s="621"/>
      <c r="P36" s="621"/>
      <c r="Q36" s="622"/>
      <c r="R36" s="623">
        <v>205872</v>
      </c>
      <c r="S36" s="624"/>
      <c r="T36" s="624"/>
      <c r="U36" s="624"/>
      <c r="V36" s="624"/>
      <c r="W36" s="624"/>
      <c r="X36" s="624"/>
      <c r="Y36" s="625"/>
      <c r="Z36" s="626">
        <v>1.9</v>
      </c>
      <c r="AA36" s="626"/>
      <c r="AB36" s="626"/>
      <c r="AC36" s="626"/>
      <c r="AD36" s="627" t="s">
        <v>122</v>
      </c>
      <c r="AE36" s="627"/>
      <c r="AF36" s="627"/>
      <c r="AG36" s="627"/>
      <c r="AH36" s="627"/>
      <c r="AI36" s="627"/>
      <c r="AJ36" s="627"/>
      <c r="AK36" s="627"/>
      <c r="AL36" s="628" t="s">
        <v>122</v>
      </c>
      <c r="AM36" s="629"/>
      <c r="AN36" s="629"/>
      <c r="AO36" s="630"/>
      <c r="AP36" s="210"/>
      <c r="AQ36" s="689" t="s">
        <v>314</v>
      </c>
      <c r="AR36" s="690"/>
      <c r="AS36" s="690"/>
      <c r="AT36" s="690"/>
      <c r="AU36" s="690"/>
      <c r="AV36" s="690"/>
      <c r="AW36" s="690"/>
      <c r="AX36" s="690"/>
      <c r="AY36" s="691"/>
      <c r="AZ36" s="612">
        <v>1513729</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5005</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2117432</v>
      </c>
      <c r="CS36" s="624"/>
      <c r="CT36" s="624"/>
      <c r="CU36" s="624"/>
      <c r="CV36" s="624"/>
      <c r="CW36" s="624"/>
      <c r="CX36" s="624"/>
      <c r="CY36" s="625"/>
      <c r="CZ36" s="628">
        <v>20.5</v>
      </c>
      <c r="DA36" s="654"/>
      <c r="DB36" s="654"/>
      <c r="DC36" s="658"/>
      <c r="DD36" s="632">
        <v>1684174</v>
      </c>
      <c r="DE36" s="624"/>
      <c r="DF36" s="624"/>
      <c r="DG36" s="624"/>
      <c r="DH36" s="624"/>
      <c r="DI36" s="624"/>
      <c r="DJ36" s="624"/>
      <c r="DK36" s="625"/>
      <c r="DL36" s="632">
        <v>1320092</v>
      </c>
      <c r="DM36" s="624"/>
      <c r="DN36" s="624"/>
      <c r="DO36" s="624"/>
      <c r="DP36" s="624"/>
      <c r="DQ36" s="624"/>
      <c r="DR36" s="624"/>
      <c r="DS36" s="624"/>
      <c r="DT36" s="624"/>
      <c r="DU36" s="624"/>
      <c r="DV36" s="625"/>
      <c r="DW36" s="628">
        <v>23.1</v>
      </c>
      <c r="DX36" s="654"/>
      <c r="DY36" s="654"/>
      <c r="DZ36" s="654"/>
      <c r="EA36" s="654"/>
      <c r="EB36" s="654"/>
      <c r="EC36" s="655"/>
    </row>
    <row r="37" spans="2:133" ht="11.25" customHeight="1" x14ac:dyDescent="0.15">
      <c r="B37" s="620" t="s">
        <v>317</v>
      </c>
      <c r="C37" s="621"/>
      <c r="D37" s="621"/>
      <c r="E37" s="621"/>
      <c r="F37" s="621"/>
      <c r="G37" s="621"/>
      <c r="H37" s="621"/>
      <c r="I37" s="621"/>
      <c r="J37" s="621"/>
      <c r="K37" s="621"/>
      <c r="L37" s="621"/>
      <c r="M37" s="621"/>
      <c r="N37" s="621"/>
      <c r="O37" s="621"/>
      <c r="P37" s="621"/>
      <c r="Q37" s="622"/>
      <c r="R37" s="623">
        <v>285956</v>
      </c>
      <c r="S37" s="624"/>
      <c r="T37" s="624"/>
      <c r="U37" s="624"/>
      <c r="V37" s="624"/>
      <c r="W37" s="624"/>
      <c r="X37" s="624"/>
      <c r="Y37" s="625"/>
      <c r="Z37" s="626">
        <v>2.7</v>
      </c>
      <c r="AA37" s="626"/>
      <c r="AB37" s="626"/>
      <c r="AC37" s="626"/>
      <c r="AD37" s="627">
        <v>3443</v>
      </c>
      <c r="AE37" s="627"/>
      <c r="AF37" s="627"/>
      <c r="AG37" s="627"/>
      <c r="AH37" s="627"/>
      <c r="AI37" s="627"/>
      <c r="AJ37" s="627"/>
      <c r="AK37" s="627"/>
      <c r="AL37" s="628">
        <v>0.1</v>
      </c>
      <c r="AM37" s="629"/>
      <c r="AN37" s="629"/>
      <c r="AO37" s="630"/>
      <c r="AQ37" s="686" t="s">
        <v>318</v>
      </c>
      <c r="AR37" s="687"/>
      <c r="AS37" s="687"/>
      <c r="AT37" s="687"/>
      <c r="AU37" s="687"/>
      <c r="AV37" s="687"/>
      <c r="AW37" s="687"/>
      <c r="AX37" s="687"/>
      <c r="AY37" s="688"/>
      <c r="AZ37" s="623">
        <v>551500</v>
      </c>
      <c r="BA37" s="624"/>
      <c r="BB37" s="624"/>
      <c r="BC37" s="624"/>
      <c r="BD37" s="656"/>
      <c r="BE37" s="656"/>
      <c r="BF37" s="678"/>
      <c r="BG37" s="620" t="s">
        <v>319</v>
      </c>
      <c r="BH37" s="621"/>
      <c r="BI37" s="621"/>
      <c r="BJ37" s="621"/>
      <c r="BK37" s="621"/>
      <c r="BL37" s="621"/>
      <c r="BM37" s="621"/>
      <c r="BN37" s="621"/>
      <c r="BO37" s="621"/>
      <c r="BP37" s="621"/>
      <c r="BQ37" s="621"/>
      <c r="BR37" s="621"/>
      <c r="BS37" s="621"/>
      <c r="BT37" s="621"/>
      <c r="BU37" s="622"/>
      <c r="BV37" s="623">
        <v>1979</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517297</v>
      </c>
      <c r="CS37" s="656"/>
      <c r="CT37" s="656"/>
      <c r="CU37" s="656"/>
      <c r="CV37" s="656"/>
      <c r="CW37" s="656"/>
      <c r="CX37" s="656"/>
      <c r="CY37" s="657"/>
      <c r="CZ37" s="628">
        <v>5</v>
      </c>
      <c r="DA37" s="654"/>
      <c r="DB37" s="654"/>
      <c r="DC37" s="658"/>
      <c r="DD37" s="632">
        <v>345097</v>
      </c>
      <c r="DE37" s="656"/>
      <c r="DF37" s="656"/>
      <c r="DG37" s="656"/>
      <c r="DH37" s="656"/>
      <c r="DI37" s="656"/>
      <c r="DJ37" s="656"/>
      <c r="DK37" s="657"/>
      <c r="DL37" s="632">
        <v>336063</v>
      </c>
      <c r="DM37" s="656"/>
      <c r="DN37" s="656"/>
      <c r="DO37" s="656"/>
      <c r="DP37" s="656"/>
      <c r="DQ37" s="656"/>
      <c r="DR37" s="656"/>
      <c r="DS37" s="656"/>
      <c r="DT37" s="656"/>
      <c r="DU37" s="656"/>
      <c r="DV37" s="657"/>
      <c r="DW37" s="628">
        <v>5.9</v>
      </c>
      <c r="DX37" s="654"/>
      <c r="DY37" s="654"/>
      <c r="DZ37" s="654"/>
      <c r="EA37" s="654"/>
      <c r="EB37" s="654"/>
      <c r="EC37" s="655"/>
    </row>
    <row r="38" spans="2:133" ht="11.25" customHeight="1" x14ac:dyDescent="0.15">
      <c r="B38" s="620" t="s">
        <v>321</v>
      </c>
      <c r="C38" s="621"/>
      <c r="D38" s="621"/>
      <c r="E38" s="621"/>
      <c r="F38" s="621"/>
      <c r="G38" s="621"/>
      <c r="H38" s="621"/>
      <c r="I38" s="621"/>
      <c r="J38" s="621"/>
      <c r="K38" s="621"/>
      <c r="L38" s="621"/>
      <c r="M38" s="621"/>
      <c r="N38" s="621"/>
      <c r="O38" s="621"/>
      <c r="P38" s="621"/>
      <c r="Q38" s="622"/>
      <c r="R38" s="623">
        <v>1482846</v>
      </c>
      <c r="S38" s="624"/>
      <c r="T38" s="624"/>
      <c r="U38" s="624"/>
      <c r="V38" s="624"/>
      <c r="W38" s="624"/>
      <c r="X38" s="624"/>
      <c r="Y38" s="625"/>
      <c r="Z38" s="626">
        <v>14</v>
      </c>
      <c r="AA38" s="626"/>
      <c r="AB38" s="626"/>
      <c r="AC38" s="626"/>
      <c r="AD38" s="627" t="s">
        <v>122</v>
      </c>
      <c r="AE38" s="627"/>
      <c r="AF38" s="627"/>
      <c r="AG38" s="627"/>
      <c r="AH38" s="627"/>
      <c r="AI38" s="627"/>
      <c r="AJ38" s="627"/>
      <c r="AK38" s="627"/>
      <c r="AL38" s="628" t="s">
        <v>122</v>
      </c>
      <c r="AM38" s="629"/>
      <c r="AN38" s="629"/>
      <c r="AO38" s="630"/>
      <c r="AQ38" s="686" t="s">
        <v>322</v>
      </c>
      <c r="AR38" s="687"/>
      <c r="AS38" s="687"/>
      <c r="AT38" s="687"/>
      <c r="AU38" s="687"/>
      <c r="AV38" s="687"/>
      <c r="AW38" s="687"/>
      <c r="AX38" s="687"/>
      <c r="AY38" s="688"/>
      <c r="AZ38" s="623">
        <v>286009</v>
      </c>
      <c r="BA38" s="624"/>
      <c r="BB38" s="624"/>
      <c r="BC38" s="624"/>
      <c r="BD38" s="656"/>
      <c r="BE38" s="656"/>
      <c r="BF38" s="678"/>
      <c r="BG38" s="620" t="s">
        <v>323</v>
      </c>
      <c r="BH38" s="621"/>
      <c r="BI38" s="621"/>
      <c r="BJ38" s="621"/>
      <c r="BK38" s="621"/>
      <c r="BL38" s="621"/>
      <c r="BM38" s="621"/>
      <c r="BN38" s="621"/>
      <c r="BO38" s="621"/>
      <c r="BP38" s="621"/>
      <c r="BQ38" s="621"/>
      <c r="BR38" s="621"/>
      <c r="BS38" s="621"/>
      <c r="BT38" s="621"/>
      <c r="BU38" s="622"/>
      <c r="BV38" s="623">
        <v>1300</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569308</v>
      </c>
      <c r="CS38" s="624"/>
      <c r="CT38" s="624"/>
      <c r="CU38" s="624"/>
      <c r="CV38" s="624"/>
      <c r="CW38" s="624"/>
      <c r="CX38" s="624"/>
      <c r="CY38" s="625"/>
      <c r="CZ38" s="628">
        <v>5.5</v>
      </c>
      <c r="DA38" s="654"/>
      <c r="DB38" s="654"/>
      <c r="DC38" s="658"/>
      <c r="DD38" s="632">
        <v>483287</v>
      </c>
      <c r="DE38" s="624"/>
      <c r="DF38" s="624"/>
      <c r="DG38" s="624"/>
      <c r="DH38" s="624"/>
      <c r="DI38" s="624"/>
      <c r="DJ38" s="624"/>
      <c r="DK38" s="625"/>
      <c r="DL38" s="632">
        <v>483287</v>
      </c>
      <c r="DM38" s="624"/>
      <c r="DN38" s="624"/>
      <c r="DO38" s="624"/>
      <c r="DP38" s="624"/>
      <c r="DQ38" s="624"/>
      <c r="DR38" s="624"/>
      <c r="DS38" s="624"/>
      <c r="DT38" s="624"/>
      <c r="DU38" s="624"/>
      <c r="DV38" s="625"/>
      <c r="DW38" s="628">
        <v>8.4</v>
      </c>
      <c r="DX38" s="654"/>
      <c r="DY38" s="654"/>
      <c r="DZ38" s="654"/>
      <c r="EA38" s="654"/>
      <c r="EB38" s="654"/>
      <c r="EC38" s="655"/>
    </row>
    <row r="39" spans="2:133" ht="11.25" customHeight="1" x14ac:dyDescent="0.15">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326</v>
      </c>
      <c r="AR39" s="687"/>
      <c r="AS39" s="687"/>
      <c r="AT39" s="687"/>
      <c r="AU39" s="687"/>
      <c r="AV39" s="687"/>
      <c r="AW39" s="687"/>
      <c r="AX39" s="687"/>
      <c r="AY39" s="688"/>
      <c r="AZ39" s="623">
        <v>91693</v>
      </c>
      <c r="BA39" s="624"/>
      <c r="BB39" s="624"/>
      <c r="BC39" s="624"/>
      <c r="BD39" s="656"/>
      <c r="BE39" s="656"/>
      <c r="BF39" s="678"/>
      <c r="BG39" s="620" t="s">
        <v>327</v>
      </c>
      <c r="BH39" s="621"/>
      <c r="BI39" s="621"/>
      <c r="BJ39" s="621"/>
      <c r="BK39" s="621"/>
      <c r="BL39" s="621"/>
      <c r="BM39" s="621"/>
      <c r="BN39" s="621"/>
      <c r="BO39" s="621"/>
      <c r="BP39" s="621"/>
      <c r="BQ39" s="621"/>
      <c r="BR39" s="621"/>
      <c r="BS39" s="621"/>
      <c r="BT39" s="621"/>
      <c r="BU39" s="622"/>
      <c r="BV39" s="623">
        <v>2008</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372681</v>
      </c>
      <c r="CS39" s="656"/>
      <c r="CT39" s="656"/>
      <c r="CU39" s="656"/>
      <c r="CV39" s="656"/>
      <c r="CW39" s="656"/>
      <c r="CX39" s="656"/>
      <c r="CY39" s="657"/>
      <c r="CZ39" s="628">
        <v>3.6</v>
      </c>
      <c r="DA39" s="654"/>
      <c r="DB39" s="654"/>
      <c r="DC39" s="658"/>
      <c r="DD39" s="632">
        <v>168644</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329</v>
      </c>
      <c r="C40" s="621"/>
      <c r="D40" s="621"/>
      <c r="E40" s="621"/>
      <c r="F40" s="621"/>
      <c r="G40" s="621"/>
      <c r="H40" s="621"/>
      <c r="I40" s="621"/>
      <c r="J40" s="621"/>
      <c r="K40" s="621"/>
      <c r="L40" s="621"/>
      <c r="M40" s="621"/>
      <c r="N40" s="621"/>
      <c r="O40" s="621"/>
      <c r="P40" s="621"/>
      <c r="Q40" s="622"/>
      <c r="R40" s="623">
        <v>14546</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330</v>
      </c>
      <c r="AR40" s="687"/>
      <c r="AS40" s="687"/>
      <c r="AT40" s="687"/>
      <c r="AU40" s="687"/>
      <c r="AV40" s="687"/>
      <c r="AW40" s="687"/>
      <c r="AX40" s="687"/>
      <c r="AY40" s="688"/>
      <c r="AZ40" s="623">
        <v>15219</v>
      </c>
      <c r="BA40" s="624"/>
      <c r="BB40" s="624"/>
      <c r="BC40" s="624"/>
      <c r="BD40" s="656"/>
      <c r="BE40" s="656"/>
      <c r="BF40" s="678"/>
      <c r="BG40" s="671" t="s">
        <v>331</v>
      </c>
      <c r="BH40" s="672"/>
      <c r="BI40" s="672"/>
      <c r="BJ40" s="672"/>
      <c r="BK40" s="672"/>
      <c r="BL40" s="211"/>
      <c r="BM40" s="621" t="s">
        <v>332</v>
      </c>
      <c r="BN40" s="621"/>
      <c r="BO40" s="621"/>
      <c r="BP40" s="621"/>
      <c r="BQ40" s="621"/>
      <c r="BR40" s="621"/>
      <c r="BS40" s="621"/>
      <c r="BT40" s="621"/>
      <c r="BU40" s="622"/>
      <c r="BV40" s="623">
        <v>97</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145217</v>
      </c>
      <c r="CS40" s="624"/>
      <c r="CT40" s="624"/>
      <c r="CU40" s="624"/>
      <c r="CV40" s="624"/>
      <c r="CW40" s="624"/>
      <c r="CX40" s="624"/>
      <c r="CY40" s="625"/>
      <c r="CZ40" s="628">
        <v>1.4</v>
      </c>
      <c r="DA40" s="654"/>
      <c r="DB40" s="654"/>
      <c r="DC40" s="658"/>
      <c r="DD40" s="632">
        <v>93917</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15">
      <c r="B41" s="644" t="s">
        <v>334</v>
      </c>
      <c r="C41" s="645"/>
      <c r="D41" s="645"/>
      <c r="E41" s="645"/>
      <c r="F41" s="645"/>
      <c r="G41" s="645"/>
      <c r="H41" s="645"/>
      <c r="I41" s="645"/>
      <c r="J41" s="645"/>
      <c r="K41" s="645"/>
      <c r="L41" s="645"/>
      <c r="M41" s="645"/>
      <c r="N41" s="645"/>
      <c r="O41" s="645"/>
      <c r="P41" s="645"/>
      <c r="Q41" s="646"/>
      <c r="R41" s="695">
        <v>10596749</v>
      </c>
      <c r="S41" s="696"/>
      <c r="T41" s="696"/>
      <c r="U41" s="696"/>
      <c r="V41" s="696"/>
      <c r="W41" s="696"/>
      <c r="X41" s="696"/>
      <c r="Y41" s="700"/>
      <c r="Z41" s="701">
        <v>100</v>
      </c>
      <c r="AA41" s="701"/>
      <c r="AB41" s="701"/>
      <c r="AC41" s="701"/>
      <c r="AD41" s="702">
        <v>5706189</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87669</v>
      </c>
      <c r="BA41" s="624"/>
      <c r="BB41" s="624"/>
      <c r="BC41" s="624"/>
      <c r="BD41" s="656"/>
      <c r="BE41" s="656"/>
      <c r="BF41" s="678"/>
      <c r="BG41" s="671"/>
      <c r="BH41" s="672"/>
      <c r="BI41" s="672"/>
      <c r="BJ41" s="672"/>
      <c r="BK41" s="672"/>
      <c r="BL41" s="211"/>
      <c r="BM41" s="621" t="s">
        <v>336</v>
      </c>
      <c r="BN41" s="621"/>
      <c r="BO41" s="621"/>
      <c r="BP41" s="621"/>
      <c r="BQ41" s="621"/>
      <c r="BR41" s="621"/>
      <c r="BS41" s="621"/>
      <c r="BT41" s="621"/>
      <c r="BU41" s="622"/>
      <c r="BV41" s="623" t="s">
        <v>122</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330</v>
      </c>
      <c r="AR42" s="693"/>
      <c r="AS42" s="693"/>
      <c r="AT42" s="693"/>
      <c r="AU42" s="693"/>
      <c r="AV42" s="693"/>
      <c r="AW42" s="693"/>
      <c r="AX42" s="693"/>
      <c r="AY42" s="694"/>
      <c r="AZ42" s="695">
        <v>481639</v>
      </c>
      <c r="BA42" s="696"/>
      <c r="BB42" s="696"/>
      <c r="BC42" s="696"/>
      <c r="BD42" s="682"/>
      <c r="BE42" s="682"/>
      <c r="BF42" s="684"/>
      <c r="BG42" s="673"/>
      <c r="BH42" s="674"/>
      <c r="BI42" s="674"/>
      <c r="BJ42" s="674"/>
      <c r="BK42" s="674"/>
      <c r="BL42" s="212"/>
      <c r="BM42" s="645" t="s">
        <v>338</v>
      </c>
      <c r="BN42" s="645"/>
      <c r="BO42" s="645"/>
      <c r="BP42" s="645"/>
      <c r="BQ42" s="645"/>
      <c r="BR42" s="645"/>
      <c r="BS42" s="645"/>
      <c r="BT42" s="645"/>
      <c r="BU42" s="646"/>
      <c r="BV42" s="695">
        <v>449</v>
      </c>
      <c r="BW42" s="696"/>
      <c r="BX42" s="696"/>
      <c r="BY42" s="696"/>
      <c r="BZ42" s="696"/>
      <c r="CA42" s="696"/>
      <c r="CB42" s="705"/>
      <c r="CD42" s="620" t="s">
        <v>339</v>
      </c>
      <c r="CE42" s="621"/>
      <c r="CF42" s="621"/>
      <c r="CG42" s="621"/>
      <c r="CH42" s="621"/>
      <c r="CI42" s="621"/>
      <c r="CJ42" s="621"/>
      <c r="CK42" s="621"/>
      <c r="CL42" s="621"/>
      <c r="CM42" s="621"/>
      <c r="CN42" s="621"/>
      <c r="CO42" s="621"/>
      <c r="CP42" s="621"/>
      <c r="CQ42" s="622"/>
      <c r="CR42" s="623">
        <v>1621819</v>
      </c>
      <c r="CS42" s="656"/>
      <c r="CT42" s="656"/>
      <c r="CU42" s="656"/>
      <c r="CV42" s="656"/>
      <c r="CW42" s="656"/>
      <c r="CX42" s="656"/>
      <c r="CY42" s="657"/>
      <c r="CZ42" s="628">
        <v>15.7</v>
      </c>
      <c r="DA42" s="654"/>
      <c r="DB42" s="654"/>
      <c r="DC42" s="658"/>
      <c r="DD42" s="632">
        <v>244147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340</v>
      </c>
      <c r="CD43" s="620" t="s">
        <v>341</v>
      </c>
      <c r="CE43" s="621"/>
      <c r="CF43" s="621"/>
      <c r="CG43" s="621"/>
      <c r="CH43" s="621"/>
      <c r="CI43" s="621"/>
      <c r="CJ43" s="621"/>
      <c r="CK43" s="621"/>
      <c r="CL43" s="621"/>
      <c r="CM43" s="621"/>
      <c r="CN43" s="621"/>
      <c r="CO43" s="621"/>
      <c r="CP43" s="621"/>
      <c r="CQ43" s="622"/>
      <c r="CR43" s="623">
        <v>1653</v>
      </c>
      <c r="CS43" s="656"/>
      <c r="CT43" s="656"/>
      <c r="CU43" s="656"/>
      <c r="CV43" s="656"/>
      <c r="CW43" s="656"/>
      <c r="CX43" s="656"/>
      <c r="CY43" s="657"/>
      <c r="CZ43" s="628">
        <v>0</v>
      </c>
      <c r="DA43" s="654"/>
      <c r="DB43" s="654"/>
      <c r="DC43" s="658"/>
      <c r="DD43" s="632">
        <v>1653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291</v>
      </c>
      <c r="CE44" s="660"/>
      <c r="CF44" s="620" t="s">
        <v>343</v>
      </c>
      <c r="CG44" s="621"/>
      <c r="CH44" s="621"/>
      <c r="CI44" s="621"/>
      <c r="CJ44" s="621"/>
      <c r="CK44" s="621"/>
      <c r="CL44" s="621"/>
      <c r="CM44" s="621"/>
      <c r="CN44" s="621"/>
      <c r="CO44" s="621"/>
      <c r="CP44" s="621"/>
      <c r="CQ44" s="622"/>
      <c r="CR44" s="623">
        <v>1621819</v>
      </c>
      <c r="CS44" s="624"/>
      <c r="CT44" s="624"/>
      <c r="CU44" s="624"/>
      <c r="CV44" s="624"/>
      <c r="CW44" s="624"/>
      <c r="CX44" s="624"/>
      <c r="CY44" s="625"/>
      <c r="CZ44" s="628">
        <v>15.7</v>
      </c>
      <c r="DA44" s="629"/>
      <c r="DB44" s="629"/>
      <c r="DC44" s="635"/>
      <c r="DD44" s="632">
        <v>244147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345</v>
      </c>
      <c r="CG45" s="621"/>
      <c r="CH45" s="621"/>
      <c r="CI45" s="621"/>
      <c r="CJ45" s="621"/>
      <c r="CK45" s="621"/>
      <c r="CL45" s="621"/>
      <c r="CM45" s="621"/>
      <c r="CN45" s="621"/>
      <c r="CO45" s="621"/>
      <c r="CP45" s="621"/>
      <c r="CQ45" s="622"/>
      <c r="CR45" s="623">
        <v>120775</v>
      </c>
      <c r="CS45" s="656"/>
      <c r="CT45" s="656"/>
      <c r="CU45" s="656"/>
      <c r="CV45" s="656"/>
      <c r="CW45" s="656"/>
      <c r="CX45" s="656"/>
      <c r="CY45" s="657"/>
      <c r="CZ45" s="628">
        <v>1.2</v>
      </c>
      <c r="DA45" s="654"/>
      <c r="DB45" s="654"/>
      <c r="DC45" s="658"/>
      <c r="DD45" s="632">
        <v>18049</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346</v>
      </c>
      <c r="CG46" s="621"/>
      <c r="CH46" s="621"/>
      <c r="CI46" s="621"/>
      <c r="CJ46" s="621"/>
      <c r="CK46" s="621"/>
      <c r="CL46" s="621"/>
      <c r="CM46" s="621"/>
      <c r="CN46" s="621"/>
      <c r="CO46" s="621"/>
      <c r="CP46" s="621"/>
      <c r="CQ46" s="622"/>
      <c r="CR46" s="623">
        <v>1492294</v>
      </c>
      <c r="CS46" s="624"/>
      <c r="CT46" s="624"/>
      <c r="CU46" s="624"/>
      <c r="CV46" s="624"/>
      <c r="CW46" s="624"/>
      <c r="CX46" s="624"/>
      <c r="CY46" s="625"/>
      <c r="CZ46" s="628">
        <v>14.4</v>
      </c>
      <c r="DA46" s="629"/>
      <c r="DB46" s="629"/>
      <c r="DC46" s="635"/>
      <c r="DD46" s="632">
        <v>217348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347</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348</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349</v>
      </c>
      <c r="CE49" s="645"/>
      <c r="CF49" s="645"/>
      <c r="CG49" s="645"/>
      <c r="CH49" s="645"/>
      <c r="CI49" s="645"/>
      <c r="CJ49" s="645"/>
      <c r="CK49" s="645"/>
      <c r="CL49" s="645"/>
      <c r="CM49" s="645"/>
      <c r="CN49" s="645"/>
      <c r="CO49" s="645"/>
      <c r="CP49" s="645"/>
      <c r="CQ49" s="646"/>
      <c r="CR49" s="695">
        <v>10328623</v>
      </c>
      <c r="CS49" s="682"/>
      <c r="CT49" s="682"/>
      <c r="CU49" s="682"/>
      <c r="CV49" s="682"/>
      <c r="CW49" s="682"/>
      <c r="CX49" s="682"/>
      <c r="CY49" s="711"/>
      <c r="CZ49" s="703">
        <v>100</v>
      </c>
      <c r="DA49" s="712"/>
      <c r="DB49" s="712"/>
      <c r="DC49" s="713"/>
      <c r="DD49" s="714">
        <v>6721024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913ZrXNQ6/b7q9ciJF0Vurk5yPUhDs1R3UG7rI9MJXbn8J8Z/fvhcK+nfIv6N84VZTOQzFmQ1pC2htxEsj05gA==" saltValue="b3dgXS7qfTWPtdhC7eAAf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A135"/>
  <sheetViews>
    <sheetView topLeftCell="J40" zoomScale="70" zoomScaleNormal="25" zoomScaleSheetLayoutView="70" workbookViewId="0">
      <selection activeCell="DQ8" sqref="DQ8:DU8"/>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351</v>
      </c>
      <c r="DK2" s="723"/>
      <c r="DL2" s="723"/>
      <c r="DM2" s="723"/>
      <c r="DN2" s="723"/>
      <c r="DO2" s="724"/>
      <c r="DP2" s="216"/>
      <c r="DQ2" s="722" t="s">
        <v>352</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355</v>
      </c>
      <c r="B5" s="728"/>
      <c r="C5" s="728"/>
      <c r="D5" s="728"/>
      <c r="E5" s="728"/>
      <c r="F5" s="728"/>
      <c r="G5" s="728"/>
      <c r="H5" s="728"/>
      <c r="I5" s="728"/>
      <c r="J5" s="728"/>
      <c r="K5" s="728"/>
      <c r="L5" s="728"/>
      <c r="M5" s="728"/>
      <c r="N5" s="728"/>
      <c r="O5" s="728"/>
      <c r="P5" s="729"/>
      <c r="Q5" s="733" t="s">
        <v>356</v>
      </c>
      <c r="R5" s="734"/>
      <c r="S5" s="734"/>
      <c r="T5" s="734"/>
      <c r="U5" s="735"/>
      <c r="V5" s="733" t="s">
        <v>357</v>
      </c>
      <c r="W5" s="734"/>
      <c r="X5" s="734"/>
      <c r="Y5" s="734"/>
      <c r="Z5" s="735"/>
      <c r="AA5" s="733" t="s">
        <v>358</v>
      </c>
      <c r="AB5" s="734"/>
      <c r="AC5" s="734"/>
      <c r="AD5" s="734"/>
      <c r="AE5" s="734"/>
      <c r="AF5" s="739" t="s">
        <v>359</v>
      </c>
      <c r="AG5" s="734"/>
      <c r="AH5" s="734"/>
      <c r="AI5" s="734"/>
      <c r="AJ5" s="740"/>
      <c r="AK5" s="734" t="s">
        <v>360</v>
      </c>
      <c r="AL5" s="734"/>
      <c r="AM5" s="734"/>
      <c r="AN5" s="734"/>
      <c r="AO5" s="735"/>
      <c r="AP5" s="733" t="s">
        <v>361</v>
      </c>
      <c r="AQ5" s="734"/>
      <c r="AR5" s="734"/>
      <c r="AS5" s="734"/>
      <c r="AT5" s="735"/>
      <c r="AU5" s="733" t="s">
        <v>362</v>
      </c>
      <c r="AV5" s="734"/>
      <c r="AW5" s="734"/>
      <c r="AX5" s="734"/>
      <c r="AY5" s="740"/>
      <c r="AZ5" s="220"/>
      <c r="BA5" s="220"/>
      <c r="BB5" s="220"/>
      <c r="BC5" s="220"/>
      <c r="BD5" s="220"/>
      <c r="BE5" s="221"/>
      <c r="BF5" s="221"/>
      <c r="BG5" s="221"/>
      <c r="BH5" s="221"/>
      <c r="BI5" s="221"/>
      <c r="BJ5" s="221"/>
      <c r="BK5" s="221"/>
      <c r="BL5" s="221"/>
      <c r="BM5" s="221"/>
      <c r="BN5" s="221"/>
      <c r="BO5" s="221"/>
      <c r="BP5" s="221"/>
      <c r="BQ5" s="727" t="s">
        <v>363</v>
      </c>
      <c r="BR5" s="728"/>
      <c r="BS5" s="728"/>
      <c r="BT5" s="728"/>
      <c r="BU5" s="728"/>
      <c r="BV5" s="728"/>
      <c r="BW5" s="728"/>
      <c r="BX5" s="728"/>
      <c r="BY5" s="728"/>
      <c r="BZ5" s="728"/>
      <c r="CA5" s="728"/>
      <c r="CB5" s="728"/>
      <c r="CC5" s="728"/>
      <c r="CD5" s="728"/>
      <c r="CE5" s="728"/>
      <c r="CF5" s="728"/>
      <c r="CG5" s="729"/>
      <c r="CH5" s="733" t="s">
        <v>364</v>
      </c>
      <c r="CI5" s="734"/>
      <c r="CJ5" s="734"/>
      <c r="CK5" s="734"/>
      <c r="CL5" s="735"/>
      <c r="CM5" s="733" t="s">
        <v>365</v>
      </c>
      <c r="CN5" s="734"/>
      <c r="CO5" s="734"/>
      <c r="CP5" s="734"/>
      <c r="CQ5" s="735"/>
      <c r="CR5" s="733" t="s">
        <v>366</v>
      </c>
      <c r="CS5" s="734"/>
      <c r="CT5" s="734"/>
      <c r="CU5" s="734"/>
      <c r="CV5" s="735"/>
      <c r="CW5" s="733" t="s">
        <v>367</v>
      </c>
      <c r="CX5" s="734"/>
      <c r="CY5" s="734"/>
      <c r="CZ5" s="734"/>
      <c r="DA5" s="735"/>
      <c r="DB5" s="733" t="s">
        <v>368</v>
      </c>
      <c r="DC5" s="734"/>
      <c r="DD5" s="734"/>
      <c r="DE5" s="734"/>
      <c r="DF5" s="735"/>
      <c r="DG5" s="780" t="s">
        <v>369</v>
      </c>
      <c r="DH5" s="781"/>
      <c r="DI5" s="781"/>
      <c r="DJ5" s="781"/>
      <c r="DK5" s="782"/>
      <c r="DL5" s="780" t="s">
        <v>370</v>
      </c>
      <c r="DM5" s="781"/>
      <c r="DN5" s="781"/>
      <c r="DO5" s="781"/>
      <c r="DP5" s="782"/>
      <c r="DQ5" s="733" t="s">
        <v>371</v>
      </c>
      <c r="DR5" s="734"/>
      <c r="DS5" s="734"/>
      <c r="DT5" s="734"/>
      <c r="DU5" s="735"/>
      <c r="DV5" s="733" t="s">
        <v>362</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83"/>
      <c r="DH6" s="784"/>
      <c r="DI6" s="784"/>
      <c r="DJ6" s="784"/>
      <c r="DK6" s="785"/>
      <c r="DL6" s="783"/>
      <c r="DM6" s="784"/>
      <c r="DN6" s="784"/>
      <c r="DO6" s="784"/>
      <c r="DP6" s="785"/>
      <c r="DQ6" s="736"/>
      <c r="DR6" s="737"/>
      <c r="DS6" s="737"/>
      <c r="DT6" s="737"/>
      <c r="DU6" s="738"/>
      <c r="DV6" s="736"/>
      <c r="DW6" s="737"/>
      <c r="DX6" s="737"/>
      <c r="DY6" s="737"/>
      <c r="DZ6" s="742"/>
      <c r="EA6" s="222"/>
    </row>
    <row r="7" spans="1:131" s="223" customFormat="1" ht="26.25" customHeight="1" thickTop="1" x14ac:dyDescent="0.15">
      <c r="A7" s="224">
        <v>1</v>
      </c>
      <c r="B7" s="766" t="s">
        <v>372</v>
      </c>
      <c r="C7" s="767"/>
      <c r="D7" s="767"/>
      <c r="E7" s="767"/>
      <c r="F7" s="767"/>
      <c r="G7" s="767"/>
      <c r="H7" s="767"/>
      <c r="I7" s="767"/>
      <c r="J7" s="767"/>
      <c r="K7" s="767"/>
      <c r="L7" s="767"/>
      <c r="M7" s="767"/>
      <c r="N7" s="767"/>
      <c r="O7" s="767"/>
      <c r="P7" s="768"/>
      <c r="Q7" s="769">
        <v>10462</v>
      </c>
      <c r="R7" s="770"/>
      <c r="S7" s="770"/>
      <c r="T7" s="770"/>
      <c r="U7" s="770"/>
      <c r="V7" s="770">
        <v>10207</v>
      </c>
      <c r="W7" s="770"/>
      <c r="X7" s="770"/>
      <c r="Y7" s="770"/>
      <c r="Z7" s="770"/>
      <c r="AA7" s="770">
        <v>255</v>
      </c>
      <c r="AB7" s="770"/>
      <c r="AC7" s="770"/>
      <c r="AD7" s="770"/>
      <c r="AE7" s="771"/>
      <c r="AF7" s="772">
        <v>179</v>
      </c>
      <c r="AG7" s="773"/>
      <c r="AH7" s="773"/>
      <c r="AI7" s="773"/>
      <c r="AJ7" s="774"/>
      <c r="AK7" s="775">
        <v>9</v>
      </c>
      <c r="AL7" s="776"/>
      <c r="AM7" s="776"/>
      <c r="AN7" s="776"/>
      <c r="AO7" s="776"/>
      <c r="AP7" s="776">
        <v>11979</v>
      </c>
      <c r="AQ7" s="776"/>
      <c r="AR7" s="776"/>
      <c r="AS7" s="776"/>
      <c r="AT7" s="776"/>
      <c r="AU7" s="777"/>
      <c r="AV7" s="777"/>
      <c r="AW7" s="777"/>
      <c r="AX7" s="777"/>
      <c r="AY7" s="778"/>
      <c r="AZ7" s="220"/>
      <c r="BA7" s="220"/>
      <c r="BB7" s="220"/>
      <c r="BC7" s="220"/>
      <c r="BD7" s="220"/>
      <c r="BE7" s="221"/>
      <c r="BF7" s="221"/>
      <c r="BG7" s="221"/>
      <c r="BH7" s="221"/>
      <c r="BI7" s="221"/>
      <c r="BJ7" s="221"/>
      <c r="BK7" s="221"/>
      <c r="BL7" s="221"/>
      <c r="BM7" s="221"/>
      <c r="BN7" s="221"/>
      <c r="BO7" s="221"/>
      <c r="BP7" s="221"/>
      <c r="BQ7" s="224">
        <v>1</v>
      </c>
      <c r="BR7" s="225"/>
      <c r="BS7" s="752" t="s">
        <v>553</v>
      </c>
      <c r="BT7" s="753"/>
      <c r="BU7" s="753"/>
      <c r="BV7" s="753"/>
      <c r="BW7" s="753"/>
      <c r="BX7" s="753"/>
      <c r="BY7" s="753"/>
      <c r="BZ7" s="753"/>
      <c r="CA7" s="753"/>
      <c r="CB7" s="753"/>
      <c r="CC7" s="753"/>
      <c r="CD7" s="753"/>
      <c r="CE7" s="753"/>
      <c r="CF7" s="753"/>
      <c r="CG7" s="779"/>
      <c r="CH7" s="749">
        <v>-47</v>
      </c>
      <c r="CI7" s="750"/>
      <c r="CJ7" s="750"/>
      <c r="CK7" s="750"/>
      <c r="CL7" s="751"/>
      <c r="CM7" s="749">
        <v>60</v>
      </c>
      <c r="CN7" s="750"/>
      <c r="CO7" s="750"/>
      <c r="CP7" s="750"/>
      <c r="CQ7" s="751"/>
      <c r="CR7" s="749">
        <v>42</v>
      </c>
      <c r="CS7" s="750"/>
      <c r="CT7" s="750"/>
      <c r="CU7" s="750"/>
      <c r="CV7" s="751"/>
      <c r="CW7" s="749" t="s">
        <v>552</v>
      </c>
      <c r="CX7" s="750"/>
      <c r="CY7" s="750"/>
      <c r="CZ7" s="750"/>
      <c r="DA7" s="751"/>
      <c r="DB7" s="749" t="s">
        <v>552</v>
      </c>
      <c r="DC7" s="750"/>
      <c r="DD7" s="750"/>
      <c r="DE7" s="750"/>
      <c r="DF7" s="751"/>
      <c r="DG7" s="749" t="s">
        <v>552</v>
      </c>
      <c r="DH7" s="750"/>
      <c r="DI7" s="750"/>
      <c r="DJ7" s="750"/>
      <c r="DK7" s="751"/>
      <c r="DL7" s="749" t="s">
        <v>552</v>
      </c>
      <c r="DM7" s="750"/>
      <c r="DN7" s="750"/>
      <c r="DO7" s="750"/>
      <c r="DP7" s="751"/>
      <c r="DQ7" s="749" t="s">
        <v>552</v>
      </c>
      <c r="DR7" s="750"/>
      <c r="DS7" s="750"/>
      <c r="DT7" s="750"/>
      <c r="DU7" s="751"/>
      <c r="DV7" s="752"/>
      <c r="DW7" s="753"/>
      <c r="DX7" s="753"/>
      <c r="DY7" s="753"/>
      <c r="DZ7" s="754"/>
      <c r="EA7" s="222"/>
    </row>
    <row r="8" spans="1:131" s="223" customFormat="1" ht="26.25" customHeight="1" x14ac:dyDescent="0.15">
      <c r="A8" s="226">
        <v>2</v>
      </c>
      <c r="B8" s="755" t="s">
        <v>373</v>
      </c>
      <c r="C8" s="756"/>
      <c r="D8" s="756"/>
      <c r="E8" s="756"/>
      <c r="F8" s="756"/>
      <c r="G8" s="756"/>
      <c r="H8" s="756"/>
      <c r="I8" s="756"/>
      <c r="J8" s="756"/>
      <c r="K8" s="756"/>
      <c r="L8" s="756"/>
      <c r="M8" s="756"/>
      <c r="N8" s="756"/>
      <c r="O8" s="756"/>
      <c r="P8" s="757"/>
      <c r="Q8" s="758">
        <v>97</v>
      </c>
      <c r="R8" s="759"/>
      <c r="S8" s="759"/>
      <c r="T8" s="759"/>
      <c r="U8" s="759"/>
      <c r="V8" s="759">
        <v>84</v>
      </c>
      <c r="W8" s="759"/>
      <c r="X8" s="759"/>
      <c r="Y8" s="759"/>
      <c r="Z8" s="759"/>
      <c r="AA8" s="759">
        <v>13</v>
      </c>
      <c r="AB8" s="759"/>
      <c r="AC8" s="759"/>
      <c r="AD8" s="759"/>
      <c r="AE8" s="760"/>
      <c r="AF8" s="761">
        <v>13</v>
      </c>
      <c r="AG8" s="762"/>
      <c r="AH8" s="762"/>
      <c r="AI8" s="762"/>
      <c r="AJ8" s="763"/>
      <c r="AK8" s="764">
        <v>21</v>
      </c>
      <c r="AL8" s="765"/>
      <c r="AM8" s="765"/>
      <c r="AN8" s="765"/>
      <c r="AO8" s="765"/>
      <c r="AP8" s="765" t="s">
        <v>552</v>
      </c>
      <c r="AQ8" s="765"/>
      <c r="AR8" s="765"/>
      <c r="AS8" s="765"/>
      <c r="AT8" s="765"/>
      <c r="AU8" s="786"/>
      <c r="AV8" s="786"/>
      <c r="AW8" s="786"/>
      <c r="AX8" s="786"/>
      <c r="AY8" s="787"/>
      <c r="AZ8" s="220"/>
      <c r="BA8" s="220"/>
      <c r="BB8" s="220"/>
      <c r="BC8" s="220"/>
      <c r="BD8" s="220"/>
      <c r="BE8" s="221"/>
      <c r="BF8" s="221"/>
      <c r="BG8" s="221"/>
      <c r="BH8" s="221"/>
      <c r="BI8" s="221"/>
      <c r="BJ8" s="221"/>
      <c r="BK8" s="221"/>
      <c r="BL8" s="221"/>
      <c r="BM8" s="221"/>
      <c r="BN8" s="221"/>
      <c r="BO8" s="221"/>
      <c r="BP8" s="221"/>
      <c r="BQ8" s="226">
        <v>2</v>
      </c>
      <c r="BR8" s="227"/>
      <c r="BS8" s="788"/>
      <c r="BT8" s="789"/>
      <c r="BU8" s="789"/>
      <c r="BV8" s="789"/>
      <c r="BW8" s="789"/>
      <c r="BX8" s="789"/>
      <c r="BY8" s="789"/>
      <c r="BZ8" s="789"/>
      <c r="CA8" s="789"/>
      <c r="CB8" s="789"/>
      <c r="CC8" s="789"/>
      <c r="CD8" s="789"/>
      <c r="CE8" s="789"/>
      <c r="CF8" s="789"/>
      <c r="CG8" s="790"/>
      <c r="CH8" s="791"/>
      <c r="CI8" s="792"/>
      <c r="CJ8" s="792"/>
      <c r="CK8" s="792"/>
      <c r="CL8" s="793"/>
      <c r="CM8" s="791"/>
      <c r="CN8" s="792"/>
      <c r="CO8" s="792"/>
      <c r="CP8" s="792"/>
      <c r="CQ8" s="793"/>
      <c r="CR8" s="791"/>
      <c r="CS8" s="792"/>
      <c r="CT8" s="792"/>
      <c r="CU8" s="792"/>
      <c r="CV8" s="793"/>
      <c r="CW8" s="791"/>
      <c r="CX8" s="792"/>
      <c r="CY8" s="792"/>
      <c r="CZ8" s="792"/>
      <c r="DA8" s="793"/>
      <c r="DB8" s="791"/>
      <c r="DC8" s="792"/>
      <c r="DD8" s="792"/>
      <c r="DE8" s="792"/>
      <c r="DF8" s="793"/>
      <c r="DG8" s="791"/>
      <c r="DH8" s="792"/>
      <c r="DI8" s="792"/>
      <c r="DJ8" s="792"/>
      <c r="DK8" s="793"/>
      <c r="DL8" s="791"/>
      <c r="DM8" s="792"/>
      <c r="DN8" s="792"/>
      <c r="DO8" s="792"/>
      <c r="DP8" s="793"/>
      <c r="DQ8" s="791"/>
      <c r="DR8" s="792"/>
      <c r="DS8" s="792"/>
      <c r="DT8" s="792"/>
      <c r="DU8" s="793"/>
      <c r="DV8" s="788"/>
      <c r="DW8" s="789"/>
      <c r="DX8" s="789"/>
      <c r="DY8" s="789"/>
      <c r="DZ8" s="794"/>
      <c r="EA8" s="222"/>
    </row>
    <row r="9" spans="1:131" s="223" customFormat="1" ht="26.25" customHeight="1" x14ac:dyDescent="0.15">
      <c r="A9" s="226">
        <v>3</v>
      </c>
      <c r="B9" s="755" t="s">
        <v>374</v>
      </c>
      <c r="C9" s="756"/>
      <c r="D9" s="756"/>
      <c r="E9" s="756"/>
      <c r="F9" s="756"/>
      <c r="G9" s="756"/>
      <c r="H9" s="756"/>
      <c r="I9" s="756"/>
      <c r="J9" s="756"/>
      <c r="K9" s="756"/>
      <c r="L9" s="756"/>
      <c r="M9" s="756"/>
      <c r="N9" s="756"/>
      <c r="O9" s="756"/>
      <c r="P9" s="757"/>
      <c r="Q9" s="758">
        <v>56</v>
      </c>
      <c r="R9" s="759"/>
      <c r="S9" s="759"/>
      <c r="T9" s="759"/>
      <c r="U9" s="759"/>
      <c r="V9" s="759">
        <v>56</v>
      </c>
      <c r="W9" s="759"/>
      <c r="X9" s="759"/>
      <c r="Y9" s="759"/>
      <c r="Z9" s="759"/>
      <c r="AA9" s="759">
        <v>0</v>
      </c>
      <c r="AB9" s="759"/>
      <c r="AC9" s="759"/>
      <c r="AD9" s="759"/>
      <c r="AE9" s="760"/>
      <c r="AF9" s="761">
        <v>0</v>
      </c>
      <c r="AG9" s="762"/>
      <c r="AH9" s="762"/>
      <c r="AI9" s="762"/>
      <c r="AJ9" s="763"/>
      <c r="AK9" s="764" t="s">
        <v>552</v>
      </c>
      <c r="AL9" s="765"/>
      <c r="AM9" s="765"/>
      <c r="AN9" s="765"/>
      <c r="AO9" s="765"/>
      <c r="AP9" s="765" t="s">
        <v>552</v>
      </c>
      <c r="AQ9" s="765"/>
      <c r="AR9" s="765"/>
      <c r="AS9" s="765"/>
      <c r="AT9" s="765"/>
      <c r="AU9" s="786"/>
      <c r="AV9" s="786"/>
      <c r="AW9" s="786"/>
      <c r="AX9" s="786"/>
      <c r="AY9" s="787"/>
      <c r="AZ9" s="220"/>
      <c r="BA9" s="220"/>
      <c r="BB9" s="220"/>
      <c r="BC9" s="220"/>
      <c r="BD9" s="220"/>
      <c r="BE9" s="221"/>
      <c r="BF9" s="221"/>
      <c r="BG9" s="221"/>
      <c r="BH9" s="221"/>
      <c r="BI9" s="221"/>
      <c r="BJ9" s="221"/>
      <c r="BK9" s="221"/>
      <c r="BL9" s="221"/>
      <c r="BM9" s="221"/>
      <c r="BN9" s="221"/>
      <c r="BO9" s="221"/>
      <c r="BP9" s="221"/>
      <c r="BQ9" s="226">
        <v>3</v>
      </c>
      <c r="BR9" s="227"/>
      <c r="BS9" s="788"/>
      <c r="BT9" s="789"/>
      <c r="BU9" s="789"/>
      <c r="BV9" s="789"/>
      <c r="BW9" s="789"/>
      <c r="BX9" s="789"/>
      <c r="BY9" s="789"/>
      <c r="BZ9" s="789"/>
      <c r="CA9" s="789"/>
      <c r="CB9" s="789"/>
      <c r="CC9" s="789"/>
      <c r="CD9" s="789"/>
      <c r="CE9" s="789"/>
      <c r="CF9" s="789"/>
      <c r="CG9" s="790"/>
      <c r="CH9" s="791"/>
      <c r="CI9" s="792"/>
      <c r="CJ9" s="792"/>
      <c r="CK9" s="792"/>
      <c r="CL9" s="793"/>
      <c r="CM9" s="791"/>
      <c r="CN9" s="792"/>
      <c r="CO9" s="792"/>
      <c r="CP9" s="792"/>
      <c r="CQ9" s="793"/>
      <c r="CR9" s="791"/>
      <c r="CS9" s="792"/>
      <c r="CT9" s="792"/>
      <c r="CU9" s="792"/>
      <c r="CV9" s="793"/>
      <c r="CW9" s="791"/>
      <c r="CX9" s="792"/>
      <c r="CY9" s="792"/>
      <c r="CZ9" s="792"/>
      <c r="DA9" s="793"/>
      <c r="DB9" s="791"/>
      <c r="DC9" s="792"/>
      <c r="DD9" s="792"/>
      <c r="DE9" s="792"/>
      <c r="DF9" s="793"/>
      <c r="DG9" s="791"/>
      <c r="DH9" s="792"/>
      <c r="DI9" s="792"/>
      <c r="DJ9" s="792"/>
      <c r="DK9" s="793"/>
      <c r="DL9" s="791"/>
      <c r="DM9" s="792"/>
      <c r="DN9" s="792"/>
      <c r="DO9" s="792"/>
      <c r="DP9" s="793"/>
      <c r="DQ9" s="791"/>
      <c r="DR9" s="792"/>
      <c r="DS9" s="792"/>
      <c r="DT9" s="792"/>
      <c r="DU9" s="793"/>
      <c r="DV9" s="788"/>
      <c r="DW9" s="789"/>
      <c r="DX9" s="789"/>
      <c r="DY9" s="789"/>
      <c r="DZ9" s="794"/>
      <c r="EA9" s="222"/>
    </row>
    <row r="10" spans="1:131" s="223" customFormat="1" ht="26.25" customHeight="1" x14ac:dyDescent="0.15">
      <c r="A10" s="226">
        <v>4</v>
      </c>
      <c r="B10" s="755" t="s">
        <v>375</v>
      </c>
      <c r="C10" s="756"/>
      <c r="D10" s="756"/>
      <c r="E10" s="756"/>
      <c r="F10" s="756"/>
      <c r="G10" s="756"/>
      <c r="H10" s="756"/>
      <c r="I10" s="756"/>
      <c r="J10" s="756"/>
      <c r="K10" s="756"/>
      <c r="L10" s="756"/>
      <c r="M10" s="756"/>
      <c r="N10" s="756"/>
      <c r="O10" s="756"/>
      <c r="P10" s="757"/>
      <c r="Q10" s="758">
        <v>3</v>
      </c>
      <c r="R10" s="759"/>
      <c r="S10" s="759"/>
      <c r="T10" s="759"/>
      <c r="U10" s="759"/>
      <c r="V10" s="759">
        <v>3</v>
      </c>
      <c r="W10" s="759"/>
      <c r="X10" s="759"/>
      <c r="Y10" s="759"/>
      <c r="Z10" s="759"/>
      <c r="AA10" s="759" t="s">
        <v>552</v>
      </c>
      <c r="AB10" s="759"/>
      <c r="AC10" s="759"/>
      <c r="AD10" s="759"/>
      <c r="AE10" s="760"/>
      <c r="AF10" s="761" t="s">
        <v>122</v>
      </c>
      <c r="AG10" s="762"/>
      <c r="AH10" s="762"/>
      <c r="AI10" s="762"/>
      <c r="AJ10" s="763"/>
      <c r="AK10" s="764" t="s">
        <v>552</v>
      </c>
      <c r="AL10" s="765"/>
      <c r="AM10" s="765"/>
      <c r="AN10" s="765"/>
      <c r="AO10" s="765"/>
      <c r="AP10" s="765" t="s">
        <v>552</v>
      </c>
      <c r="AQ10" s="765"/>
      <c r="AR10" s="765"/>
      <c r="AS10" s="765"/>
      <c r="AT10" s="765"/>
      <c r="AU10" s="786"/>
      <c r="AV10" s="786"/>
      <c r="AW10" s="786"/>
      <c r="AX10" s="786"/>
      <c r="AY10" s="787"/>
      <c r="AZ10" s="220"/>
      <c r="BA10" s="220"/>
      <c r="BB10" s="220"/>
      <c r="BC10" s="220"/>
      <c r="BD10" s="220"/>
      <c r="BE10" s="221"/>
      <c r="BF10" s="221"/>
      <c r="BG10" s="221"/>
      <c r="BH10" s="221"/>
      <c r="BI10" s="221"/>
      <c r="BJ10" s="221"/>
      <c r="BK10" s="221"/>
      <c r="BL10" s="221"/>
      <c r="BM10" s="221"/>
      <c r="BN10" s="221"/>
      <c r="BO10" s="221"/>
      <c r="BP10" s="221"/>
      <c r="BQ10" s="226">
        <v>4</v>
      </c>
      <c r="BR10" s="227"/>
      <c r="BS10" s="788"/>
      <c r="BT10" s="789"/>
      <c r="BU10" s="789"/>
      <c r="BV10" s="789"/>
      <c r="BW10" s="789"/>
      <c r="BX10" s="789"/>
      <c r="BY10" s="789"/>
      <c r="BZ10" s="789"/>
      <c r="CA10" s="789"/>
      <c r="CB10" s="789"/>
      <c r="CC10" s="789"/>
      <c r="CD10" s="789"/>
      <c r="CE10" s="789"/>
      <c r="CF10" s="789"/>
      <c r="CG10" s="790"/>
      <c r="CH10" s="791"/>
      <c r="CI10" s="792"/>
      <c r="CJ10" s="792"/>
      <c r="CK10" s="792"/>
      <c r="CL10" s="793"/>
      <c r="CM10" s="791"/>
      <c r="CN10" s="792"/>
      <c r="CO10" s="792"/>
      <c r="CP10" s="792"/>
      <c r="CQ10" s="793"/>
      <c r="CR10" s="791"/>
      <c r="CS10" s="792"/>
      <c r="CT10" s="792"/>
      <c r="CU10" s="792"/>
      <c r="CV10" s="793"/>
      <c r="CW10" s="791"/>
      <c r="CX10" s="792"/>
      <c r="CY10" s="792"/>
      <c r="CZ10" s="792"/>
      <c r="DA10" s="793"/>
      <c r="DB10" s="791"/>
      <c r="DC10" s="792"/>
      <c r="DD10" s="792"/>
      <c r="DE10" s="792"/>
      <c r="DF10" s="793"/>
      <c r="DG10" s="791"/>
      <c r="DH10" s="792"/>
      <c r="DI10" s="792"/>
      <c r="DJ10" s="792"/>
      <c r="DK10" s="793"/>
      <c r="DL10" s="791"/>
      <c r="DM10" s="792"/>
      <c r="DN10" s="792"/>
      <c r="DO10" s="792"/>
      <c r="DP10" s="793"/>
      <c r="DQ10" s="791"/>
      <c r="DR10" s="792"/>
      <c r="DS10" s="792"/>
      <c r="DT10" s="792"/>
      <c r="DU10" s="793"/>
      <c r="DV10" s="788"/>
      <c r="DW10" s="789"/>
      <c r="DX10" s="789"/>
      <c r="DY10" s="789"/>
      <c r="DZ10" s="794"/>
      <c r="EA10" s="222"/>
    </row>
    <row r="11" spans="1:131" s="223" customFormat="1" ht="26.25" customHeight="1" x14ac:dyDescent="0.15">
      <c r="A11" s="226">
        <v>5</v>
      </c>
      <c r="B11" s="755" t="s">
        <v>376</v>
      </c>
      <c r="C11" s="756"/>
      <c r="D11" s="756"/>
      <c r="E11" s="756"/>
      <c r="F11" s="756"/>
      <c r="G11" s="756"/>
      <c r="H11" s="756"/>
      <c r="I11" s="756"/>
      <c r="J11" s="756"/>
      <c r="K11" s="756"/>
      <c r="L11" s="756"/>
      <c r="M11" s="756"/>
      <c r="N11" s="756"/>
      <c r="O11" s="756"/>
      <c r="P11" s="757"/>
      <c r="Q11" s="758">
        <v>7</v>
      </c>
      <c r="R11" s="759"/>
      <c r="S11" s="759"/>
      <c r="T11" s="759"/>
      <c r="U11" s="759"/>
      <c r="V11" s="759">
        <v>7</v>
      </c>
      <c r="W11" s="759"/>
      <c r="X11" s="759"/>
      <c r="Y11" s="759"/>
      <c r="Z11" s="759"/>
      <c r="AA11" s="759" t="s">
        <v>552</v>
      </c>
      <c r="AB11" s="759"/>
      <c r="AC11" s="759"/>
      <c r="AD11" s="759"/>
      <c r="AE11" s="760"/>
      <c r="AF11" s="761" t="s">
        <v>122</v>
      </c>
      <c r="AG11" s="762"/>
      <c r="AH11" s="762"/>
      <c r="AI11" s="762"/>
      <c r="AJ11" s="763"/>
      <c r="AK11" s="764" t="s">
        <v>552</v>
      </c>
      <c r="AL11" s="765"/>
      <c r="AM11" s="765"/>
      <c r="AN11" s="765"/>
      <c r="AO11" s="765"/>
      <c r="AP11" s="765" t="s">
        <v>552</v>
      </c>
      <c r="AQ11" s="765"/>
      <c r="AR11" s="765"/>
      <c r="AS11" s="765"/>
      <c r="AT11" s="765"/>
      <c r="AU11" s="786"/>
      <c r="AV11" s="786"/>
      <c r="AW11" s="786"/>
      <c r="AX11" s="786"/>
      <c r="AY11" s="787"/>
      <c r="AZ11" s="220"/>
      <c r="BA11" s="220"/>
      <c r="BB11" s="220"/>
      <c r="BC11" s="220"/>
      <c r="BD11" s="220"/>
      <c r="BE11" s="221"/>
      <c r="BF11" s="221"/>
      <c r="BG11" s="221"/>
      <c r="BH11" s="221"/>
      <c r="BI11" s="221"/>
      <c r="BJ11" s="221"/>
      <c r="BK11" s="221"/>
      <c r="BL11" s="221"/>
      <c r="BM11" s="221"/>
      <c r="BN11" s="221"/>
      <c r="BO11" s="221"/>
      <c r="BP11" s="221"/>
      <c r="BQ11" s="226">
        <v>5</v>
      </c>
      <c r="BR11" s="227"/>
      <c r="BS11" s="788"/>
      <c r="BT11" s="789"/>
      <c r="BU11" s="789"/>
      <c r="BV11" s="789"/>
      <c r="BW11" s="789"/>
      <c r="BX11" s="789"/>
      <c r="BY11" s="789"/>
      <c r="BZ11" s="789"/>
      <c r="CA11" s="789"/>
      <c r="CB11" s="789"/>
      <c r="CC11" s="789"/>
      <c r="CD11" s="789"/>
      <c r="CE11" s="789"/>
      <c r="CF11" s="789"/>
      <c r="CG11" s="790"/>
      <c r="CH11" s="791"/>
      <c r="CI11" s="792"/>
      <c r="CJ11" s="792"/>
      <c r="CK11" s="792"/>
      <c r="CL11" s="793"/>
      <c r="CM11" s="791"/>
      <c r="CN11" s="792"/>
      <c r="CO11" s="792"/>
      <c r="CP11" s="792"/>
      <c r="CQ11" s="793"/>
      <c r="CR11" s="791"/>
      <c r="CS11" s="792"/>
      <c r="CT11" s="792"/>
      <c r="CU11" s="792"/>
      <c r="CV11" s="793"/>
      <c r="CW11" s="791"/>
      <c r="CX11" s="792"/>
      <c r="CY11" s="792"/>
      <c r="CZ11" s="792"/>
      <c r="DA11" s="793"/>
      <c r="DB11" s="791"/>
      <c r="DC11" s="792"/>
      <c r="DD11" s="792"/>
      <c r="DE11" s="792"/>
      <c r="DF11" s="793"/>
      <c r="DG11" s="791"/>
      <c r="DH11" s="792"/>
      <c r="DI11" s="792"/>
      <c r="DJ11" s="792"/>
      <c r="DK11" s="793"/>
      <c r="DL11" s="791"/>
      <c r="DM11" s="792"/>
      <c r="DN11" s="792"/>
      <c r="DO11" s="792"/>
      <c r="DP11" s="793"/>
      <c r="DQ11" s="791"/>
      <c r="DR11" s="792"/>
      <c r="DS11" s="792"/>
      <c r="DT11" s="792"/>
      <c r="DU11" s="793"/>
      <c r="DV11" s="788"/>
      <c r="DW11" s="789"/>
      <c r="DX11" s="789"/>
      <c r="DY11" s="789"/>
      <c r="DZ11" s="794"/>
      <c r="EA11" s="222"/>
    </row>
    <row r="12" spans="1:131" s="223" customFormat="1" ht="26.25" customHeight="1" x14ac:dyDescent="0.15">
      <c r="A12" s="226">
        <v>6</v>
      </c>
      <c r="B12" s="755"/>
      <c r="C12" s="756"/>
      <c r="D12" s="756"/>
      <c r="E12" s="756"/>
      <c r="F12" s="756"/>
      <c r="G12" s="756"/>
      <c r="H12" s="756"/>
      <c r="I12" s="756"/>
      <c r="J12" s="756"/>
      <c r="K12" s="756"/>
      <c r="L12" s="756"/>
      <c r="M12" s="756"/>
      <c r="N12" s="756"/>
      <c r="O12" s="756"/>
      <c r="P12" s="757"/>
      <c r="Q12" s="758"/>
      <c r="R12" s="759"/>
      <c r="S12" s="759"/>
      <c r="T12" s="759"/>
      <c r="U12" s="759"/>
      <c r="V12" s="759"/>
      <c r="W12" s="759"/>
      <c r="X12" s="759"/>
      <c r="Y12" s="759"/>
      <c r="Z12" s="759"/>
      <c r="AA12" s="759"/>
      <c r="AB12" s="759"/>
      <c r="AC12" s="759"/>
      <c r="AD12" s="759"/>
      <c r="AE12" s="760"/>
      <c r="AF12" s="761"/>
      <c r="AG12" s="762"/>
      <c r="AH12" s="762"/>
      <c r="AI12" s="762"/>
      <c r="AJ12" s="763"/>
      <c r="AK12" s="764"/>
      <c r="AL12" s="765"/>
      <c r="AM12" s="765"/>
      <c r="AN12" s="765"/>
      <c r="AO12" s="765"/>
      <c r="AP12" s="765"/>
      <c r="AQ12" s="765"/>
      <c r="AR12" s="765"/>
      <c r="AS12" s="765"/>
      <c r="AT12" s="765"/>
      <c r="AU12" s="786"/>
      <c r="AV12" s="786"/>
      <c r="AW12" s="786"/>
      <c r="AX12" s="786"/>
      <c r="AY12" s="787"/>
      <c r="AZ12" s="220"/>
      <c r="BA12" s="220"/>
      <c r="BB12" s="220"/>
      <c r="BC12" s="220"/>
      <c r="BD12" s="220"/>
      <c r="BE12" s="221"/>
      <c r="BF12" s="221"/>
      <c r="BG12" s="221"/>
      <c r="BH12" s="221"/>
      <c r="BI12" s="221"/>
      <c r="BJ12" s="221"/>
      <c r="BK12" s="221"/>
      <c r="BL12" s="221"/>
      <c r="BM12" s="221"/>
      <c r="BN12" s="221"/>
      <c r="BO12" s="221"/>
      <c r="BP12" s="221"/>
      <c r="BQ12" s="226">
        <v>6</v>
      </c>
      <c r="BR12" s="227"/>
      <c r="BS12" s="788"/>
      <c r="BT12" s="789"/>
      <c r="BU12" s="789"/>
      <c r="BV12" s="789"/>
      <c r="BW12" s="789"/>
      <c r="BX12" s="789"/>
      <c r="BY12" s="789"/>
      <c r="BZ12" s="789"/>
      <c r="CA12" s="789"/>
      <c r="CB12" s="789"/>
      <c r="CC12" s="789"/>
      <c r="CD12" s="789"/>
      <c r="CE12" s="789"/>
      <c r="CF12" s="789"/>
      <c r="CG12" s="790"/>
      <c r="CH12" s="791"/>
      <c r="CI12" s="792"/>
      <c r="CJ12" s="792"/>
      <c r="CK12" s="792"/>
      <c r="CL12" s="793"/>
      <c r="CM12" s="791"/>
      <c r="CN12" s="792"/>
      <c r="CO12" s="792"/>
      <c r="CP12" s="792"/>
      <c r="CQ12" s="793"/>
      <c r="CR12" s="791"/>
      <c r="CS12" s="792"/>
      <c r="CT12" s="792"/>
      <c r="CU12" s="792"/>
      <c r="CV12" s="793"/>
      <c r="CW12" s="791"/>
      <c r="CX12" s="792"/>
      <c r="CY12" s="792"/>
      <c r="CZ12" s="792"/>
      <c r="DA12" s="793"/>
      <c r="DB12" s="791"/>
      <c r="DC12" s="792"/>
      <c r="DD12" s="792"/>
      <c r="DE12" s="792"/>
      <c r="DF12" s="793"/>
      <c r="DG12" s="791"/>
      <c r="DH12" s="792"/>
      <c r="DI12" s="792"/>
      <c r="DJ12" s="792"/>
      <c r="DK12" s="793"/>
      <c r="DL12" s="791"/>
      <c r="DM12" s="792"/>
      <c r="DN12" s="792"/>
      <c r="DO12" s="792"/>
      <c r="DP12" s="793"/>
      <c r="DQ12" s="791"/>
      <c r="DR12" s="792"/>
      <c r="DS12" s="792"/>
      <c r="DT12" s="792"/>
      <c r="DU12" s="793"/>
      <c r="DV12" s="788"/>
      <c r="DW12" s="789"/>
      <c r="DX12" s="789"/>
      <c r="DY12" s="789"/>
      <c r="DZ12" s="794"/>
      <c r="EA12" s="222"/>
    </row>
    <row r="13" spans="1:131" s="223" customFormat="1" ht="26.25" customHeight="1" x14ac:dyDescent="0.15">
      <c r="A13" s="226">
        <v>7</v>
      </c>
      <c r="B13" s="755"/>
      <c r="C13" s="756"/>
      <c r="D13" s="756"/>
      <c r="E13" s="756"/>
      <c r="F13" s="756"/>
      <c r="G13" s="756"/>
      <c r="H13" s="756"/>
      <c r="I13" s="756"/>
      <c r="J13" s="756"/>
      <c r="K13" s="756"/>
      <c r="L13" s="756"/>
      <c r="M13" s="756"/>
      <c r="N13" s="756"/>
      <c r="O13" s="756"/>
      <c r="P13" s="757"/>
      <c r="Q13" s="758"/>
      <c r="R13" s="759"/>
      <c r="S13" s="759"/>
      <c r="T13" s="759"/>
      <c r="U13" s="759"/>
      <c r="V13" s="759"/>
      <c r="W13" s="759"/>
      <c r="X13" s="759"/>
      <c r="Y13" s="759"/>
      <c r="Z13" s="759"/>
      <c r="AA13" s="759"/>
      <c r="AB13" s="759"/>
      <c r="AC13" s="759"/>
      <c r="AD13" s="759"/>
      <c r="AE13" s="760"/>
      <c r="AF13" s="761"/>
      <c r="AG13" s="762"/>
      <c r="AH13" s="762"/>
      <c r="AI13" s="762"/>
      <c r="AJ13" s="763"/>
      <c r="AK13" s="764"/>
      <c r="AL13" s="765"/>
      <c r="AM13" s="765"/>
      <c r="AN13" s="765"/>
      <c r="AO13" s="765"/>
      <c r="AP13" s="765"/>
      <c r="AQ13" s="765"/>
      <c r="AR13" s="765"/>
      <c r="AS13" s="765"/>
      <c r="AT13" s="765"/>
      <c r="AU13" s="786"/>
      <c r="AV13" s="786"/>
      <c r="AW13" s="786"/>
      <c r="AX13" s="786"/>
      <c r="AY13" s="787"/>
      <c r="AZ13" s="220"/>
      <c r="BA13" s="220"/>
      <c r="BB13" s="220"/>
      <c r="BC13" s="220"/>
      <c r="BD13" s="220"/>
      <c r="BE13" s="221"/>
      <c r="BF13" s="221"/>
      <c r="BG13" s="221"/>
      <c r="BH13" s="221"/>
      <c r="BI13" s="221"/>
      <c r="BJ13" s="221"/>
      <c r="BK13" s="221"/>
      <c r="BL13" s="221"/>
      <c r="BM13" s="221"/>
      <c r="BN13" s="221"/>
      <c r="BO13" s="221"/>
      <c r="BP13" s="221"/>
      <c r="BQ13" s="226">
        <v>7</v>
      </c>
      <c r="BR13" s="227"/>
      <c r="BS13" s="788"/>
      <c r="BT13" s="789"/>
      <c r="BU13" s="789"/>
      <c r="BV13" s="789"/>
      <c r="BW13" s="789"/>
      <c r="BX13" s="789"/>
      <c r="BY13" s="789"/>
      <c r="BZ13" s="789"/>
      <c r="CA13" s="789"/>
      <c r="CB13" s="789"/>
      <c r="CC13" s="789"/>
      <c r="CD13" s="789"/>
      <c r="CE13" s="789"/>
      <c r="CF13" s="789"/>
      <c r="CG13" s="790"/>
      <c r="CH13" s="791"/>
      <c r="CI13" s="792"/>
      <c r="CJ13" s="792"/>
      <c r="CK13" s="792"/>
      <c r="CL13" s="793"/>
      <c r="CM13" s="791"/>
      <c r="CN13" s="792"/>
      <c r="CO13" s="792"/>
      <c r="CP13" s="792"/>
      <c r="CQ13" s="793"/>
      <c r="CR13" s="791"/>
      <c r="CS13" s="792"/>
      <c r="CT13" s="792"/>
      <c r="CU13" s="792"/>
      <c r="CV13" s="793"/>
      <c r="CW13" s="791"/>
      <c r="CX13" s="792"/>
      <c r="CY13" s="792"/>
      <c r="CZ13" s="792"/>
      <c r="DA13" s="793"/>
      <c r="DB13" s="791"/>
      <c r="DC13" s="792"/>
      <c r="DD13" s="792"/>
      <c r="DE13" s="792"/>
      <c r="DF13" s="793"/>
      <c r="DG13" s="791"/>
      <c r="DH13" s="792"/>
      <c r="DI13" s="792"/>
      <c r="DJ13" s="792"/>
      <c r="DK13" s="793"/>
      <c r="DL13" s="791"/>
      <c r="DM13" s="792"/>
      <c r="DN13" s="792"/>
      <c r="DO13" s="792"/>
      <c r="DP13" s="793"/>
      <c r="DQ13" s="791"/>
      <c r="DR13" s="792"/>
      <c r="DS13" s="792"/>
      <c r="DT13" s="792"/>
      <c r="DU13" s="793"/>
      <c r="DV13" s="788"/>
      <c r="DW13" s="789"/>
      <c r="DX13" s="789"/>
      <c r="DY13" s="789"/>
      <c r="DZ13" s="794"/>
      <c r="EA13" s="222"/>
    </row>
    <row r="14" spans="1:131" s="223" customFormat="1" ht="26.25" customHeight="1" x14ac:dyDescent="0.15">
      <c r="A14" s="226">
        <v>8</v>
      </c>
      <c r="B14" s="755"/>
      <c r="C14" s="756"/>
      <c r="D14" s="756"/>
      <c r="E14" s="756"/>
      <c r="F14" s="756"/>
      <c r="G14" s="756"/>
      <c r="H14" s="756"/>
      <c r="I14" s="756"/>
      <c r="J14" s="756"/>
      <c r="K14" s="756"/>
      <c r="L14" s="756"/>
      <c r="M14" s="756"/>
      <c r="N14" s="756"/>
      <c r="O14" s="756"/>
      <c r="P14" s="757"/>
      <c r="Q14" s="758"/>
      <c r="R14" s="759"/>
      <c r="S14" s="759"/>
      <c r="T14" s="759"/>
      <c r="U14" s="759"/>
      <c r="V14" s="759"/>
      <c r="W14" s="759"/>
      <c r="X14" s="759"/>
      <c r="Y14" s="759"/>
      <c r="Z14" s="759"/>
      <c r="AA14" s="759"/>
      <c r="AB14" s="759"/>
      <c r="AC14" s="759"/>
      <c r="AD14" s="759"/>
      <c r="AE14" s="760"/>
      <c r="AF14" s="761"/>
      <c r="AG14" s="762"/>
      <c r="AH14" s="762"/>
      <c r="AI14" s="762"/>
      <c r="AJ14" s="763"/>
      <c r="AK14" s="764"/>
      <c r="AL14" s="765"/>
      <c r="AM14" s="765"/>
      <c r="AN14" s="765"/>
      <c r="AO14" s="765"/>
      <c r="AP14" s="765"/>
      <c r="AQ14" s="765"/>
      <c r="AR14" s="765"/>
      <c r="AS14" s="765"/>
      <c r="AT14" s="765"/>
      <c r="AU14" s="786"/>
      <c r="AV14" s="786"/>
      <c r="AW14" s="786"/>
      <c r="AX14" s="786"/>
      <c r="AY14" s="787"/>
      <c r="AZ14" s="220"/>
      <c r="BA14" s="220"/>
      <c r="BB14" s="220"/>
      <c r="BC14" s="220"/>
      <c r="BD14" s="220"/>
      <c r="BE14" s="221"/>
      <c r="BF14" s="221"/>
      <c r="BG14" s="221"/>
      <c r="BH14" s="221"/>
      <c r="BI14" s="221"/>
      <c r="BJ14" s="221"/>
      <c r="BK14" s="221"/>
      <c r="BL14" s="221"/>
      <c r="BM14" s="221"/>
      <c r="BN14" s="221"/>
      <c r="BO14" s="221"/>
      <c r="BP14" s="221"/>
      <c r="BQ14" s="226">
        <v>8</v>
      </c>
      <c r="BR14" s="227"/>
      <c r="BS14" s="788"/>
      <c r="BT14" s="789"/>
      <c r="BU14" s="789"/>
      <c r="BV14" s="789"/>
      <c r="BW14" s="789"/>
      <c r="BX14" s="789"/>
      <c r="BY14" s="789"/>
      <c r="BZ14" s="789"/>
      <c r="CA14" s="789"/>
      <c r="CB14" s="789"/>
      <c r="CC14" s="789"/>
      <c r="CD14" s="789"/>
      <c r="CE14" s="789"/>
      <c r="CF14" s="789"/>
      <c r="CG14" s="790"/>
      <c r="CH14" s="791"/>
      <c r="CI14" s="792"/>
      <c r="CJ14" s="792"/>
      <c r="CK14" s="792"/>
      <c r="CL14" s="793"/>
      <c r="CM14" s="791"/>
      <c r="CN14" s="792"/>
      <c r="CO14" s="792"/>
      <c r="CP14" s="792"/>
      <c r="CQ14" s="793"/>
      <c r="CR14" s="791"/>
      <c r="CS14" s="792"/>
      <c r="CT14" s="792"/>
      <c r="CU14" s="792"/>
      <c r="CV14" s="793"/>
      <c r="CW14" s="791"/>
      <c r="CX14" s="792"/>
      <c r="CY14" s="792"/>
      <c r="CZ14" s="792"/>
      <c r="DA14" s="793"/>
      <c r="DB14" s="791"/>
      <c r="DC14" s="792"/>
      <c r="DD14" s="792"/>
      <c r="DE14" s="792"/>
      <c r="DF14" s="793"/>
      <c r="DG14" s="791"/>
      <c r="DH14" s="792"/>
      <c r="DI14" s="792"/>
      <c r="DJ14" s="792"/>
      <c r="DK14" s="793"/>
      <c r="DL14" s="791"/>
      <c r="DM14" s="792"/>
      <c r="DN14" s="792"/>
      <c r="DO14" s="792"/>
      <c r="DP14" s="793"/>
      <c r="DQ14" s="791"/>
      <c r="DR14" s="792"/>
      <c r="DS14" s="792"/>
      <c r="DT14" s="792"/>
      <c r="DU14" s="793"/>
      <c r="DV14" s="788"/>
      <c r="DW14" s="789"/>
      <c r="DX14" s="789"/>
      <c r="DY14" s="789"/>
      <c r="DZ14" s="794"/>
      <c r="EA14" s="222"/>
    </row>
    <row r="15" spans="1:131" s="223" customFormat="1" ht="26.25" customHeight="1" x14ac:dyDescent="0.15">
      <c r="A15" s="226">
        <v>9</v>
      </c>
      <c r="B15" s="755"/>
      <c r="C15" s="756"/>
      <c r="D15" s="756"/>
      <c r="E15" s="756"/>
      <c r="F15" s="756"/>
      <c r="G15" s="756"/>
      <c r="H15" s="756"/>
      <c r="I15" s="756"/>
      <c r="J15" s="756"/>
      <c r="K15" s="756"/>
      <c r="L15" s="756"/>
      <c r="M15" s="756"/>
      <c r="N15" s="756"/>
      <c r="O15" s="756"/>
      <c r="P15" s="757"/>
      <c r="Q15" s="758"/>
      <c r="R15" s="759"/>
      <c r="S15" s="759"/>
      <c r="T15" s="759"/>
      <c r="U15" s="759"/>
      <c r="V15" s="759"/>
      <c r="W15" s="759"/>
      <c r="X15" s="759"/>
      <c r="Y15" s="759"/>
      <c r="Z15" s="759"/>
      <c r="AA15" s="759"/>
      <c r="AB15" s="759"/>
      <c r="AC15" s="759"/>
      <c r="AD15" s="759"/>
      <c r="AE15" s="760"/>
      <c r="AF15" s="761"/>
      <c r="AG15" s="762"/>
      <c r="AH15" s="762"/>
      <c r="AI15" s="762"/>
      <c r="AJ15" s="763"/>
      <c r="AK15" s="764"/>
      <c r="AL15" s="765"/>
      <c r="AM15" s="765"/>
      <c r="AN15" s="765"/>
      <c r="AO15" s="765"/>
      <c r="AP15" s="765"/>
      <c r="AQ15" s="765"/>
      <c r="AR15" s="765"/>
      <c r="AS15" s="765"/>
      <c r="AT15" s="765"/>
      <c r="AU15" s="786"/>
      <c r="AV15" s="786"/>
      <c r="AW15" s="786"/>
      <c r="AX15" s="786"/>
      <c r="AY15" s="787"/>
      <c r="AZ15" s="220"/>
      <c r="BA15" s="220"/>
      <c r="BB15" s="220"/>
      <c r="BC15" s="220"/>
      <c r="BD15" s="220"/>
      <c r="BE15" s="221"/>
      <c r="BF15" s="221"/>
      <c r="BG15" s="221"/>
      <c r="BH15" s="221"/>
      <c r="BI15" s="221"/>
      <c r="BJ15" s="221"/>
      <c r="BK15" s="221"/>
      <c r="BL15" s="221"/>
      <c r="BM15" s="221"/>
      <c r="BN15" s="221"/>
      <c r="BO15" s="221"/>
      <c r="BP15" s="221"/>
      <c r="BQ15" s="226">
        <v>9</v>
      </c>
      <c r="BR15" s="227"/>
      <c r="BS15" s="788"/>
      <c r="BT15" s="789"/>
      <c r="BU15" s="789"/>
      <c r="BV15" s="789"/>
      <c r="BW15" s="789"/>
      <c r="BX15" s="789"/>
      <c r="BY15" s="789"/>
      <c r="BZ15" s="789"/>
      <c r="CA15" s="789"/>
      <c r="CB15" s="789"/>
      <c r="CC15" s="789"/>
      <c r="CD15" s="789"/>
      <c r="CE15" s="789"/>
      <c r="CF15" s="789"/>
      <c r="CG15" s="790"/>
      <c r="CH15" s="791"/>
      <c r="CI15" s="792"/>
      <c r="CJ15" s="792"/>
      <c r="CK15" s="792"/>
      <c r="CL15" s="793"/>
      <c r="CM15" s="791"/>
      <c r="CN15" s="792"/>
      <c r="CO15" s="792"/>
      <c r="CP15" s="792"/>
      <c r="CQ15" s="793"/>
      <c r="CR15" s="791"/>
      <c r="CS15" s="792"/>
      <c r="CT15" s="792"/>
      <c r="CU15" s="792"/>
      <c r="CV15" s="793"/>
      <c r="CW15" s="791"/>
      <c r="CX15" s="792"/>
      <c r="CY15" s="792"/>
      <c r="CZ15" s="792"/>
      <c r="DA15" s="793"/>
      <c r="DB15" s="791"/>
      <c r="DC15" s="792"/>
      <c r="DD15" s="792"/>
      <c r="DE15" s="792"/>
      <c r="DF15" s="793"/>
      <c r="DG15" s="791"/>
      <c r="DH15" s="792"/>
      <c r="DI15" s="792"/>
      <c r="DJ15" s="792"/>
      <c r="DK15" s="793"/>
      <c r="DL15" s="791"/>
      <c r="DM15" s="792"/>
      <c r="DN15" s="792"/>
      <c r="DO15" s="792"/>
      <c r="DP15" s="793"/>
      <c r="DQ15" s="791"/>
      <c r="DR15" s="792"/>
      <c r="DS15" s="792"/>
      <c r="DT15" s="792"/>
      <c r="DU15" s="793"/>
      <c r="DV15" s="788"/>
      <c r="DW15" s="789"/>
      <c r="DX15" s="789"/>
      <c r="DY15" s="789"/>
      <c r="DZ15" s="794"/>
      <c r="EA15" s="222"/>
    </row>
    <row r="16" spans="1:131" s="223" customFormat="1" ht="26.25" customHeight="1" x14ac:dyDescent="0.15">
      <c r="A16" s="226">
        <v>10</v>
      </c>
      <c r="B16" s="755"/>
      <c r="C16" s="756"/>
      <c r="D16" s="756"/>
      <c r="E16" s="756"/>
      <c r="F16" s="756"/>
      <c r="G16" s="756"/>
      <c r="H16" s="756"/>
      <c r="I16" s="756"/>
      <c r="J16" s="756"/>
      <c r="K16" s="756"/>
      <c r="L16" s="756"/>
      <c r="M16" s="756"/>
      <c r="N16" s="756"/>
      <c r="O16" s="756"/>
      <c r="P16" s="757"/>
      <c r="Q16" s="758"/>
      <c r="R16" s="759"/>
      <c r="S16" s="759"/>
      <c r="T16" s="759"/>
      <c r="U16" s="759"/>
      <c r="V16" s="759"/>
      <c r="W16" s="759"/>
      <c r="X16" s="759"/>
      <c r="Y16" s="759"/>
      <c r="Z16" s="759"/>
      <c r="AA16" s="759"/>
      <c r="AB16" s="759"/>
      <c r="AC16" s="759"/>
      <c r="AD16" s="759"/>
      <c r="AE16" s="760"/>
      <c r="AF16" s="761"/>
      <c r="AG16" s="762"/>
      <c r="AH16" s="762"/>
      <c r="AI16" s="762"/>
      <c r="AJ16" s="763"/>
      <c r="AK16" s="764"/>
      <c r="AL16" s="765"/>
      <c r="AM16" s="765"/>
      <c r="AN16" s="765"/>
      <c r="AO16" s="765"/>
      <c r="AP16" s="765"/>
      <c r="AQ16" s="765"/>
      <c r="AR16" s="765"/>
      <c r="AS16" s="765"/>
      <c r="AT16" s="765"/>
      <c r="AU16" s="786"/>
      <c r="AV16" s="786"/>
      <c r="AW16" s="786"/>
      <c r="AX16" s="786"/>
      <c r="AY16" s="787"/>
      <c r="AZ16" s="220"/>
      <c r="BA16" s="220"/>
      <c r="BB16" s="220"/>
      <c r="BC16" s="220"/>
      <c r="BD16" s="220"/>
      <c r="BE16" s="221"/>
      <c r="BF16" s="221"/>
      <c r="BG16" s="221"/>
      <c r="BH16" s="221"/>
      <c r="BI16" s="221"/>
      <c r="BJ16" s="221"/>
      <c r="BK16" s="221"/>
      <c r="BL16" s="221"/>
      <c r="BM16" s="221"/>
      <c r="BN16" s="221"/>
      <c r="BO16" s="221"/>
      <c r="BP16" s="221"/>
      <c r="BQ16" s="226">
        <v>10</v>
      </c>
      <c r="BR16" s="227"/>
      <c r="BS16" s="788"/>
      <c r="BT16" s="789"/>
      <c r="BU16" s="789"/>
      <c r="BV16" s="789"/>
      <c r="BW16" s="789"/>
      <c r="BX16" s="789"/>
      <c r="BY16" s="789"/>
      <c r="BZ16" s="789"/>
      <c r="CA16" s="789"/>
      <c r="CB16" s="789"/>
      <c r="CC16" s="789"/>
      <c r="CD16" s="789"/>
      <c r="CE16" s="789"/>
      <c r="CF16" s="789"/>
      <c r="CG16" s="790"/>
      <c r="CH16" s="791"/>
      <c r="CI16" s="792"/>
      <c r="CJ16" s="792"/>
      <c r="CK16" s="792"/>
      <c r="CL16" s="793"/>
      <c r="CM16" s="791"/>
      <c r="CN16" s="792"/>
      <c r="CO16" s="792"/>
      <c r="CP16" s="792"/>
      <c r="CQ16" s="793"/>
      <c r="CR16" s="791"/>
      <c r="CS16" s="792"/>
      <c r="CT16" s="792"/>
      <c r="CU16" s="792"/>
      <c r="CV16" s="793"/>
      <c r="CW16" s="791"/>
      <c r="CX16" s="792"/>
      <c r="CY16" s="792"/>
      <c r="CZ16" s="792"/>
      <c r="DA16" s="793"/>
      <c r="DB16" s="791"/>
      <c r="DC16" s="792"/>
      <c r="DD16" s="792"/>
      <c r="DE16" s="792"/>
      <c r="DF16" s="793"/>
      <c r="DG16" s="791"/>
      <c r="DH16" s="792"/>
      <c r="DI16" s="792"/>
      <c r="DJ16" s="792"/>
      <c r="DK16" s="793"/>
      <c r="DL16" s="791"/>
      <c r="DM16" s="792"/>
      <c r="DN16" s="792"/>
      <c r="DO16" s="792"/>
      <c r="DP16" s="793"/>
      <c r="DQ16" s="791"/>
      <c r="DR16" s="792"/>
      <c r="DS16" s="792"/>
      <c r="DT16" s="792"/>
      <c r="DU16" s="793"/>
      <c r="DV16" s="788"/>
      <c r="DW16" s="789"/>
      <c r="DX16" s="789"/>
      <c r="DY16" s="789"/>
      <c r="DZ16" s="794"/>
      <c r="EA16" s="222"/>
    </row>
    <row r="17" spans="1:131" s="223" customFormat="1" ht="26.25" customHeight="1" x14ac:dyDescent="0.15">
      <c r="A17" s="226">
        <v>11</v>
      </c>
      <c r="B17" s="755"/>
      <c r="C17" s="756"/>
      <c r="D17" s="756"/>
      <c r="E17" s="756"/>
      <c r="F17" s="756"/>
      <c r="G17" s="756"/>
      <c r="H17" s="756"/>
      <c r="I17" s="756"/>
      <c r="J17" s="756"/>
      <c r="K17" s="756"/>
      <c r="L17" s="756"/>
      <c r="M17" s="756"/>
      <c r="N17" s="756"/>
      <c r="O17" s="756"/>
      <c r="P17" s="757"/>
      <c r="Q17" s="758"/>
      <c r="R17" s="759"/>
      <c r="S17" s="759"/>
      <c r="T17" s="759"/>
      <c r="U17" s="759"/>
      <c r="V17" s="759"/>
      <c r="W17" s="759"/>
      <c r="X17" s="759"/>
      <c r="Y17" s="759"/>
      <c r="Z17" s="759"/>
      <c r="AA17" s="759"/>
      <c r="AB17" s="759"/>
      <c r="AC17" s="759"/>
      <c r="AD17" s="759"/>
      <c r="AE17" s="760"/>
      <c r="AF17" s="761"/>
      <c r="AG17" s="762"/>
      <c r="AH17" s="762"/>
      <c r="AI17" s="762"/>
      <c r="AJ17" s="763"/>
      <c r="AK17" s="764"/>
      <c r="AL17" s="765"/>
      <c r="AM17" s="765"/>
      <c r="AN17" s="765"/>
      <c r="AO17" s="765"/>
      <c r="AP17" s="765"/>
      <c r="AQ17" s="765"/>
      <c r="AR17" s="765"/>
      <c r="AS17" s="765"/>
      <c r="AT17" s="765"/>
      <c r="AU17" s="786"/>
      <c r="AV17" s="786"/>
      <c r="AW17" s="786"/>
      <c r="AX17" s="786"/>
      <c r="AY17" s="787"/>
      <c r="AZ17" s="220"/>
      <c r="BA17" s="220"/>
      <c r="BB17" s="220"/>
      <c r="BC17" s="220"/>
      <c r="BD17" s="220"/>
      <c r="BE17" s="221"/>
      <c r="BF17" s="221"/>
      <c r="BG17" s="221"/>
      <c r="BH17" s="221"/>
      <c r="BI17" s="221"/>
      <c r="BJ17" s="221"/>
      <c r="BK17" s="221"/>
      <c r="BL17" s="221"/>
      <c r="BM17" s="221"/>
      <c r="BN17" s="221"/>
      <c r="BO17" s="221"/>
      <c r="BP17" s="221"/>
      <c r="BQ17" s="226">
        <v>11</v>
      </c>
      <c r="BR17" s="227"/>
      <c r="BS17" s="788"/>
      <c r="BT17" s="789"/>
      <c r="BU17" s="789"/>
      <c r="BV17" s="789"/>
      <c r="BW17" s="789"/>
      <c r="BX17" s="789"/>
      <c r="BY17" s="789"/>
      <c r="BZ17" s="789"/>
      <c r="CA17" s="789"/>
      <c r="CB17" s="789"/>
      <c r="CC17" s="789"/>
      <c r="CD17" s="789"/>
      <c r="CE17" s="789"/>
      <c r="CF17" s="789"/>
      <c r="CG17" s="790"/>
      <c r="CH17" s="791"/>
      <c r="CI17" s="792"/>
      <c r="CJ17" s="792"/>
      <c r="CK17" s="792"/>
      <c r="CL17" s="793"/>
      <c r="CM17" s="791"/>
      <c r="CN17" s="792"/>
      <c r="CO17" s="792"/>
      <c r="CP17" s="792"/>
      <c r="CQ17" s="793"/>
      <c r="CR17" s="791"/>
      <c r="CS17" s="792"/>
      <c r="CT17" s="792"/>
      <c r="CU17" s="792"/>
      <c r="CV17" s="793"/>
      <c r="CW17" s="791"/>
      <c r="CX17" s="792"/>
      <c r="CY17" s="792"/>
      <c r="CZ17" s="792"/>
      <c r="DA17" s="793"/>
      <c r="DB17" s="791"/>
      <c r="DC17" s="792"/>
      <c r="DD17" s="792"/>
      <c r="DE17" s="792"/>
      <c r="DF17" s="793"/>
      <c r="DG17" s="791"/>
      <c r="DH17" s="792"/>
      <c r="DI17" s="792"/>
      <c r="DJ17" s="792"/>
      <c r="DK17" s="793"/>
      <c r="DL17" s="791"/>
      <c r="DM17" s="792"/>
      <c r="DN17" s="792"/>
      <c r="DO17" s="792"/>
      <c r="DP17" s="793"/>
      <c r="DQ17" s="791"/>
      <c r="DR17" s="792"/>
      <c r="DS17" s="792"/>
      <c r="DT17" s="792"/>
      <c r="DU17" s="793"/>
      <c r="DV17" s="788"/>
      <c r="DW17" s="789"/>
      <c r="DX17" s="789"/>
      <c r="DY17" s="789"/>
      <c r="DZ17" s="794"/>
      <c r="EA17" s="222"/>
    </row>
    <row r="18" spans="1:131" s="223" customFormat="1" ht="26.25" customHeight="1" x14ac:dyDescent="0.15">
      <c r="A18" s="226">
        <v>12</v>
      </c>
      <c r="B18" s="755"/>
      <c r="C18" s="756"/>
      <c r="D18" s="756"/>
      <c r="E18" s="756"/>
      <c r="F18" s="756"/>
      <c r="G18" s="756"/>
      <c r="H18" s="756"/>
      <c r="I18" s="756"/>
      <c r="J18" s="756"/>
      <c r="K18" s="756"/>
      <c r="L18" s="756"/>
      <c r="M18" s="756"/>
      <c r="N18" s="756"/>
      <c r="O18" s="756"/>
      <c r="P18" s="757"/>
      <c r="Q18" s="758"/>
      <c r="R18" s="759"/>
      <c r="S18" s="759"/>
      <c r="T18" s="759"/>
      <c r="U18" s="759"/>
      <c r="V18" s="759"/>
      <c r="W18" s="759"/>
      <c r="X18" s="759"/>
      <c r="Y18" s="759"/>
      <c r="Z18" s="759"/>
      <c r="AA18" s="759"/>
      <c r="AB18" s="759"/>
      <c r="AC18" s="759"/>
      <c r="AD18" s="759"/>
      <c r="AE18" s="760"/>
      <c r="AF18" s="761"/>
      <c r="AG18" s="762"/>
      <c r="AH18" s="762"/>
      <c r="AI18" s="762"/>
      <c r="AJ18" s="763"/>
      <c r="AK18" s="764"/>
      <c r="AL18" s="765"/>
      <c r="AM18" s="765"/>
      <c r="AN18" s="765"/>
      <c r="AO18" s="765"/>
      <c r="AP18" s="765"/>
      <c r="AQ18" s="765"/>
      <c r="AR18" s="765"/>
      <c r="AS18" s="765"/>
      <c r="AT18" s="765"/>
      <c r="AU18" s="786"/>
      <c r="AV18" s="786"/>
      <c r="AW18" s="786"/>
      <c r="AX18" s="786"/>
      <c r="AY18" s="787"/>
      <c r="AZ18" s="220"/>
      <c r="BA18" s="220"/>
      <c r="BB18" s="220"/>
      <c r="BC18" s="220"/>
      <c r="BD18" s="220"/>
      <c r="BE18" s="221"/>
      <c r="BF18" s="221"/>
      <c r="BG18" s="221"/>
      <c r="BH18" s="221"/>
      <c r="BI18" s="221"/>
      <c r="BJ18" s="221"/>
      <c r="BK18" s="221"/>
      <c r="BL18" s="221"/>
      <c r="BM18" s="221"/>
      <c r="BN18" s="221"/>
      <c r="BO18" s="221"/>
      <c r="BP18" s="221"/>
      <c r="BQ18" s="226">
        <v>12</v>
      </c>
      <c r="BR18" s="227"/>
      <c r="BS18" s="788"/>
      <c r="BT18" s="789"/>
      <c r="BU18" s="789"/>
      <c r="BV18" s="789"/>
      <c r="BW18" s="789"/>
      <c r="BX18" s="789"/>
      <c r="BY18" s="789"/>
      <c r="BZ18" s="789"/>
      <c r="CA18" s="789"/>
      <c r="CB18" s="789"/>
      <c r="CC18" s="789"/>
      <c r="CD18" s="789"/>
      <c r="CE18" s="789"/>
      <c r="CF18" s="789"/>
      <c r="CG18" s="790"/>
      <c r="CH18" s="791"/>
      <c r="CI18" s="792"/>
      <c r="CJ18" s="792"/>
      <c r="CK18" s="792"/>
      <c r="CL18" s="793"/>
      <c r="CM18" s="791"/>
      <c r="CN18" s="792"/>
      <c r="CO18" s="792"/>
      <c r="CP18" s="792"/>
      <c r="CQ18" s="793"/>
      <c r="CR18" s="791"/>
      <c r="CS18" s="792"/>
      <c r="CT18" s="792"/>
      <c r="CU18" s="792"/>
      <c r="CV18" s="793"/>
      <c r="CW18" s="791"/>
      <c r="CX18" s="792"/>
      <c r="CY18" s="792"/>
      <c r="CZ18" s="792"/>
      <c r="DA18" s="793"/>
      <c r="DB18" s="791"/>
      <c r="DC18" s="792"/>
      <c r="DD18" s="792"/>
      <c r="DE18" s="792"/>
      <c r="DF18" s="793"/>
      <c r="DG18" s="791"/>
      <c r="DH18" s="792"/>
      <c r="DI18" s="792"/>
      <c r="DJ18" s="792"/>
      <c r="DK18" s="793"/>
      <c r="DL18" s="791"/>
      <c r="DM18" s="792"/>
      <c r="DN18" s="792"/>
      <c r="DO18" s="792"/>
      <c r="DP18" s="793"/>
      <c r="DQ18" s="791"/>
      <c r="DR18" s="792"/>
      <c r="DS18" s="792"/>
      <c r="DT18" s="792"/>
      <c r="DU18" s="793"/>
      <c r="DV18" s="788"/>
      <c r="DW18" s="789"/>
      <c r="DX18" s="789"/>
      <c r="DY18" s="789"/>
      <c r="DZ18" s="794"/>
      <c r="EA18" s="222"/>
    </row>
    <row r="19" spans="1:131" s="223" customFormat="1" ht="26.25" customHeight="1" x14ac:dyDescent="0.15">
      <c r="A19" s="226">
        <v>13</v>
      </c>
      <c r="B19" s="755"/>
      <c r="C19" s="756"/>
      <c r="D19" s="756"/>
      <c r="E19" s="756"/>
      <c r="F19" s="756"/>
      <c r="G19" s="756"/>
      <c r="H19" s="756"/>
      <c r="I19" s="756"/>
      <c r="J19" s="756"/>
      <c r="K19" s="756"/>
      <c r="L19" s="756"/>
      <c r="M19" s="756"/>
      <c r="N19" s="756"/>
      <c r="O19" s="756"/>
      <c r="P19" s="757"/>
      <c r="Q19" s="758"/>
      <c r="R19" s="759"/>
      <c r="S19" s="759"/>
      <c r="T19" s="759"/>
      <c r="U19" s="759"/>
      <c r="V19" s="759"/>
      <c r="W19" s="759"/>
      <c r="X19" s="759"/>
      <c r="Y19" s="759"/>
      <c r="Z19" s="759"/>
      <c r="AA19" s="759"/>
      <c r="AB19" s="759"/>
      <c r="AC19" s="759"/>
      <c r="AD19" s="759"/>
      <c r="AE19" s="760"/>
      <c r="AF19" s="761"/>
      <c r="AG19" s="762"/>
      <c r="AH19" s="762"/>
      <c r="AI19" s="762"/>
      <c r="AJ19" s="763"/>
      <c r="AK19" s="764"/>
      <c r="AL19" s="765"/>
      <c r="AM19" s="765"/>
      <c r="AN19" s="765"/>
      <c r="AO19" s="765"/>
      <c r="AP19" s="765"/>
      <c r="AQ19" s="765"/>
      <c r="AR19" s="765"/>
      <c r="AS19" s="765"/>
      <c r="AT19" s="765"/>
      <c r="AU19" s="786"/>
      <c r="AV19" s="786"/>
      <c r="AW19" s="786"/>
      <c r="AX19" s="786"/>
      <c r="AY19" s="787"/>
      <c r="AZ19" s="220"/>
      <c r="BA19" s="220"/>
      <c r="BB19" s="220"/>
      <c r="BC19" s="220"/>
      <c r="BD19" s="220"/>
      <c r="BE19" s="221"/>
      <c r="BF19" s="221"/>
      <c r="BG19" s="221"/>
      <c r="BH19" s="221"/>
      <c r="BI19" s="221"/>
      <c r="BJ19" s="221"/>
      <c r="BK19" s="221"/>
      <c r="BL19" s="221"/>
      <c r="BM19" s="221"/>
      <c r="BN19" s="221"/>
      <c r="BO19" s="221"/>
      <c r="BP19" s="221"/>
      <c r="BQ19" s="226">
        <v>13</v>
      </c>
      <c r="BR19" s="227"/>
      <c r="BS19" s="788"/>
      <c r="BT19" s="789"/>
      <c r="BU19" s="789"/>
      <c r="BV19" s="789"/>
      <c r="BW19" s="789"/>
      <c r="BX19" s="789"/>
      <c r="BY19" s="789"/>
      <c r="BZ19" s="789"/>
      <c r="CA19" s="789"/>
      <c r="CB19" s="789"/>
      <c r="CC19" s="789"/>
      <c r="CD19" s="789"/>
      <c r="CE19" s="789"/>
      <c r="CF19" s="789"/>
      <c r="CG19" s="790"/>
      <c r="CH19" s="791"/>
      <c r="CI19" s="792"/>
      <c r="CJ19" s="792"/>
      <c r="CK19" s="792"/>
      <c r="CL19" s="793"/>
      <c r="CM19" s="791"/>
      <c r="CN19" s="792"/>
      <c r="CO19" s="792"/>
      <c r="CP19" s="792"/>
      <c r="CQ19" s="793"/>
      <c r="CR19" s="791"/>
      <c r="CS19" s="792"/>
      <c r="CT19" s="792"/>
      <c r="CU19" s="792"/>
      <c r="CV19" s="793"/>
      <c r="CW19" s="791"/>
      <c r="CX19" s="792"/>
      <c r="CY19" s="792"/>
      <c r="CZ19" s="792"/>
      <c r="DA19" s="793"/>
      <c r="DB19" s="791"/>
      <c r="DC19" s="792"/>
      <c r="DD19" s="792"/>
      <c r="DE19" s="792"/>
      <c r="DF19" s="793"/>
      <c r="DG19" s="791"/>
      <c r="DH19" s="792"/>
      <c r="DI19" s="792"/>
      <c r="DJ19" s="792"/>
      <c r="DK19" s="793"/>
      <c r="DL19" s="791"/>
      <c r="DM19" s="792"/>
      <c r="DN19" s="792"/>
      <c r="DO19" s="792"/>
      <c r="DP19" s="793"/>
      <c r="DQ19" s="791"/>
      <c r="DR19" s="792"/>
      <c r="DS19" s="792"/>
      <c r="DT19" s="792"/>
      <c r="DU19" s="793"/>
      <c r="DV19" s="788"/>
      <c r="DW19" s="789"/>
      <c r="DX19" s="789"/>
      <c r="DY19" s="789"/>
      <c r="DZ19" s="794"/>
      <c r="EA19" s="222"/>
    </row>
    <row r="20" spans="1:131" s="223" customFormat="1" ht="26.25" customHeight="1" x14ac:dyDescent="0.15">
      <c r="A20" s="226">
        <v>14</v>
      </c>
      <c r="B20" s="755"/>
      <c r="C20" s="756"/>
      <c r="D20" s="756"/>
      <c r="E20" s="756"/>
      <c r="F20" s="756"/>
      <c r="G20" s="756"/>
      <c r="H20" s="756"/>
      <c r="I20" s="756"/>
      <c r="J20" s="756"/>
      <c r="K20" s="756"/>
      <c r="L20" s="756"/>
      <c r="M20" s="756"/>
      <c r="N20" s="756"/>
      <c r="O20" s="756"/>
      <c r="P20" s="757"/>
      <c r="Q20" s="758"/>
      <c r="R20" s="759"/>
      <c r="S20" s="759"/>
      <c r="T20" s="759"/>
      <c r="U20" s="759"/>
      <c r="V20" s="759"/>
      <c r="W20" s="759"/>
      <c r="X20" s="759"/>
      <c r="Y20" s="759"/>
      <c r="Z20" s="759"/>
      <c r="AA20" s="759"/>
      <c r="AB20" s="759"/>
      <c r="AC20" s="759"/>
      <c r="AD20" s="759"/>
      <c r="AE20" s="760"/>
      <c r="AF20" s="761"/>
      <c r="AG20" s="762"/>
      <c r="AH20" s="762"/>
      <c r="AI20" s="762"/>
      <c r="AJ20" s="763"/>
      <c r="AK20" s="764"/>
      <c r="AL20" s="765"/>
      <c r="AM20" s="765"/>
      <c r="AN20" s="765"/>
      <c r="AO20" s="765"/>
      <c r="AP20" s="765"/>
      <c r="AQ20" s="765"/>
      <c r="AR20" s="765"/>
      <c r="AS20" s="765"/>
      <c r="AT20" s="765"/>
      <c r="AU20" s="786"/>
      <c r="AV20" s="786"/>
      <c r="AW20" s="786"/>
      <c r="AX20" s="786"/>
      <c r="AY20" s="787"/>
      <c r="AZ20" s="220"/>
      <c r="BA20" s="220"/>
      <c r="BB20" s="220"/>
      <c r="BC20" s="220"/>
      <c r="BD20" s="220"/>
      <c r="BE20" s="221"/>
      <c r="BF20" s="221"/>
      <c r="BG20" s="221"/>
      <c r="BH20" s="221"/>
      <c r="BI20" s="221"/>
      <c r="BJ20" s="221"/>
      <c r="BK20" s="221"/>
      <c r="BL20" s="221"/>
      <c r="BM20" s="221"/>
      <c r="BN20" s="221"/>
      <c r="BO20" s="221"/>
      <c r="BP20" s="221"/>
      <c r="BQ20" s="226">
        <v>14</v>
      </c>
      <c r="BR20" s="227"/>
      <c r="BS20" s="788"/>
      <c r="BT20" s="789"/>
      <c r="BU20" s="789"/>
      <c r="BV20" s="789"/>
      <c r="BW20" s="789"/>
      <c r="BX20" s="789"/>
      <c r="BY20" s="789"/>
      <c r="BZ20" s="789"/>
      <c r="CA20" s="789"/>
      <c r="CB20" s="789"/>
      <c r="CC20" s="789"/>
      <c r="CD20" s="789"/>
      <c r="CE20" s="789"/>
      <c r="CF20" s="789"/>
      <c r="CG20" s="790"/>
      <c r="CH20" s="791"/>
      <c r="CI20" s="792"/>
      <c r="CJ20" s="792"/>
      <c r="CK20" s="792"/>
      <c r="CL20" s="793"/>
      <c r="CM20" s="791"/>
      <c r="CN20" s="792"/>
      <c r="CO20" s="792"/>
      <c r="CP20" s="792"/>
      <c r="CQ20" s="793"/>
      <c r="CR20" s="791"/>
      <c r="CS20" s="792"/>
      <c r="CT20" s="792"/>
      <c r="CU20" s="792"/>
      <c r="CV20" s="793"/>
      <c r="CW20" s="791"/>
      <c r="CX20" s="792"/>
      <c r="CY20" s="792"/>
      <c r="CZ20" s="792"/>
      <c r="DA20" s="793"/>
      <c r="DB20" s="791"/>
      <c r="DC20" s="792"/>
      <c r="DD20" s="792"/>
      <c r="DE20" s="792"/>
      <c r="DF20" s="793"/>
      <c r="DG20" s="791"/>
      <c r="DH20" s="792"/>
      <c r="DI20" s="792"/>
      <c r="DJ20" s="792"/>
      <c r="DK20" s="793"/>
      <c r="DL20" s="791"/>
      <c r="DM20" s="792"/>
      <c r="DN20" s="792"/>
      <c r="DO20" s="792"/>
      <c r="DP20" s="793"/>
      <c r="DQ20" s="791"/>
      <c r="DR20" s="792"/>
      <c r="DS20" s="792"/>
      <c r="DT20" s="792"/>
      <c r="DU20" s="793"/>
      <c r="DV20" s="788"/>
      <c r="DW20" s="789"/>
      <c r="DX20" s="789"/>
      <c r="DY20" s="789"/>
      <c r="DZ20" s="794"/>
      <c r="EA20" s="222"/>
    </row>
    <row r="21" spans="1:131" s="223" customFormat="1" ht="26.25" customHeight="1" thickBot="1" x14ac:dyDescent="0.2">
      <c r="A21" s="226">
        <v>15</v>
      </c>
      <c r="B21" s="755"/>
      <c r="C21" s="756"/>
      <c r="D21" s="756"/>
      <c r="E21" s="756"/>
      <c r="F21" s="756"/>
      <c r="G21" s="756"/>
      <c r="H21" s="756"/>
      <c r="I21" s="756"/>
      <c r="J21" s="756"/>
      <c r="K21" s="756"/>
      <c r="L21" s="756"/>
      <c r="M21" s="756"/>
      <c r="N21" s="756"/>
      <c r="O21" s="756"/>
      <c r="P21" s="757"/>
      <c r="Q21" s="758"/>
      <c r="R21" s="759"/>
      <c r="S21" s="759"/>
      <c r="T21" s="759"/>
      <c r="U21" s="759"/>
      <c r="V21" s="759"/>
      <c r="W21" s="759"/>
      <c r="X21" s="759"/>
      <c r="Y21" s="759"/>
      <c r="Z21" s="759"/>
      <c r="AA21" s="759"/>
      <c r="AB21" s="759"/>
      <c r="AC21" s="759"/>
      <c r="AD21" s="759"/>
      <c r="AE21" s="760"/>
      <c r="AF21" s="761"/>
      <c r="AG21" s="762"/>
      <c r="AH21" s="762"/>
      <c r="AI21" s="762"/>
      <c r="AJ21" s="763"/>
      <c r="AK21" s="764"/>
      <c r="AL21" s="765"/>
      <c r="AM21" s="765"/>
      <c r="AN21" s="765"/>
      <c r="AO21" s="765"/>
      <c r="AP21" s="765"/>
      <c r="AQ21" s="765"/>
      <c r="AR21" s="765"/>
      <c r="AS21" s="765"/>
      <c r="AT21" s="765"/>
      <c r="AU21" s="786"/>
      <c r="AV21" s="786"/>
      <c r="AW21" s="786"/>
      <c r="AX21" s="786"/>
      <c r="AY21" s="787"/>
      <c r="AZ21" s="220"/>
      <c r="BA21" s="220"/>
      <c r="BB21" s="220"/>
      <c r="BC21" s="220"/>
      <c r="BD21" s="220"/>
      <c r="BE21" s="221"/>
      <c r="BF21" s="221"/>
      <c r="BG21" s="221"/>
      <c r="BH21" s="221"/>
      <c r="BI21" s="221"/>
      <c r="BJ21" s="221"/>
      <c r="BK21" s="221"/>
      <c r="BL21" s="221"/>
      <c r="BM21" s="221"/>
      <c r="BN21" s="221"/>
      <c r="BO21" s="221"/>
      <c r="BP21" s="221"/>
      <c r="BQ21" s="226">
        <v>15</v>
      </c>
      <c r="BR21" s="227"/>
      <c r="BS21" s="788"/>
      <c r="BT21" s="789"/>
      <c r="BU21" s="789"/>
      <c r="BV21" s="789"/>
      <c r="BW21" s="789"/>
      <c r="BX21" s="789"/>
      <c r="BY21" s="789"/>
      <c r="BZ21" s="789"/>
      <c r="CA21" s="789"/>
      <c r="CB21" s="789"/>
      <c r="CC21" s="789"/>
      <c r="CD21" s="789"/>
      <c r="CE21" s="789"/>
      <c r="CF21" s="789"/>
      <c r="CG21" s="790"/>
      <c r="CH21" s="791"/>
      <c r="CI21" s="792"/>
      <c r="CJ21" s="792"/>
      <c r="CK21" s="792"/>
      <c r="CL21" s="793"/>
      <c r="CM21" s="791"/>
      <c r="CN21" s="792"/>
      <c r="CO21" s="792"/>
      <c r="CP21" s="792"/>
      <c r="CQ21" s="793"/>
      <c r="CR21" s="791"/>
      <c r="CS21" s="792"/>
      <c r="CT21" s="792"/>
      <c r="CU21" s="792"/>
      <c r="CV21" s="793"/>
      <c r="CW21" s="791"/>
      <c r="CX21" s="792"/>
      <c r="CY21" s="792"/>
      <c r="CZ21" s="792"/>
      <c r="DA21" s="793"/>
      <c r="DB21" s="791"/>
      <c r="DC21" s="792"/>
      <c r="DD21" s="792"/>
      <c r="DE21" s="792"/>
      <c r="DF21" s="793"/>
      <c r="DG21" s="791"/>
      <c r="DH21" s="792"/>
      <c r="DI21" s="792"/>
      <c r="DJ21" s="792"/>
      <c r="DK21" s="793"/>
      <c r="DL21" s="791"/>
      <c r="DM21" s="792"/>
      <c r="DN21" s="792"/>
      <c r="DO21" s="792"/>
      <c r="DP21" s="793"/>
      <c r="DQ21" s="791"/>
      <c r="DR21" s="792"/>
      <c r="DS21" s="792"/>
      <c r="DT21" s="792"/>
      <c r="DU21" s="793"/>
      <c r="DV21" s="788"/>
      <c r="DW21" s="789"/>
      <c r="DX21" s="789"/>
      <c r="DY21" s="789"/>
      <c r="DZ21" s="794"/>
      <c r="EA21" s="222"/>
    </row>
    <row r="22" spans="1:131" s="223" customFormat="1" ht="26.25" customHeight="1" x14ac:dyDescent="0.15">
      <c r="A22" s="226">
        <v>16</v>
      </c>
      <c r="B22" s="755"/>
      <c r="C22" s="756"/>
      <c r="D22" s="756"/>
      <c r="E22" s="756"/>
      <c r="F22" s="756"/>
      <c r="G22" s="756"/>
      <c r="H22" s="756"/>
      <c r="I22" s="756"/>
      <c r="J22" s="756"/>
      <c r="K22" s="756"/>
      <c r="L22" s="756"/>
      <c r="M22" s="756"/>
      <c r="N22" s="756"/>
      <c r="O22" s="756"/>
      <c r="P22" s="757"/>
      <c r="Q22" s="805"/>
      <c r="R22" s="806"/>
      <c r="S22" s="806"/>
      <c r="T22" s="806"/>
      <c r="U22" s="806"/>
      <c r="V22" s="806"/>
      <c r="W22" s="806"/>
      <c r="X22" s="806"/>
      <c r="Y22" s="806"/>
      <c r="Z22" s="806"/>
      <c r="AA22" s="806"/>
      <c r="AB22" s="806"/>
      <c r="AC22" s="806"/>
      <c r="AD22" s="806"/>
      <c r="AE22" s="807"/>
      <c r="AF22" s="761"/>
      <c r="AG22" s="762"/>
      <c r="AH22" s="762"/>
      <c r="AI22" s="762"/>
      <c r="AJ22" s="763"/>
      <c r="AK22" s="808"/>
      <c r="AL22" s="809"/>
      <c r="AM22" s="809"/>
      <c r="AN22" s="809"/>
      <c r="AO22" s="809"/>
      <c r="AP22" s="809"/>
      <c r="AQ22" s="809"/>
      <c r="AR22" s="809"/>
      <c r="AS22" s="809"/>
      <c r="AT22" s="809"/>
      <c r="AU22" s="810"/>
      <c r="AV22" s="810"/>
      <c r="AW22" s="810"/>
      <c r="AX22" s="810"/>
      <c r="AY22" s="811"/>
      <c r="AZ22" s="812" t="s">
        <v>377</v>
      </c>
      <c r="BA22" s="812"/>
      <c r="BB22" s="812"/>
      <c r="BC22" s="812"/>
      <c r="BD22" s="813"/>
      <c r="BE22" s="221"/>
      <c r="BF22" s="221"/>
      <c r="BG22" s="221"/>
      <c r="BH22" s="221"/>
      <c r="BI22" s="221"/>
      <c r="BJ22" s="221"/>
      <c r="BK22" s="221"/>
      <c r="BL22" s="221"/>
      <c r="BM22" s="221"/>
      <c r="BN22" s="221"/>
      <c r="BO22" s="221"/>
      <c r="BP22" s="221"/>
      <c r="BQ22" s="226">
        <v>16</v>
      </c>
      <c r="BR22" s="227"/>
      <c r="BS22" s="788"/>
      <c r="BT22" s="789"/>
      <c r="BU22" s="789"/>
      <c r="BV22" s="789"/>
      <c r="BW22" s="789"/>
      <c r="BX22" s="789"/>
      <c r="BY22" s="789"/>
      <c r="BZ22" s="789"/>
      <c r="CA22" s="789"/>
      <c r="CB22" s="789"/>
      <c r="CC22" s="789"/>
      <c r="CD22" s="789"/>
      <c r="CE22" s="789"/>
      <c r="CF22" s="789"/>
      <c r="CG22" s="790"/>
      <c r="CH22" s="791"/>
      <c r="CI22" s="792"/>
      <c r="CJ22" s="792"/>
      <c r="CK22" s="792"/>
      <c r="CL22" s="793"/>
      <c r="CM22" s="791"/>
      <c r="CN22" s="792"/>
      <c r="CO22" s="792"/>
      <c r="CP22" s="792"/>
      <c r="CQ22" s="793"/>
      <c r="CR22" s="791"/>
      <c r="CS22" s="792"/>
      <c r="CT22" s="792"/>
      <c r="CU22" s="792"/>
      <c r="CV22" s="793"/>
      <c r="CW22" s="791"/>
      <c r="CX22" s="792"/>
      <c r="CY22" s="792"/>
      <c r="CZ22" s="792"/>
      <c r="DA22" s="793"/>
      <c r="DB22" s="791"/>
      <c r="DC22" s="792"/>
      <c r="DD22" s="792"/>
      <c r="DE22" s="792"/>
      <c r="DF22" s="793"/>
      <c r="DG22" s="791"/>
      <c r="DH22" s="792"/>
      <c r="DI22" s="792"/>
      <c r="DJ22" s="792"/>
      <c r="DK22" s="793"/>
      <c r="DL22" s="791"/>
      <c r="DM22" s="792"/>
      <c r="DN22" s="792"/>
      <c r="DO22" s="792"/>
      <c r="DP22" s="793"/>
      <c r="DQ22" s="791"/>
      <c r="DR22" s="792"/>
      <c r="DS22" s="792"/>
      <c r="DT22" s="792"/>
      <c r="DU22" s="793"/>
      <c r="DV22" s="788"/>
      <c r="DW22" s="789"/>
      <c r="DX22" s="789"/>
      <c r="DY22" s="789"/>
      <c r="DZ22" s="794"/>
      <c r="EA22" s="222"/>
    </row>
    <row r="23" spans="1:131" s="223" customFormat="1" ht="26.25" customHeight="1" thickBot="1" x14ac:dyDescent="0.2">
      <c r="A23" s="228" t="s">
        <v>378</v>
      </c>
      <c r="B23" s="795" t="s">
        <v>379</v>
      </c>
      <c r="C23" s="796"/>
      <c r="D23" s="796"/>
      <c r="E23" s="796"/>
      <c r="F23" s="796"/>
      <c r="G23" s="796"/>
      <c r="H23" s="796"/>
      <c r="I23" s="796"/>
      <c r="J23" s="796"/>
      <c r="K23" s="796"/>
      <c r="L23" s="796"/>
      <c r="M23" s="796"/>
      <c r="N23" s="796"/>
      <c r="O23" s="796"/>
      <c r="P23" s="797"/>
      <c r="Q23" s="798">
        <v>10597</v>
      </c>
      <c r="R23" s="799"/>
      <c r="S23" s="799"/>
      <c r="T23" s="799"/>
      <c r="U23" s="799"/>
      <c r="V23" s="799">
        <v>10329</v>
      </c>
      <c r="W23" s="799"/>
      <c r="X23" s="799"/>
      <c r="Y23" s="799"/>
      <c r="Z23" s="799"/>
      <c r="AA23" s="799">
        <v>268</v>
      </c>
      <c r="AB23" s="799"/>
      <c r="AC23" s="799"/>
      <c r="AD23" s="799"/>
      <c r="AE23" s="800"/>
      <c r="AF23" s="801">
        <v>193</v>
      </c>
      <c r="AG23" s="799"/>
      <c r="AH23" s="799"/>
      <c r="AI23" s="799"/>
      <c r="AJ23" s="802"/>
      <c r="AK23" s="803"/>
      <c r="AL23" s="804"/>
      <c r="AM23" s="804"/>
      <c r="AN23" s="804"/>
      <c r="AO23" s="804"/>
      <c r="AP23" s="799">
        <v>11979</v>
      </c>
      <c r="AQ23" s="799"/>
      <c r="AR23" s="799"/>
      <c r="AS23" s="799"/>
      <c r="AT23" s="799"/>
      <c r="AU23" s="815"/>
      <c r="AV23" s="815"/>
      <c r="AW23" s="815"/>
      <c r="AX23" s="815"/>
      <c r="AY23" s="816"/>
      <c r="AZ23" s="817" t="s">
        <v>122</v>
      </c>
      <c r="BA23" s="818"/>
      <c r="BB23" s="818"/>
      <c r="BC23" s="818"/>
      <c r="BD23" s="819"/>
      <c r="BE23" s="221"/>
      <c r="BF23" s="221"/>
      <c r="BG23" s="221"/>
      <c r="BH23" s="221"/>
      <c r="BI23" s="221"/>
      <c r="BJ23" s="221"/>
      <c r="BK23" s="221"/>
      <c r="BL23" s="221"/>
      <c r="BM23" s="221"/>
      <c r="BN23" s="221"/>
      <c r="BO23" s="221"/>
      <c r="BP23" s="221"/>
      <c r="BQ23" s="226">
        <v>17</v>
      </c>
      <c r="BR23" s="227"/>
      <c r="BS23" s="788"/>
      <c r="BT23" s="789"/>
      <c r="BU23" s="789"/>
      <c r="BV23" s="789"/>
      <c r="BW23" s="789"/>
      <c r="BX23" s="789"/>
      <c r="BY23" s="789"/>
      <c r="BZ23" s="789"/>
      <c r="CA23" s="789"/>
      <c r="CB23" s="789"/>
      <c r="CC23" s="789"/>
      <c r="CD23" s="789"/>
      <c r="CE23" s="789"/>
      <c r="CF23" s="789"/>
      <c r="CG23" s="790"/>
      <c r="CH23" s="791"/>
      <c r="CI23" s="792"/>
      <c r="CJ23" s="792"/>
      <c r="CK23" s="792"/>
      <c r="CL23" s="793"/>
      <c r="CM23" s="791"/>
      <c r="CN23" s="792"/>
      <c r="CO23" s="792"/>
      <c r="CP23" s="792"/>
      <c r="CQ23" s="793"/>
      <c r="CR23" s="791"/>
      <c r="CS23" s="792"/>
      <c r="CT23" s="792"/>
      <c r="CU23" s="792"/>
      <c r="CV23" s="793"/>
      <c r="CW23" s="791"/>
      <c r="CX23" s="792"/>
      <c r="CY23" s="792"/>
      <c r="CZ23" s="792"/>
      <c r="DA23" s="793"/>
      <c r="DB23" s="791"/>
      <c r="DC23" s="792"/>
      <c r="DD23" s="792"/>
      <c r="DE23" s="792"/>
      <c r="DF23" s="793"/>
      <c r="DG23" s="791"/>
      <c r="DH23" s="792"/>
      <c r="DI23" s="792"/>
      <c r="DJ23" s="792"/>
      <c r="DK23" s="793"/>
      <c r="DL23" s="791"/>
      <c r="DM23" s="792"/>
      <c r="DN23" s="792"/>
      <c r="DO23" s="792"/>
      <c r="DP23" s="793"/>
      <c r="DQ23" s="791"/>
      <c r="DR23" s="792"/>
      <c r="DS23" s="792"/>
      <c r="DT23" s="792"/>
      <c r="DU23" s="793"/>
      <c r="DV23" s="788"/>
      <c r="DW23" s="789"/>
      <c r="DX23" s="789"/>
      <c r="DY23" s="789"/>
      <c r="DZ23" s="794"/>
      <c r="EA23" s="222"/>
    </row>
    <row r="24" spans="1:131" s="223" customFormat="1" ht="26.25" customHeight="1" x14ac:dyDescent="0.15">
      <c r="A24" s="814" t="s">
        <v>380</v>
      </c>
      <c r="B24" s="814"/>
      <c r="C24" s="814"/>
      <c r="D24" s="814"/>
      <c r="E24" s="814"/>
      <c r="F24" s="814"/>
      <c r="G24" s="814"/>
      <c r="H24" s="814"/>
      <c r="I24" s="814"/>
      <c r="J24" s="814"/>
      <c r="K24" s="814"/>
      <c r="L24" s="814"/>
      <c r="M24" s="814"/>
      <c r="N24" s="814"/>
      <c r="O24" s="814"/>
      <c r="P24" s="814"/>
      <c r="Q24" s="814"/>
      <c r="R24" s="814"/>
      <c r="S24" s="814"/>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AR24" s="814"/>
      <c r="AS24" s="814"/>
      <c r="AT24" s="814"/>
      <c r="AU24" s="814"/>
      <c r="AV24" s="814"/>
      <c r="AW24" s="814"/>
      <c r="AX24" s="814"/>
      <c r="AY24" s="814"/>
      <c r="AZ24" s="220"/>
      <c r="BA24" s="220"/>
      <c r="BB24" s="220"/>
      <c r="BC24" s="220"/>
      <c r="BD24" s="220"/>
      <c r="BE24" s="221"/>
      <c r="BF24" s="221"/>
      <c r="BG24" s="221"/>
      <c r="BH24" s="221"/>
      <c r="BI24" s="221"/>
      <c r="BJ24" s="221"/>
      <c r="BK24" s="221"/>
      <c r="BL24" s="221"/>
      <c r="BM24" s="221"/>
      <c r="BN24" s="221"/>
      <c r="BO24" s="221"/>
      <c r="BP24" s="221"/>
      <c r="BQ24" s="226">
        <v>18</v>
      </c>
      <c r="BR24" s="227"/>
      <c r="BS24" s="788"/>
      <c r="BT24" s="789"/>
      <c r="BU24" s="789"/>
      <c r="BV24" s="789"/>
      <c r="BW24" s="789"/>
      <c r="BX24" s="789"/>
      <c r="BY24" s="789"/>
      <c r="BZ24" s="789"/>
      <c r="CA24" s="789"/>
      <c r="CB24" s="789"/>
      <c r="CC24" s="789"/>
      <c r="CD24" s="789"/>
      <c r="CE24" s="789"/>
      <c r="CF24" s="789"/>
      <c r="CG24" s="790"/>
      <c r="CH24" s="791"/>
      <c r="CI24" s="792"/>
      <c r="CJ24" s="792"/>
      <c r="CK24" s="792"/>
      <c r="CL24" s="793"/>
      <c r="CM24" s="791"/>
      <c r="CN24" s="792"/>
      <c r="CO24" s="792"/>
      <c r="CP24" s="792"/>
      <c r="CQ24" s="793"/>
      <c r="CR24" s="791"/>
      <c r="CS24" s="792"/>
      <c r="CT24" s="792"/>
      <c r="CU24" s="792"/>
      <c r="CV24" s="793"/>
      <c r="CW24" s="791"/>
      <c r="CX24" s="792"/>
      <c r="CY24" s="792"/>
      <c r="CZ24" s="792"/>
      <c r="DA24" s="793"/>
      <c r="DB24" s="791"/>
      <c r="DC24" s="792"/>
      <c r="DD24" s="792"/>
      <c r="DE24" s="792"/>
      <c r="DF24" s="793"/>
      <c r="DG24" s="791"/>
      <c r="DH24" s="792"/>
      <c r="DI24" s="792"/>
      <c r="DJ24" s="792"/>
      <c r="DK24" s="793"/>
      <c r="DL24" s="791"/>
      <c r="DM24" s="792"/>
      <c r="DN24" s="792"/>
      <c r="DO24" s="792"/>
      <c r="DP24" s="793"/>
      <c r="DQ24" s="791"/>
      <c r="DR24" s="792"/>
      <c r="DS24" s="792"/>
      <c r="DT24" s="792"/>
      <c r="DU24" s="793"/>
      <c r="DV24" s="788"/>
      <c r="DW24" s="789"/>
      <c r="DX24" s="789"/>
      <c r="DY24" s="789"/>
      <c r="DZ24" s="794"/>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88"/>
      <c r="BT25" s="789"/>
      <c r="BU25" s="789"/>
      <c r="BV25" s="789"/>
      <c r="BW25" s="789"/>
      <c r="BX25" s="789"/>
      <c r="BY25" s="789"/>
      <c r="BZ25" s="789"/>
      <c r="CA25" s="789"/>
      <c r="CB25" s="789"/>
      <c r="CC25" s="789"/>
      <c r="CD25" s="789"/>
      <c r="CE25" s="789"/>
      <c r="CF25" s="789"/>
      <c r="CG25" s="790"/>
      <c r="CH25" s="791"/>
      <c r="CI25" s="792"/>
      <c r="CJ25" s="792"/>
      <c r="CK25" s="792"/>
      <c r="CL25" s="793"/>
      <c r="CM25" s="791"/>
      <c r="CN25" s="792"/>
      <c r="CO25" s="792"/>
      <c r="CP25" s="792"/>
      <c r="CQ25" s="793"/>
      <c r="CR25" s="791"/>
      <c r="CS25" s="792"/>
      <c r="CT25" s="792"/>
      <c r="CU25" s="792"/>
      <c r="CV25" s="793"/>
      <c r="CW25" s="791"/>
      <c r="CX25" s="792"/>
      <c r="CY25" s="792"/>
      <c r="CZ25" s="792"/>
      <c r="DA25" s="793"/>
      <c r="DB25" s="791"/>
      <c r="DC25" s="792"/>
      <c r="DD25" s="792"/>
      <c r="DE25" s="792"/>
      <c r="DF25" s="793"/>
      <c r="DG25" s="791"/>
      <c r="DH25" s="792"/>
      <c r="DI25" s="792"/>
      <c r="DJ25" s="792"/>
      <c r="DK25" s="793"/>
      <c r="DL25" s="791"/>
      <c r="DM25" s="792"/>
      <c r="DN25" s="792"/>
      <c r="DO25" s="792"/>
      <c r="DP25" s="793"/>
      <c r="DQ25" s="791"/>
      <c r="DR25" s="792"/>
      <c r="DS25" s="792"/>
      <c r="DT25" s="792"/>
      <c r="DU25" s="793"/>
      <c r="DV25" s="788"/>
      <c r="DW25" s="789"/>
      <c r="DX25" s="789"/>
      <c r="DY25" s="789"/>
      <c r="DZ25" s="794"/>
      <c r="EA25" s="218"/>
    </row>
    <row r="26" spans="1:131" ht="26.25" customHeight="1" x14ac:dyDescent="0.15">
      <c r="A26" s="727" t="s">
        <v>355</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20" t="s">
        <v>385</v>
      </c>
      <c r="AG26" s="821"/>
      <c r="AH26" s="821"/>
      <c r="AI26" s="821"/>
      <c r="AJ26" s="822"/>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362</v>
      </c>
      <c r="BF26" s="734"/>
      <c r="BG26" s="734"/>
      <c r="BH26" s="734"/>
      <c r="BI26" s="740"/>
      <c r="BJ26" s="220"/>
      <c r="BK26" s="220"/>
      <c r="BL26" s="220"/>
      <c r="BM26" s="220"/>
      <c r="BN26" s="220"/>
      <c r="BO26" s="229"/>
      <c r="BP26" s="229"/>
      <c r="BQ26" s="226">
        <v>20</v>
      </c>
      <c r="BR26" s="227"/>
      <c r="BS26" s="788"/>
      <c r="BT26" s="789"/>
      <c r="BU26" s="789"/>
      <c r="BV26" s="789"/>
      <c r="BW26" s="789"/>
      <c r="BX26" s="789"/>
      <c r="BY26" s="789"/>
      <c r="BZ26" s="789"/>
      <c r="CA26" s="789"/>
      <c r="CB26" s="789"/>
      <c r="CC26" s="789"/>
      <c r="CD26" s="789"/>
      <c r="CE26" s="789"/>
      <c r="CF26" s="789"/>
      <c r="CG26" s="790"/>
      <c r="CH26" s="791"/>
      <c r="CI26" s="792"/>
      <c r="CJ26" s="792"/>
      <c r="CK26" s="792"/>
      <c r="CL26" s="793"/>
      <c r="CM26" s="791"/>
      <c r="CN26" s="792"/>
      <c r="CO26" s="792"/>
      <c r="CP26" s="792"/>
      <c r="CQ26" s="793"/>
      <c r="CR26" s="791"/>
      <c r="CS26" s="792"/>
      <c r="CT26" s="792"/>
      <c r="CU26" s="792"/>
      <c r="CV26" s="793"/>
      <c r="CW26" s="791"/>
      <c r="CX26" s="792"/>
      <c r="CY26" s="792"/>
      <c r="CZ26" s="792"/>
      <c r="DA26" s="793"/>
      <c r="DB26" s="791"/>
      <c r="DC26" s="792"/>
      <c r="DD26" s="792"/>
      <c r="DE26" s="792"/>
      <c r="DF26" s="793"/>
      <c r="DG26" s="791"/>
      <c r="DH26" s="792"/>
      <c r="DI26" s="792"/>
      <c r="DJ26" s="792"/>
      <c r="DK26" s="793"/>
      <c r="DL26" s="791"/>
      <c r="DM26" s="792"/>
      <c r="DN26" s="792"/>
      <c r="DO26" s="792"/>
      <c r="DP26" s="793"/>
      <c r="DQ26" s="791"/>
      <c r="DR26" s="792"/>
      <c r="DS26" s="792"/>
      <c r="DT26" s="792"/>
      <c r="DU26" s="793"/>
      <c r="DV26" s="788"/>
      <c r="DW26" s="789"/>
      <c r="DX26" s="789"/>
      <c r="DY26" s="789"/>
      <c r="DZ26" s="794"/>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23"/>
      <c r="AG27" s="824"/>
      <c r="AH27" s="824"/>
      <c r="AI27" s="824"/>
      <c r="AJ27" s="825"/>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88"/>
      <c r="BT27" s="789"/>
      <c r="BU27" s="789"/>
      <c r="BV27" s="789"/>
      <c r="BW27" s="789"/>
      <c r="BX27" s="789"/>
      <c r="BY27" s="789"/>
      <c r="BZ27" s="789"/>
      <c r="CA27" s="789"/>
      <c r="CB27" s="789"/>
      <c r="CC27" s="789"/>
      <c r="CD27" s="789"/>
      <c r="CE27" s="789"/>
      <c r="CF27" s="789"/>
      <c r="CG27" s="790"/>
      <c r="CH27" s="791"/>
      <c r="CI27" s="792"/>
      <c r="CJ27" s="792"/>
      <c r="CK27" s="792"/>
      <c r="CL27" s="793"/>
      <c r="CM27" s="791"/>
      <c r="CN27" s="792"/>
      <c r="CO27" s="792"/>
      <c r="CP27" s="792"/>
      <c r="CQ27" s="793"/>
      <c r="CR27" s="791"/>
      <c r="CS27" s="792"/>
      <c r="CT27" s="792"/>
      <c r="CU27" s="792"/>
      <c r="CV27" s="793"/>
      <c r="CW27" s="791"/>
      <c r="CX27" s="792"/>
      <c r="CY27" s="792"/>
      <c r="CZ27" s="792"/>
      <c r="DA27" s="793"/>
      <c r="DB27" s="791"/>
      <c r="DC27" s="792"/>
      <c r="DD27" s="792"/>
      <c r="DE27" s="792"/>
      <c r="DF27" s="793"/>
      <c r="DG27" s="791"/>
      <c r="DH27" s="792"/>
      <c r="DI27" s="792"/>
      <c r="DJ27" s="792"/>
      <c r="DK27" s="793"/>
      <c r="DL27" s="791"/>
      <c r="DM27" s="792"/>
      <c r="DN27" s="792"/>
      <c r="DO27" s="792"/>
      <c r="DP27" s="793"/>
      <c r="DQ27" s="791"/>
      <c r="DR27" s="792"/>
      <c r="DS27" s="792"/>
      <c r="DT27" s="792"/>
      <c r="DU27" s="793"/>
      <c r="DV27" s="788"/>
      <c r="DW27" s="789"/>
      <c r="DX27" s="789"/>
      <c r="DY27" s="789"/>
      <c r="DZ27" s="794"/>
      <c r="EA27" s="218"/>
    </row>
    <row r="28" spans="1:131" ht="26.25" customHeight="1" thickTop="1" x14ac:dyDescent="0.15">
      <c r="A28" s="230">
        <v>1</v>
      </c>
      <c r="B28" s="766" t="s">
        <v>390</v>
      </c>
      <c r="C28" s="767"/>
      <c r="D28" s="767"/>
      <c r="E28" s="767"/>
      <c r="F28" s="767"/>
      <c r="G28" s="767"/>
      <c r="H28" s="767"/>
      <c r="I28" s="767"/>
      <c r="J28" s="767"/>
      <c r="K28" s="767"/>
      <c r="L28" s="767"/>
      <c r="M28" s="767"/>
      <c r="N28" s="767"/>
      <c r="O28" s="767"/>
      <c r="P28" s="768"/>
      <c r="Q28" s="828">
        <v>1261</v>
      </c>
      <c r="R28" s="829"/>
      <c r="S28" s="829"/>
      <c r="T28" s="829"/>
      <c r="U28" s="829"/>
      <c r="V28" s="829">
        <v>1256</v>
      </c>
      <c r="W28" s="829"/>
      <c r="X28" s="829"/>
      <c r="Y28" s="829"/>
      <c r="Z28" s="829"/>
      <c r="AA28" s="829">
        <v>5</v>
      </c>
      <c r="AB28" s="829"/>
      <c r="AC28" s="829"/>
      <c r="AD28" s="829"/>
      <c r="AE28" s="830"/>
      <c r="AF28" s="831">
        <v>5</v>
      </c>
      <c r="AG28" s="829"/>
      <c r="AH28" s="829"/>
      <c r="AI28" s="829"/>
      <c r="AJ28" s="832"/>
      <c r="AK28" s="833">
        <v>88</v>
      </c>
      <c r="AL28" s="834"/>
      <c r="AM28" s="834"/>
      <c r="AN28" s="834"/>
      <c r="AO28" s="834"/>
      <c r="AP28" s="834" t="s">
        <v>552</v>
      </c>
      <c r="AQ28" s="834"/>
      <c r="AR28" s="834"/>
      <c r="AS28" s="834"/>
      <c r="AT28" s="834"/>
      <c r="AU28" s="834" t="s">
        <v>552</v>
      </c>
      <c r="AV28" s="834"/>
      <c r="AW28" s="834"/>
      <c r="AX28" s="834"/>
      <c r="AY28" s="834"/>
      <c r="AZ28" s="835" t="s">
        <v>552</v>
      </c>
      <c r="BA28" s="835"/>
      <c r="BB28" s="835"/>
      <c r="BC28" s="835"/>
      <c r="BD28" s="835"/>
      <c r="BE28" s="826"/>
      <c r="BF28" s="826"/>
      <c r="BG28" s="826"/>
      <c r="BH28" s="826"/>
      <c r="BI28" s="827"/>
      <c r="BJ28" s="220"/>
      <c r="BK28" s="220"/>
      <c r="BL28" s="220"/>
      <c r="BM28" s="220"/>
      <c r="BN28" s="220"/>
      <c r="BO28" s="229"/>
      <c r="BP28" s="229"/>
      <c r="BQ28" s="226">
        <v>22</v>
      </c>
      <c r="BR28" s="227"/>
      <c r="BS28" s="788"/>
      <c r="BT28" s="789"/>
      <c r="BU28" s="789"/>
      <c r="BV28" s="789"/>
      <c r="BW28" s="789"/>
      <c r="BX28" s="789"/>
      <c r="BY28" s="789"/>
      <c r="BZ28" s="789"/>
      <c r="CA28" s="789"/>
      <c r="CB28" s="789"/>
      <c r="CC28" s="789"/>
      <c r="CD28" s="789"/>
      <c r="CE28" s="789"/>
      <c r="CF28" s="789"/>
      <c r="CG28" s="790"/>
      <c r="CH28" s="791"/>
      <c r="CI28" s="792"/>
      <c r="CJ28" s="792"/>
      <c r="CK28" s="792"/>
      <c r="CL28" s="793"/>
      <c r="CM28" s="791"/>
      <c r="CN28" s="792"/>
      <c r="CO28" s="792"/>
      <c r="CP28" s="792"/>
      <c r="CQ28" s="793"/>
      <c r="CR28" s="791"/>
      <c r="CS28" s="792"/>
      <c r="CT28" s="792"/>
      <c r="CU28" s="792"/>
      <c r="CV28" s="793"/>
      <c r="CW28" s="791"/>
      <c r="CX28" s="792"/>
      <c r="CY28" s="792"/>
      <c r="CZ28" s="792"/>
      <c r="DA28" s="793"/>
      <c r="DB28" s="791"/>
      <c r="DC28" s="792"/>
      <c r="DD28" s="792"/>
      <c r="DE28" s="792"/>
      <c r="DF28" s="793"/>
      <c r="DG28" s="791"/>
      <c r="DH28" s="792"/>
      <c r="DI28" s="792"/>
      <c r="DJ28" s="792"/>
      <c r="DK28" s="793"/>
      <c r="DL28" s="791"/>
      <c r="DM28" s="792"/>
      <c r="DN28" s="792"/>
      <c r="DO28" s="792"/>
      <c r="DP28" s="793"/>
      <c r="DQ28" s="791"/>
      <c r="DR28" s="792"/>
      <c r="DS28" s="792"/>
      <c r="DT28" s="792"/>
      <c r="DU28" s="793"/>
      <c r="DV28" s="788"/>
      <c r="DW28" s="789"/>
      <c r="DX28" s="789"/>
      <c r="DY28" s="789"/>
      <c r="DZ28" s="794"/>
      <c r="EA28" s="218"/>
    </row>
    <row r="29" spans="1:131" ht="26.25" customHeight="1" x14ac:dyDescent="0.15">
      <c r="A29" s="230">
        <v>2</v>
      </c>
      <c r="B29" s="755" t="s">
        <v>391</v>
      </c>
      <c r="C29" s="756"/>
      <c r="D29" s="756"/>
      <c r="E29" s="756"/>
      <c r="F29" s="756"/>
      <c r="G29" s="756"/>
      <c r="H29" s="756"/>
      <c r="I29" s="756"/>
      <c r="J29" s="756"/>
      <c r="K29" s="756"/>
      <c r="L29" s="756"/>
      <c r="M29" s="756"/>
      <c r="N29" s="756"/>
      <c r="O29" s="756"/>
      <c r="P29" s="757"/>
      <c r="Q29" s="758">
        <v>1552</v>
      </c>
      <c r="R29" s="759"/>
      <c r="S29" s="759"/>
      <c r="T29" s="759"/>
      <c r="U29" s="759"/>
      <c r="V29" s="759">
        <v>1527</v>
      </c>
      <c r="W29" s="759"/>
      <c r="X29" s="759"/>
      <c r="Y29" s="759"/>
      <c r="Z29" s="759"/>
      <c r="AA29" s="759">
        <v>25</v>
      </c>
      <c r="AB29" s="759"/>
      <c r="AC29" s="759"/>
      <c r="AD29" s="759"/>
      <c r="AE29" s="760"/>
      <c r="AF29" s="761">
        <v>25</v>
      </c>
      <c r="AG29" s="762"/>
      <c r="AH29" s="762"/>
      <c r="AI29" s="762"/>
      <c r="AJ29" s="763"/>
      <c r="AK29" s="840">
        <v>246</v>
      </c>
      <c r="AL29" s="836"/>
      <c r="AM29" s="836"/>
      <c r="AN29" s="836"/>
      <c r="AO29" s="836"/>
      <c r="AP29" s="836" t="s">
        <v>552</v>
      </c>
      <c r="AQ29" s="836"/>
      <c r="AR29" s="836"/>
      <c r="AS29" s="836"/>
      <c r="AT29" s="836"/>
      <c r="AU29" s="836" t="s">
        <v>552</v>
      </c>
      <c r="AV29" s="836"/>
      <c r="AW29" s="836"/>
      <c r="AX29" s="836"/>
      <c r="AY29" s="836"/>
      <c r="AZ29" s="837" t="s">
        <v>552</v>
      </c>
      <c r="BA29" s="837"/>
      <c r="BB29" s="837"/>
      <c r="BC29" s="837"/>
      <c r="BD29" s="837"/>
      <c r="BE29" s="838"/>
      <c r="BF29" s="838"/>
      <c r="BG29" s="838"/>
      <c r="BH29" s="838"/>
      <c r="BI29" s="839"/>
      <c r="BJ29" s="220"/>
      <c r="BK29" s="220"/>
      <c r="BL29" s="220"/>
      <c r="BM29" s="220"/>
      <c r="BN29" s="220"/>
      <c r="BO29" s="229"/>
      <c r="BP29" s="229"/>
      <c r="BQ29" s="226">
        <v>23</v>
      </c>
      <c r="BR29" s="227"/>
      <c r="BS29" s="788"/>
      <c r="BT29" s="789"/>
      <c r="BU29" s="789"/>
      <c r="BV29" s="789"/>
      <c r="BW29" s="789"/>
      <c r="BX29" s="789"/>
      <c r="BY29" s="789"/>
      <c r="BZ29" s="789"/>
      <c r="CA29" s="789"/>
      <c r="CB29" s="789"/>
      <c r="CC29" s="789"/>
      <c r="CD29" s="789"/>
      <c r="CE29" s="789"/>
      <c r="CF29" s="789"/>
      <c r="CG29" s="790"/>
      <c r="CH29" s="791"/>
      <c r="CI29" s="792"/>
      <c r="CJ29" s="792"/>
      <c r="CK29" s="792"/>
      <c r="CL29" s="793"/>
      <c r="CM29" s="791"/>
      <c r="CN29" s="792"/>
      <c r="CO29" s="792"/>
      <c r="CP29" s="792"/>
      <c r="CQ29" s="793"/>
      <c r="CR29" s="791"/>
      <c r="CS29" s="792"/>
      <c r="CT29" s="792"/>
      <c r="CU29" s="792"/>
      <c r="CV29" s="793"/>
      <c r="CW29" s="791"/>
      <c r="CX29" s="792"/>
      <c r="CY29" s="792"/>
      <c r="CZ29" s="792"/>
      <c r="DA29" s="793"/>
      <c r="DB29" s="791"/>
      <c r="DC29" s="792"/>
      <c r="DD29" s="792"/>
      <c r="DE29" s="792"/>
      <c r="DF29" s="793"/>
      <c r="DG29" s="791"/>
      <c r="DH29" s="792"/>
      <c r="DI29" s="792"/>
      <c r="DJ29" s="792"/>
      <c r="DK29" s="793"/>
      <c r="DL29" s="791"/>
      <c r="DM29" s="792"/>
      <c r="DN29" s="792"/>
      <c r="DO29" s="792"/>
      <c r="DP29" s="793"/>
      <c r="DQ29" s="791"/>
      <c r="DR29" s="792"/>
      <c r="DS29" s="792"/>
      <c r="DT29" s="792"/>
      <c r="DU29" s="793"/>
      <c r="DV29" s="788"/>
      <c r="DW29" s="789"/>
      <c r="DX29" s="789"/>
      <c r="DY29" s="789"/>
      <c r="DZ29" s="794"/>
      <c r="EA29" s="218"/>
    </row>
    <row r="30" spans="1:131" ht="26.25" customHeight="1" x14ac:dyDescent="0.15">
      <c r="A30" s="230">
        <v>3</v>
      </c>
      <c r="B30" s="755" t="s">
        <v>392</v>
      </c>
      <c r="C30" s="756"/>
      <c r="D30" s="756"/>
      <c r="E30" s="756"/>
      <c r="F30" s="756"/>
      <c r="G30" s="756"/>
      <c r="H30" s="756"/>
      <c r="I30" s="756"/>
      <c r="J30" s="756"/>
      <c r="K30" s="756"/>
      <c r="L30" s="756"/>
      <c r="M30" s="756"/>
      <c r="N30" s="756"/>
      <c r="O30" s="756"/>
      <c r="P30" s="757"/>
      <c r="Q30" s="758">
        <v>219</v>
      </c>
      <c r="R30" s="759"/>
      <c r="S30" s="759"/>
      <c r="T30" s="759"/>
      <c r="U30" s="759"/>
      <c r="V30" s="759">
        <v>217</v>
      </c>
      <c r="W30" s="759"/>
      <c r="X30" s="759"/>
      <c r="Y30" s="759"/>
      <c r="Z30" s="759"/>
      <c r="AA30" s="759">
        <v>2</v>
      </c>
      <c r="AB30" s="759"/>
      <c r="AC30" s="759"/>
      <c r="AD30" s="759"/>
      <c r="AE30" s="760"/>
      <c r="AF30" s="761">
        <v>2</v>
      </c>
      <c r="AG30" s="762"/>
      <c r="AH30" s="762"/>
      <c r="AI30" s="762"/>
      <c r="AJ30" s="763"/>
      <c r="AK30" s="840">
        <v>55</v>
      </c>
      <c r="AL30" s="836"/>
      <c r="AM30" s="836"/>
      <c r="AN30" s="836"/>
      <c r="AO30" s="836"/>
      <c r="AP30" s="836" t="s">
        <v>552</v>
      </c>
      <c r="AQ30" s="836"/>
      <c r="AR30" s="836"/>
      <c r="AS30" s="836"/>
      <c r="AT30" s="836"/>
      <c r="AU30" s="836" t="s">
        <v>552</v>
      </c>
      <c r="AV30" s="836"/>
      <c r="AW30" s="836"/>
      <c r="AX30" s="836"/>
      <c r="AY30" s="836"/>
      <c r="AZ30" s="837" t="s">
        <v>552</v>
      </c>
      <c r="BA30" s="837"/>
      <c r="BB30" s="837"/>
      <c r="BC30" s="837"/>
      <c r="BD30" s="837"/>
      <c r="BE30" s="838"/>
      <c r="BF30" s="838"/>
      <c r="BG30" s="838"/>
      <c r="BH30" s="838"/>
      <c r="BI30" s="839"/>
      <c r="BJ30" s="220"/>
      <c r="BK30" s="220"/>
      <c r="BL30" s="220"/>
      <c r="BM30" s="220"/>
      <c r="BN30" s="220"/>
      <c r="BO30" s="229"/>
      <c r="BP30" s="229"/>
      <c r="BQ30" s="226">
        <v>24</v>
      </c>
      <c r="BR30" s="227"/>
      <c r="BS30" s="788"/>
      <c r="BT30" s="789"/>
      <c r="BU30" s="789"/>
      <c r="BV30" s="789"/>
      <c r="BW30" s="789"/>
      <c r="BX30" s="789"/>
      <c r="BY30" s="789"/>
      <c r="BZ30" s="789"/>
      <c r="CA30" s="789"/>
      <c r="CB30" s="789"/>
      <c r="CC30" s="789"/>
      <c r="CD30" s="789"/>
      <c r="CE30" s="789"/>
      <c r="CF30" s="789"/>
      <c r="CG30" s="790"/>
      <c r="CH30" s="791"/>
      <c r="CI30" s="792"/>
      <c r="CJ30" s="792"/>
      <c r="CK30" s="792"/>
      <c r="CL30" s="793"/>
      <c r="CM30" s="791"/>
      <c r="CN30" s="792"/>
      <c r="CO30" s="792"/>
      <c r="CP30" s="792"/>
      <c r="CQ30" s="793"/>
      <c r="CR30" s="791"/>
      <c r="CS30" s="792"/>
      <c r="CT30" s="792"/>
      <c r="CU30" s="792"/>
      <c r="CV30" s="793"/>
      <c r="CW30" s="791"/>
      <c r="CX30" s="792"/>
      <c r="CY30" s="792"/>
      <c r="CZ30" s="792"/>
      <c r="DA30" s="793"/>
      <c r="DB30" s="791"/>
      <c r="DC30" s="792"/>
      <c r="DD30" s="792"/>
      <c r="DE30" s="792"/>
      <c r="DF30" s="793"/>
      <c r="DG30" s="791"/>
      <c r="DH30" s="792"/>
      <c r="DI30" s="792"/>
      <c r="DJ30" s="792"/>
      <c r="DK30" s="793"/>
      <c r="DL30" s="791"/>
      <c r="DM30" s="792"/>
      <c r="DN30" s="792"/>
      <c r="DO30" s="792"/>
      <c r="DP30" s="793"/>
      <c r="DQ30" s="791"/>
      <c r="DR30" s="792"/>
      <c r="DS30" s="792"/>
      <c r="DT30" s="792"/>
      <c r="DU30" s="793"/>
      <c r="DV30" s="788"/>
      <c r="DW30" s="789"/>
      <c r="DX30" s="789"/>
      <c r="DY30" s="789"/>
      <c r="DZ30" s="794"/>
      <c r="EA30" s="218"/>
    </row>
    <row r="31" spans="1:131" ht="26.25" customHeight="1" x14ac:dyDescent="0.15">
      <c r="A31" s="230">
        <v>4</v>
      </c>
      <c r="B31" s="755" t="s">
        <v>393</v>
      </c>
      <c r="C31" s="756"/>
      <c r="D31" s="756"/>
      <c r="E31" s="756"/>
      <c r="F31" s="756"/>
      <c r="G31" s="756"/>
      <c r="H31" s="756"/>
      <c r="I31" s="756"/>
      <c r="J31" s="756"/>
      <c r="K31" s="756"/>
      <c r="L31" s="756"/>
      <c r="M31" s="756"/>
      <c r="N31" s="756"/>
      <c r="O31" s="756"/>
      <c r="P31" s="757"/>
      <c r="Q31" s="758">
        <v>152</v>
      </c>
      <c r="R31" s="759"/>
      <c r="S31" s="759"/>
      <c r="T31" s="759"/>
      <c r="U31" s="759"/>
      <c r="V31" s="759">
        <v>123</v>
      </c>
      <c r="W31" s="759"/>
      <c r="X31" s="759"/>
      <c r="Y31" s="759"/>
      <c r="Z31" s="759"/>
      <c r="AA31" s="759">
        <v>29</v>
      </c>
      <c r="AB31" s="759"/>
      <c r="AC31" s="759"/>
      <c r="AD31" s="759"/>
      <c r="AE31" s="760"/>
      <c r="AF31" s="761">
        <v>29</v>
      </c>
      <c r="AG31" s="762"/>
      <c r="AH31" s="762"/>
      <c r="AI31" s="762"/>
      <c r="AJ31" s="763"/>
      <c r="AK31" s="840" t="s">
        <v>552</v>
      </c>
      <c r="AL31" s="836"/>
      <c r="AM31" s="836"/>
      <c r="AN31" s="836"/>
      <c r="AO31" s="836"/>
      <c r="AP31" s="836" t="s">
        <v>552</v>
      </c>
      <c r="AQ31" s="836"/>
      <c r="AR31" s="836"/>
      <c r="AS31" s="836"/>
      <c r="AT31" s="836"/>
      <c r="AU31" s="836" t="s">
        <v>552</v>
      </c>
      <c r="AV31" s="836"/>
      <c r="AW31" s="836"/>
      <c r="AX31" s="836"/>
      <c r="AY31" s="836"/>
      <c r="AZ31" s="837" t="s">
        <v>552</v>
      </c>
      <c r="BA31" s="837"/>
      <c r="BB31" s="837"/>
      <c r="BC31" s="837"/>
      <c r="BD31" s="837"/>
      <c r="BE31" s="838"/>
      <c r="BF31" s="838"/>
      <c r="BG31" s="838"/>
      <c r="BH31" s="838"/>
      <c r="BI31" s="839"/>
      <c r="BJ31" s="220"/>
      <c r="BK31" s="220"/>
      <c r="BL31" s="220"/>
      <c r="BM31" s="220"/>
      <c r="BN31" s="220"/>
      <c r="BO31" s="229"/>
      <c r="BP31" s="229"/>
      <c r="BQ31" s="226">
        <v>25</v>
      </c>
      <c r="BR31" s="227"/>
      <c r="BS31" s="788"/>
      <c r="BT31" s="789"/>
      <c r="BU31" s="789"/>
      <c r="BV31" s="789"/>
      <c r="BW31" s="789"/>
      <c r="BX31" s="789"/>
      <c r="BY31" s="789"/>
      <c r="BZ31" s="789"/>
      <c r="CA31" s="789"/>
      <c r="CB31" s="789"/>
      <c r="CC31" s="789"/>
      <c r="CD31" s="789"/>
      <c r="CE31" s="789"/>
      <c r="CF31" s="789"/>
      <c r="CG31" s="790"/>
      <c r="CH31" s="791"/>
      <c r="CI31" s="792"/>
      <c r="CJ31" s="792"/>
      <c r="CK31" s="792"/>
      <c r="CL31" s="793"/>
      <c r="CM31" s="791"/>
      <c r="CN31" s="792"/>
      <c r="CO31" s="792"/>
      <c r="CP31" s="792"/>
      <c r="CQ31" s="793"/>
      <c r="CR31" s="791"/>
      <c r="CS31" s="792"/>
      <c r="CT31" s="792"/>
      <c r="CU31" s="792"/>
      <c r="CV31" s="793"/>
      <c r="CW31" s="791"/>
      <c r="CX31" s="792"/>
      <c r="CY31" s="792"/>
      <c r="CZ31" s="792"/>
      <c r="DA31" s="793"/>
      <c r="DB31" s="791"/>
      <c r="DC31" s="792"/>
      <c r="DD31" s="792"/>
      <c r="DE31" s="792"/>
      <c r="DF31" s="793"/>
      <c r="DG31" s="791"/>
      <c r="DH31" s="792"/>
      <c r="DI31" s="792"/>
      <c r="DJ31" s="792"/>
      <c r="DK31" s="793"/>
      <c r="DL31" s="791"/>
      <c r="DM31" s="792"/>
      <c r="DN31" s="792"/>
      <c r="DO31" s="792"/>
      <c r="DP31" s="793"/>
      <c r="DQ31" s="791"/>
      <c r="DR31" s="792"/>
      <c r="DS31" s="792"/>
      <c r="DT31" s="792"/>
      <c r="DU31" s="793"/>
      <c r="DV31" s="788"/>
      <c r="DW31" s="789"/>
      <c r="DX31" s="789"/>
      <c r="DY31" s="789"/>
      <c r="DZ31" s="794"/>
      <c r="EA31" s="218"/>
    </row>
    <row r="32" spans="1:131" ht="26.25" customHeight="1" x14ac:dyDescent="0.15">
      <c r="A32" s="230">
        <v>5</v>
      </c>
      <c r="B32" s="755" t="s">
        <v>394</v>
      </c>
      <c r="C32" s="756"/>
      <c r="D32" s="756"/>
      <c r="E32" s="756"/>
      <c r="F32" s="756"/>
      <c r="G32" s="756"/>
      <c r="H32" s="756"/>
      <c r="I32" s="756"/>
      <c r="J32" s="756"/>
      <c r="K32" s="756"/>
      <c r="L32" s="756"/>
      <c r="M32" s="756"/>
      <c r="N32" s="756"/>
      <c r="O32" s="756"/>
      <c r="P32" s="757"/>
      <c r="Q32" s="758">
        <v>393</v>
      </c>
      <c r="R32" s="759"/>
      <c r="S32" s="759"/>
      <c r="T32" s="759"/>
      <c r="U32" s="759"/>
      <c r="V32" s="759">
        <v>371</v>
      </c>
      <c r="W32" s="759"/>
      <c r="X32" s="759"/>
      <c r="Y32" s="759"/>
      <c r="Z32" s="759"/>
      <c r="AA32" s="759">
        <v>21</v>
      </c>
      <c r="AB32" s="759"/>
      <c r="AC32" s="759"/>
      <c r="AD32" s="759"/>
      <c r="AE32" s="760"/>
      <c r="AF32" s="761">
        <v>296</v>
      </c>
      <c r="AG32" s="762"/>
      <c r="AH32" s="762"/>
      <c r="AI32" s="762"/>
      <c r="AJ32" s="763"/>
      <c r="AK32" s="840">
        <v>92</v>
      </c>
      <c r="AL32" s="836"/>
      <c r="AM32" s="836"/>
      <c r="AN32" s="836"/>
      <c r="AO32" s="836"/>
      <c r="AP32" s="836">
        <v>2445</v>
      </c>
      <c r="AQ32" s="836"/>
      <c r="AR32" s="836"/>
      <c r="AS32" s="836"/>
      <c r="AT32" s="836"/>
      <c r="AU32" s="836">
        <v>1174</v>
      </c>
      <c r="AV32" s="836"/>
      <c r="AW32" s="836"/>
      <c r="AX32" s="836"/>
      <c r="AY32" s="836"/>
      <c r="AZ32" s="837" t="s">
        <v>552</v>
      </c>
      <c r="BA32" s="837"/>
      <c r="BB32" s="837"/>
      <c r="BC32" s="837"/>
      <c r="BD32" s="837"/>
      <c r="BE32" s="838" t="s">
        <v>395</v>
      </c>
      <c r="BF32" s="838"/>
      <c r="BG32" s="838"/>
      <c r="BH32" s="838"/>
      <c r="BI32" s="839"/>
      <c r="BJ32" s="220"/>
      <c r="BK32" s="220"/>
      <c r="BL32" s="220"/>
      <c r="BM32" s="220"/>
      <c r="BN32" s="220"/>
      <c r="BO32" s="229"/>
      <c r="BP32" s="229"/>
      <c r="BQ32" s="226">
        <v>26</v>
      </c>
      <c r="BR32" s="227"/>
      <c r="BS32" s="788"/>
      <c r="BT32" s="789"/>
      <c r="BU32" s="789"/>
      <c r="BV32" s="789"/>
      <c r="BW32" s="789"/>
      <c r="BX32" s="789"/>
      <c r="BY32" s="789"/>
      <c r="BZ32" s="789"/>
      <c r="CA32" s="789"/>
      <c r="CB32" s="789"/>
      <c r="CC32" s="789"/>
      <c r="CD32" s="789"/>
      <c r="CE32" s="789"/>
      <c r="CF32" s="789"/>
      <c r="CG32" s="790"/>
      <c r="CH32" s="791"/>
      <c r="CI32" s="792"/>
      <c r="CJ32" s="792"/>
      <c r="CK32" s="792"/>
      <c r="CL32" s="793"/>
      <c r="CM32" s="791"/>
      <c r="CN32" s="792"/>
      <c r="CO32" s="792"/>
      <c r="CP32" s="792"/>
      <c r="CQ32" s="793"/>
      <c r="CR32" s="791"/>
      <c r="CS32" s="792"/>
      <c r="CT32" s="792"/>
      <c r="CU32" s="792"/>
      <c r="CV32" s="793"/>
      <c r="CW32" s="791"/>
      <c r="CX32" s="792"/>
      <c r="CY32" s="792"/>
      <c r="CZ32" s="792"/>
      <c r="DA32" s="793"/>
      <c r="DB32" s="791"/>
      <c r="DC32" s="792"/>
      <c r="DD32" s="792"/>
      <c r="DE32" s="792"/>
      <c r="DF32" s="793"/>
      <c r="DG32" s="791"/>
      <c r="DH32" s="792"/>
      <c r="DI32" s="792"/>
      <c r="DJ32" s="792"/>
      <c r="DK32" s="793"/>
      <c r="DL32" s="791"/>
      <c r="DM32" s="792"/>
      <c r="DN32" s="792"/>
      <c r="DO32" s="792"/>
      <c r="DP32" s="793"/>
      <c r="DQ32" s="791"/>
      <c r="DR32" s="792"/>
      <c r="DS32" s="792"/>
      <c r="DT32" s="792"/>
      <c r="DU32" s="793"/>
      <c r="DV32" s="788"/>
      <c r="DW32" s="789"/>
      <c r="DX32" s="789"/>
      <c r="DY32" s="789"/>
      <c r="DZ32" s="794"/>
      <c r="EA32" s="218"/>
    </row>
    <row r="33" spans="1:131" ht="26.25" customHeight="1" x14ac:dyDescent="0.15">
      <c r="A33" s="230">
        <v>6</v>
      </c>
      <c r="B33" s="755" t="s">
        <v>396</v>
      </c>
      <c r="C33" s="756"/>
      <c r="D33" s="756"/>
      <c r="E33" s="756"/>
      <c r="F33" s="756"/>
      <c r="G33" s="756"/>
      <c r="H33" s="756"/>
      <c r="I33" s="756"/>
      <c r="J33" s="756"/>
      <c r="K33" s="756"/>
      <c r="L33" s="756"/>
      <c r="M33" s="756"/>
      <c r="N33" s="756"/>
      <c r="O33" s="756"/>
      <c r="P33" s="757"/>
      <c r="Q33" s="758">
        <v>660</v>
      </c>
      <c r="R33" s="759"/>
      <c r="S33" s="759"/>
      <c r="T33" s="759"/>
      <c r="U33" s="759"/>
      <c r="V33" s="759">
        <v>602</v>
      </c>
      <c r="W33" s="759"/>
      <c r="X33" s="759"/>
      <c r="Y33" s="759"/>
      <c r="Z33" s="759"/>
      <c r="AA33" s="759">
        <v>58</v>
      </c>
      <c r="AB33" s="759"/>
      <c r="AC33" s="759"/>
      <c r="AD33" s="759"/>
      <c r="AE33" s="760"/>
      <c r="AF33" s="761">
        <v>448</v>
      </c>
      <c r="AG33" s="762"/>
      <c r="AH33" s="762"/>
      <c r="AI33" s="762"/>
      <c r="AJ33" s="763"/>
      <c r="AK33" s="840">
        <v>301</v>
      </c>
      <c r="AL33" s="836"/>
      <c r="AM33" s="836"/>
      <c r="AN33" s="836"/>
      <c r="AO33" s="836"/>
      <c r="AP33" s="836">
        <v>3561</v>
      </c>
      <c r="AQ33" s="836"/>
      <c r="AR33" s="836"/>
      <c r="AS33" s="836"/>
      <c r="AT33" s="836"/>
      <c r="AU33" s="836">
        <v>2154</v>
      </c>
      <c r="AV33" s="836"/>
      <c r="AW33" s="836"/>
      <c r="AX33" s="836"/>
      <c r="AY33" s="836"/>
      <c r="AZ33" s="837" t="s">
        <v>552</v>
      </c>
      <c r="BA33" s="837"/>
      <c r="BB33" s="837"/>
      <c r="BC33" s="837"/>
      <c r="BD33" s="837"/>
      <c r="BE33" s="838" t="s">
        <v>395</v>
      </c>
      <c r="BF33" s="838"/>
      <c r="BG33" s="838"/>
      <c r="BH33" s="838"/>
      <c r="BI33" s="839"/>
      <c r="BJ33" s="220"/>
      <c r="BK33" s="220"/>
      <c r="BL33" s="220"/>
      <c r="BM33" s="220"/>
      <c r="BN33" s="220"/>
      <c r="BO33" s="229"/>
      <c r="BP33" s="229"/>
      <c r="BQ33" s="226">
        <v>27</v>
      </c>
      <c r="BR33" s="227"/>
      <c r="BS33" s="788"/>
      <c r="BT33" s="789"/>
      <c r="BU33" s="789"/>
      <c r="BV33" s="789"/>
      <c r="BW33" s="789"/>
      <c r="BX33" s="789"/>
      <c r="BY33" s="789"/>
      <c r="BZ33" s="789"/>
      <c r="CA33" s="789"/>
      <c r="CB33" s="789"/>
      <c r="CC33" s="789"/>
      <c r="CD33" s="789"/>
      <c r="CE33" s="789"/>
      <c r="CF33" s="789"/>
      <c r="CG33" s="790"/>
      <c r="CH33" s="791"/>
      <c r="CI33" s="792"/>
      <c r="CJ33" s="792"/>
      <c r="CK33" s="792"/>
      <c r="CL33" s="793"/>
      <c r="CM33" s="791"/>
      <c r="CN33" s="792"/>
      <c r="CO33" s="792"/>
      <c r="CP33" s="792"/>
      <c r="CQ33" s="793"/>
      <c r="CR33" s="791"/>
      <c r="CS33" s="792"/>
      <c r="CT33" s="792"/>
      <c r="CU33" s="792"/>
      <c r="CV33" s="793"/>
      <c r="CW33" s="791"/>
      <c r="CX33" s="792"/>
      <c r="CY33" s="792"/>
      <c r="CZ33" s="792"/>
      <c r="DA33" s="793"/>
      <c r="DB33" s="791"/>
      <c r="DC33" s="792"/>
      <c r="DD33" s="792"/>
      <c r="DE33" s="792"/>
      <c r="DF33" s="793"/>
      <c r="DG33" s="791"/>
      <c r="DH33" s="792"/>
      <c r="DI33" s="792"/>
      <c r="DJ33" s="792"/>
      <c r="DK33" s="793"/>
      <c r="DL33" s="791"/>
      <c r="DM33" s="792"/>
      <c r="DN33" s="792"/>
      <c r="DO33" s="792"/>
      <c r="DP33" s="793"/>
      <c r="DQ33" s="791"/>
      <c r="DR33" s="792"/>
      <c r="DS33" s="792"/>
      <c r="DT33" s="792"/>
      <c r="DU33" s="793"/>
      <c r="DV33" s="788"/>
      <c r="DW33" s="789"/>
      <c r="DX33" s="789"/>
      <c r="DY33" s="789"/>
      <c r="DZ33" s="794"/>
      <c r="EA33" s="218"/>
    </row>
    <row r="34" spans="1:131" ht="26.25" customHeight="1" x14ac:dyDescent="0.15">
      <c r="A34" s="230">
        <v>7</v>
      </c>
      <c r="B34" s="755" t="s">
        <v>397</v>
      </c>
      <c r="C34" s="756"/>
      <c r="D34" s="756"/>
      <c r="E34" s="756"/>
      <c r="F34" s="756"/>
      <c r="G34" s="756"/>
      <c r="H34" s="756"/>
      <c r="I34" s="756"/>
      <c r="J34" s="756"/>
      <c r="K34" s="756"/>
      <c r="L34" s="756"/>
      <c r="M34" s="756"/>
      <c r="N34" s="756"/>
      <c r="O34" s="756"/>
      <c r="P34" s="757"/>
      <c r="Q34" s="758">
        <v>3158</v>
      </c>
      <c r="R34" s="759"/>
      <c r="S34" s="759"/>
      <c r="T34" s="759"/>
      <c r="U34" s="759"/>
      <c r="V34" s="759">
        <v>3467</v>
      </c>
      <c r="W34" s="759"/>
      <c r="X34" s="759"/>
      <c r="Y34" s="759"/>
      <c r="Z34" s="759"/>
      <c r="AA34" s="759">
        <v>-309</v>
      </c>
      <c r="AB34" s="759"/>
      <c r="AC34" s="759"/>
      <c r="AD34" s="759"/>
      <c r="AE34" s="760"/>
      <c r="AF34" s="761">
        <v>974</v>
      </c>
      <c r="AG34" s="762"/>
      <c r="AH34" s="762"/>
      <c r="AI34" s="762"/>
      <c r="AJ34" s="763"/>
      <c r="AK34" s="840">
        <v>552</v>
      </c>
      <c r="AL34" s="836"/>
      <c r="AM34" s="836"/>
      <c r="AN34" s="836"/>
      <c r="AO34" s="836"/>
      <c r="AP34" s="836">
        <v>3125</v>
      </c>
      <c r="AQ34" s="836"/>
      <c r="AR34" s="836"/>
      <c r="AS34" s="836"/>
      <c r="AT34" s="836"/>
      <c r="AU34" s="836">
        <v>1766</v>
      </c>
      <c r="AV34" s="836"/>
      <c r="AW34" s="836"/>
      <c r="AX34" s="836"/>
      <c r="AY34" s="836"/>
      <c r="AZ34" s="837" t="s">
        <v>552</v>
      </c>
      <c r="BA34" s="837"/>
      <c r="BB34" s="837"/>
      <c r="BC34" s="837"/>
      <c r="BD34" s="837"/>
      <c r="BE34" s="838" t="s">
        <v>395</v>
      </c>
      <c r="BF34" s="838"/>
      <c r="BG34" s="838"/>
      <c r="BH34" s="838"/>
      <c r="BI34" s="839"/>
      <c r="BJ34" s="220"/>
      <c r="BK34" s="220"/>
      <c r="BL34" s="220"/>
      <c r="BM34" s="220"/>
      <c r="BN34" s="220"/>
      <c r="BO34" s="229"/>
      <c r="BP34" s="229"/>
      <c r="BQ34" s="226">
        <v>28</v>
      </c>
      <c r="BR34" s="227"/>
      <c r="BS34" s="788"/>
      <c r="BT34" s="789"/>
      <c r="BU34" s="789"/>
      <c r="BV34" s="789"/>
      <c r="BW34" s="789"/>
      <c r="BX34" s="789"/>
      <c r="BY34" s="789"/>
      <c r="BZ34" s="789"/>
      <c r="CA34" s="789"/>
      <c r="CB34" s="789"/>
      <c r="CC34" s="789"/>
      <c r="CD34" s="789"/>
      <c r="CE34" s="789"/>
      <c r="CF34" s="789"/>
      <c r="CG34" s="790"/>
      <c r="CH34" s="791"/>
      <c r="CI34" s="792"/>
      <c r="CJ34" s="792"/>
      <c r="CK34" s="792"/>
      <c r="CL34" s="793"/>
      <c r="CM34" s="791"/>
      <c r="CN34" s="792"/>
      <c r="CO34" s="792"/>
      <c r="CP34" s="792"/>
      <c r="CQ34" s="793"/>
      <c r="CR34" s="791"/>
      <c r="CS34" s="792"/>
      <c r="CT34" s="792"/>
      <c r="CU34" s="792"/>
      <c r="CV34" s="793"/>
      <c r="CW34" s="791"/>
      <c r="CX34" s="792"/>
      <c r="CY34" s="792"/>
      <c r="CZ34" s="792"/>
      <c r="DA34" s="793"/>
      <c r="DB34" s="791"/>
      <c r="DC34" s="792"/>
      <c r="DD34" s="792"/>
      <c r="DE34" s="792"/>
      <c r="DF34" s="793"/>
      <c r="DG34" s="791"/>
      <c r="DH34" s="792"/>
      <c r="DI34" s="792"/>
      <c r="DJ34" s="792"/>
      <c r="DK34" s="793"/>
      <c r="DL34" s="791"/>
      <c r="DM34" s="792"/>
      <c r="DN34" s="792"/>
      <c r="DO34" s="792"/>
      <c r="DP34" s="793"/>
      <c r="DQ34" s="791"/>
      <c r="DR34" s="792"/>
      <c r="DS34" s="792"/>
      <c r="DT34" s="792"/>
      <c r="DU34" s="793"/>
      <c r="DV34" s="788"/>
      <c r="DW34" s="789"/>
      <c r="DX34" s="789"/>
      <c r="DY34" s="789"/>
      <c r="DZ34" s="794"/>
      <c r="EA34" s="218"/>
    </row>
    <row r="35" spans="1:131" ht="26.25" customHeight="1" x14ac:dyDescent="0.15">
      <c r="A35" s="230">
        <v>8</v>
      </c>
      <c r="B35" s="755" t="s">
        <v>398</v>
      </c>
      <c r="C35" s="756"/>
      <c r="D35" s="756"/>
      <c r="E35" s="756"/>
      <c r="F35" s="756"/>
      <c r="G35" s="756"/>
      <c r="H35" s="756"/>
      <c r="I35" s="756"/>
      <c r="J35" s="756"/>
      <c r="K35" s="756"/>
      <c r="L35" s="756"/>
      <c r="M35" s="756"/>
      <c r="N35" s="756"/>
      <c r="O35" s="756"/>
      <c r="P35" s="757"/>
      <c r="Q35" s="758">
        <v>58</v>
      </c>
      <c r="R35" s="759"/>
      <c r="S35" s="759"/>
      <c r="T35" s="759"/>
      <c r="U35" s="759"/>
      <c r="V35" s="759">
        <v>0</v>
      </c>
      <c r="W35" s="759"/>
      <c r="X35" s="759"/>
      <c r="Y35" s="759"/>
      <c r="Z35" s="759"/>
      <c r="AA35" s="759">
        <v>58</v>
      </c>
      <c r="AB35" s="759"/>
      <c r="AC35" s="759"/>
      <c r="AD35" s="759"/>
      <c r="AE35" s="760"/>
      <c r="AF35" s="761">
        <v>63</v>
      </c>
      <c r="AG35" s="762"/>
      <c r="AH35" s="762"/>
      <c r="AI35" s="762"/>
      <c r="AJ35" s="763"/>
      <c r="AK35" s="840" t="s">
        <v>552</v>
      </c>
      <c r="AL35" s="836"/>
      <c r="AM35" s="836"/>
      <c r="AN35" s="836"/>
      <c r="AO35" s="836"/>
      <c r="AP35" s="836" t="s">
        <v>552</v>
      </c>
      <c r="AQ35" s="836"/>
      <c r="AR35" s="836"/>
      <c r="AS35" s="836"/>
      <c r="AT35" s="836"/>
      <c r="AU35" s="836" t="s">
        <v>552</v>
      </c>
      <c r="AV35" s="836"/>
      <c r="AW35" s="836"/>
      <c r="AX35" s="836"/>
      <c r="AY35" s="836"/>
      <c r="AZ35" s="837" t="s">
        <v>552</v>
      </c>
      <c r="BA35" s="837"/>
      <c r="BB35" s="837"/>
      <c r="BC35" s="837"/>
      <c r="BD35" s="837"/>
      <c r="BE35" s="838" t="s">
        <v>399</v>
      </c>
      <c r="BF35" s="838"/>
      <c r="BG35" s="838"/>
      <c r="BH35" s="838"/>
      <c r="BI35" s="839"/>
      <c r="BJ35" s="220"/>
      <c r="BK35" s="220"/>
      <c r="BL35" s="220"/>
      <c r="BM35" s="220"/>
      <c r="BN35" s="220"/>
      <c r="BO35" s="229"/>
      <c r="BP35" s="229"/>
      <c r="BQ35" s="226">
        <v>29</v>
      </c>
      <c r="BR35" s="227"/>
      <c r="BS35" s="788"/>
      <c r="BT35" s="789"/>
      <c r="BU35" s="789"/>
      <c r="BV35" s="789"/>
      <c r="BW35" s="789"/>
      <c r="BX35" s="789"/>
      <c r="BY35" s="789"/>
      <c r="BZ35" s="789"/>
      <c r="CA35" s="789"/>
      <c r="CB35" s="789"/>
      <c r="CC35" s="789"/>
      <c r="CD35" s="789"/>
      <c r="CE35" s="789"/>
      <c r="CF35" s="789"/>
      <c r="CG35" s="790"/>
      <c r="CH35" s="791"/>
      <c r="CI35" s="792"/>
      <c r="CJ35" s="792"/>
      <c r="CK35" s="792"/>
      <c r="CL35" s="793"/>
      <c r="CM35" s="791"/>
      <c r="CN35" s="792"/>
      <c r="CO35" s="792"/>
      <c r="CP35" s="792"/>
      <c r="CQ35" s="793"/>
      <c r="CR35" s="791"/>
      <c r="CS35" s="792"/>
      <c r="CT35" s="792"/>
      <c r="CU35" s="792"/>
      <c r="CV35" s="793"/>
      <c r="CW35" s="791"/>
      <c r="CX35" s="792"/>
      <c r="CY35" s="792"/>
      <c r="CZ35" s="792"/>
      <c r="DA35" s="793"/>
      <c r="DB35" s="791"/>
      <c r="DC35" s="792"/>
      <c r="DD35" s="792"/>
      <c r="DE35" s="792"/>
      <c r="DF35" s="793"/>
      <c r="DG35" s="791"/>
      <c r="DH35" s="792"/>
      <c r="DI35" s="792"/>
      <c r="DJ35" s="792"/>
      <c r="DK35" s="793"/>
      <c r="DL35" s="791"/>
      <c r="DM35" s="792"/>
      <c r="DN35" s="792"/>
      <c r="DO35" s="792"/>
      <c r="DP35" s="793"/>
      <c r="DQ35" s="791"/>
      <c r="DR35" s="792"/>
      <c r="DS35" s="792"/>
      <c r="DT35" s="792"/>
      <c r="DU35" s="793"/>
      <c r="DV35" s="788"/>
      <c r="DW35" s="789"/>
      <c r="DX35" s="789"/>
      <c r="DY35" s="789"/>
      <c r="DZ35" s="794"/>
      <c r="EA35" s="218"/>
    </row>
    <row r="36" spans="1:131" ht="26.25" customHeight="1" x14ac:dyDescent="0.15">
      <c r="A36" s="230">
        <v>9</v>
      </c>
      <c r="B36" s="755"/>
      <c r="C36" s="756"/>
      <c r="D36" s="756"/>
      <c r="E36" s="756"/>
      <c r="F36" s="756"/>
      <c r="G36" s="756"/>
      <c r="H36" s="756"/>
      <c r="I36" s="756"/>
      <c r="J36" s="756"/>
      <c r="K36" s="756"/>
      <c r="L36" s="756"/>
      <c r="M36" s="756"/>
      <c r="N36" s="756"/>
      <c r="O36" s="756"/>
      <c r="P36" s="757"/>
      <c r="Q36" s="758"/>
      <c r="R36" s="759"/>
      <c r="S36" s="759"/>
      <c r="T36" s="759"/>
      <c r="U36" s="759"/>
      <c r="V36" s="759"/>
      <c r="W36" s="759"/>
      <c r="X36" s="759"/>
      <c r="Y36" s="759"/>
      <c r="Z36" s="759"/>
      <c r="AA36" s="759"/>
      <c r="AB36" s="759"/>
      <c r="AC36" s="759"/>
      <c r="AD36" s="759"/>
      <c r="AE36" s="760"/>
      <c r="AF36" s="761"/>
      <c r="AG36" s="762"/>
      <c r="AH36" s="762"/>
      <c r="AI36" s="762"/>
      <c r="AJ36" s="763"/>
      <c r="AK36" s="840"/>
      <c r="AL36" s="836"/>
      <c r="AM36" s="836"/>
      <c r="AN36" s="836"/>
      <c r="AO36" s="836"/>
      <c r="AP36" s="836"/>
      <c r="AQ36" s="836"/>
      <c r="AR36" s="836"/>
      <c r="AS36" s="836"/>
      <c r="AT36" s="836"/>
      <c r="AU36" s="836"/>
      <c r="AV36" s="836"/>
      <c r="AW36" s="836"/>
      <c r="AX36" s="836"/>
      <c r="AY36" s="836"/>
      <c r="AZ36" s="837"/>
      <c r="BA36" s="837"/>
      <c r="BB36" s="837"/>
      <c r="BC36" s="837"/>
      <c r="BD36" s="837"/>
      <c r="BE36" s="838"/>
      <c r="BF36" s="838"/>
      <c r="BG36" s="838"/>
      <c r="BH36" s="838"/>
      <c r="BI36" s="839"/>
      <c r="BJ36" s="220"/>
      <c r="BK36" s="220"/>
      <c r="BL36" s="220"/>
      <c r="BM36" s="220"/>
      <c r="BN36" s="220"/>
      <c r="BO36" s="229"/>
      <c r="BP36" s="229"/>
      <c r="BQ36" s="226">
        <v>30</v>
      </c>
      <c r="BR36" s="227"/>
      <c r="BS36" s="788"/>
      <c r="BT36" s="789"/>
      <c r="BU36" s="789"/>
      <c r="BV36" s="789"/>
      <c r="BW36" s="789"/>
      <c r="BX36" s="789"/>
      <c r="BY36" s="789"/>
      <c r="BZ36" s="789"/>
      <c r="CA36" s="789"/>
      <c r="CB36" s="789"/>
      <c r="CC36" s="789"/>
      <c r="CD36" s="789"/>
      <c r="CE36" s="789"/>
      <c r="CF36" s="789"/>
      <c r="CG36" s="790"/>
      <c r="CH36" s="791"/>
      <c r="CI36" s="792"/>
      <c r="CJ36" s="792"/>
      <c r="CK36" s="792"/>
      <c r="CL36" s="793"/>
      <c r="CM36" s="791"/>
      <c r="CN36" s="792"/>
      <c r="CO36" s="792"/>
      <c r="CP36" s="792"/>
      <c r="CQ36" s="793"/>
      <c r="CR36" s="791"/>
      <c r="CS36" s="792"/>
      <c r="CT36" s="792"/>
      <c r="CU36" s="792"/>
      <c r="CV36" s="793"/>
      <c r="CW36" s="791"/>
      <c r="CX36" s="792"/>
      <c r="CY36" s="792"/>
      <c r="CZ36" s="792"/>
      <c r="DA36" s="793"/>
      <c r="DB36" s="791"/>
      <c r="DC36" s="792"/>
      <c r="DD36" s="792"/>
      <c r="DE36" s="792"/>
      <c r="DF36" s="793"/>
      <c r="DG36" s="791"/>
      <c r="DH36" s="792"/>
      <c r="DI36" s="792"/>
      <c r="DJ36" s="792"/>
      <c r="DK36" s="793"/>
      <c r="DL36" s="791"/>
      <c r="DM36" s="792"/>
      <c r="DN36" s="792"/>
      <c r="DO36" s="792"/>
      <c r="DP36" s="793"/>
      <c r="DQ36" s="791"/>
      <c r="DR36" s="792"/>
      <c r="DS36" s="792"/>
      <c r="DT36" s="792"/>
      <c r="DU36" s="793"/>
      <c r="DV36" s="788"/>
      <c r="DW36" s="789"/>
      <c r="DX36" s="789"/>
      <c r="DY36" s="789"/>
      <c r="DZ36" s="794"/>
      <c r="EA36" s="218"/>
    </row>
    <row r="37" spans="1:131" ht="26.25" customHeight="1" x14ac:dyDescent="0.15">
      <c r="A37" s="230">
        <v>10</v>
      </c>
      <c r="B37" s="755"/>
      <c r="C37" s="756"/>
      <c r="D37" s="756"/>
      <c r="E37" s="756"/>
      <c r="F37" s="756"/>
      <c r="G37" s="756"/>
      <c r="H37" s="756"/>
      <c r="I37" s="756"/>
      <c r="J37" s="756"/>
      <c r="K37" s="756"/>
      <c r="L37" s="756"/>
      <c r="M37" s="756"/>
      <c r="N37" s="756"/>
      <c r="O37" s="756"/>
      <c r="P37" s="757"/>
      <c r="Q37" s="758"/>
      <c r="R37" s="759"/>
      <c r="S37" s="759"/>
      <c r="T37" s="759"/>
      <c r="U37" s="759"/>
      <c r="V37" s="759"/>
      <c r="W37" s="759"/>
      <c r="X37" s="759"/>
      <c r="Y37" s="759"/>
      <c r="Z37" s="759"/>
      <c r="AA37" s="759"/>
      <c r="AB37" s="759"/>
      <c r="AC37" s="759"/>
      <c r="AD37" s="759"/>
      <c r="AE37" s="760"/>
      <c r="AF37" s="761"/>
      <c r="AG37" s="762"/>
      <c r="AH37" s="762"/>
      <c r="AI37" s="762"/>
      <c r="AJ37" s="763"/>
      <c r="AK37" s="840"/>
      <c r="AL37" s="836"/>
      <c r="AM37" s="836"/>
      <c r="AN37" s="836"/>
      <c r="AO37" s="836"/>
      <c r="AP37" s="836"/>
      <c r="AQ37" s="836"/>
      <c r="AR37" s="836"/>
      <c r="AS37" s="836"/>
      <c r="AT37" s="836"/>
      <c r="AU37" s="836"/>
      <c r="AV37" s="836"/>
      <c r="AW37" s="836"/>
      <c r="AX37" s="836"/>
      <c r="AY37" s="836"/>
      <c r="AZ37" s="837"/>
      <c r="BA37" s="837"/>
      <c r="BB37" s="837"/>
      <c r="BC37" s="837"/>
      <c r="BD37" s="837"/>
      <c r="BE37" s="838"/>
      <c r="BF37" s="838"/>
      <c r="BG37" s="838"/>
      <c r="BH37" s="838"/>
      <c r="BI37" s="839"/>
      <c r="BJ37" s="220"/>
      <c r="BK37" s="220"/>
      <c r="BL37" s="220"/>
      <c r="BM37" s="220"/>
      <c r="BN37" s="220"/>
      <c r="BO37" s="229"/>
      <c r="BP37" s="229"/>
      <c r="BQ37" s="226">
        <v>31</v>
      </c>
      <c r="BR37" s="227"/>
      <c r="BS37" s="788"/>
      <c r="BT37" s="789"/>
      <c r="BU37" s="789"/>
      <c r="BV37" s="789"/>
      <c r="BW37" s="789"/>
      <c r="BX37" s="789"/>
      <c r="BY37" s="789"/>
      <c r="BZ37" s="789"/>
      <c r="CA37" s="789"/>
      <c r="CB37" s="789"/>
      <c r="CC37" s="789"/>
      <c r="CD37" s="789"/>
      <c r="CE37" s="789"/>
      <c r="CF37" s="789"/>
      <c r="CG37" s="790"/>
      <c r="CH37" s="791"/>
      <c r="CI37" s="792"/>
      <c r="CJ37" s="792"/>
      <c r="CK37" s="792"/>
      <c r="CL37" s="793"/>
      <c r="CM37" s="791"/>
      <c r="CN37" s="792"/>
      <c r="CO37" s="792"/>
      <c r="CP37" s="792"/>
      <c r="CQ37" s="793"/>
      <c r="CR37" s="791"/>
      <c r="CS37" s="792"/>
      <c r="CT37" s="792"/>
      <c r="CU37" s="792"/>
      <c r="CV37" s="793"/>
      <c r="CW37" s="791"/>
      <c r="CX37" s="792"/>
      <c r="CY37" s="792"/>
      <c r="CZ37" s="792"/>
      <c r="DA37" s="793"/>
      <c r="DB37" s="791"/>
      <c r="DC37" s="792"/>
      <c r="DD37" s="792"/>
      <c r="DE37" s="792"/>
      <c r="DF37" s="793"/>
      <c r="DG37" s="791"/>
      <c r="DH37" s="792"/>
      <c r="DI37" s="792"/>
      <c r="DJ37" s="792"/>
      <c r="DK37" s="793"/>
      <c r="DL37" s="791"/>
      <c r="DM37" s="792"/>
      <c r="DN37" s="792"/>
      <c r="DO37" s="792"/>
      <c r="DP37" s="793"/>
      <c r="DQ37" s="791"/>
      <c r="DR37" s="792"/>
      <c r="DS37" s="792"/>
      <c r="DT37" s="792"/>
      <c r="DU37" s="793"/>
      <c r="DV37" s="788"/>
      <c r="DW37" s="789"/>
      <c r="DX37" s="789"/>
      <c r="DY37" s="789"/>
      <c r="DZ37" s="794"/>
      <c r="EA37" s="218"/>
    </row>
    <row r="38" spans="1:131" ht="26.25" customHeight="1" x14ac:dyDescent="0.15">
      <c r="A38" s="230">
        <v>11</v>
      </c>
      <c r="B38" s="755"/>
      <c r="C38" s="756"/>
      <c r="D38" s="756"/>
      <c r="E38" s="756"/>
      <c r="F38" s="756"/>
      <c r="G38" s="756"/>
      <c r="H38" s="756"/>
      <c r="I38" s="756"/>
      <c r="J38" s="756"/>
      <c r="K38" s="756"/>
      <c r="L38" s="756"/>
      <c r="M38" s="756"/>
      <c r="N38" s="756"/>
      <c r="O38" s="756"/>
      <c r="P38" s="757"/>
      <c r="Q38" s="758"/>
      <c r="R38" s="759"/>
      <c r="S38" s="759"/>
      <c r="T38" s="759"/>
      <c r="U38" s="759"/>
      <c r="V38" s="759"/>
      <c r="W38" s="759"/>
      <c r="X38" s="759"/>
      <c r="Y38" s="759"/>
      <c r="Z38" s="759"/>
      <c r="AA38" s="759"/>
      <c r="AB38" s="759"/>
      <c r="AC38" s="759"/>
      <c r="AD38" s="759"/>
      <c r="AE38" s="760"/>
      <c r="AF38" s="761"/>
      <c r="AG38" s="762"/>
      <c r="AH38" s="762"/>
      <c r="AI38" s="762"/>
      <c r="AJ38" s="763"/>
      <c r="AK38" s="840"/>
      <c r="AL38" s="836"/>
      <c r="AM38" s="836"/>
      <c r="AN38" s="836"/>
      <c r="AO38" s="836"/>
      <c r="AP38" s="836"/>
      <c r="AQ38" s="836"/>
      <c r="AR38" s="836"/>
      <c r="AS38" s="836"/>
      <c r="AT38" s="836"/>
      <c r="AU38" s="836"/>
      <c r="AV38" s="836"/>
      <c r="AW38" s="836"/>
      <c r="AX38" s="836"/>
      <c r="AY38" s="836"/>
      <c r="AZ38" s="837"/>
      <c r="BA38" s="837"/>
      <c r="BB38" s="837"/>
      <c r="BC38" s="837"/>
      <c r="BD38" s="837"/>
      <c r="BE38" s="838"/>
      <c r="BF38" s="838"/>
      <c r="BG38" s="838"/>
      <c r="BH38" s="838"/>
      <c r="BI38" s="839"/>
      <c r="BJ38" s="220"/>
      <c r="BK38" s="220"/>
      <c r="BL38" s="220"/>
      <c r="BM38" s="220"/>
      <c r="BN38" s="220"/>
      <c r="BO38" s="229"/>
      <c r="BP38" s="229"/>
      <c r="BQ38" s="226">
        <v>32</v>
      </c>
      <c r="BR38" s="227"/>
      <c r="BS38" s="788"/>
      <c r="BT38" s="789"/>
      <c r="BU38" s="789"/>
      <c r="BV38" s="789"/>
      <c r="BW38" s="789"/>
      <c r="BX38" s="789"/>
      <c r="BY38" s="789"/>
      <c r="BZ38" s="789"/>
      <c r="CA38" s="789"/>
      <c r="CB38" s="789"/>
      <c r="CC38" s="789"/>
      <c r="CD38" s="789"/>
      <c r="CE38" s="789"/>
      <c r="CF38" s="789"/>
      <c r="CG38" s="790"/>
      <c r="CH38" s="791"/>
      <c r="CI38" s="792"/>
      <c r="CJ38" s="792"/>
      <c r="CK38" s="792"/>
      <c r="CL38" s="793"/>
      <c r="CM38" s="791"/>
      <c r="CN38" s="792"/>
      <c r="CO38" s="792"/>
      <c r="CP38" s="792"/>
      <c r="CQ38" s="793"/>
      <c r="CR38" s="791"/>
      <c r="CS38" s="792"/>
      <c r="CT38" s="792"/>
      <c r="CU38" s="792"/>
      <c r="CV38" s="793"/>
      <c r="CW38" s="791"/>
      <c r="CX38" s="792"/>
      <c r="CY38" s="792"/>
      <c r="CZ38" s="792"/>
      <c r="DA38" s="793"/>
      <c r="DB38" s="791"/>
      <c r="DC38" s="792"/>
      <c r="DD38" s="792"/>
      <c r="DE38" s="792"/>
      <c r="DF38" s="793"/>
      <c r="DG38" s="791"/>
      <c r="DH38" s="792"/>
      <c r="DI38" s="792"/>
      <c r="DJ38" s="792"/>
      <c r="DK38" s="793"/>
      <c r="DL38" s="791"/>
      <c r="DM38" s="792"/>
      <c r="DN38" s="792"/>
      <c r="DO38" s="792"/>
      <c r="DP38" s="793"/>
      <c r="DQ38" s="791"/>
      <c r="DR38" s="792"/>
      <c r="DS38" s="792"/>
      <c r="DT38" s="792"/>
      <c r="DU38" s="793"/>
      <c r="DV38" s="788"/>
      <c r="DW38" s="789"/>
      <c r="DX38" s="789"/>
      <c r="DY38" s="789"/>
      <c r="DZ38" s="794"/>
      <c r="EA38" s="218"/>
    </row>
    <row r="39" spans="1:131" ht="26.25" customHeight="1" x14ac:dyDescent="0.15">
      <c r="A39" s="230">
        <v>12</v>
      </c>
      <c r="B39" s="755"/>
      <c r="C39" s="756"/>
      <c r="D39" s="756"/>
      <c r="E39" s="756"/>
      <c r="F39" s="756"/>
      <c r="G39" s="756"/>
      <c r="H39" s="756"/>
      <c r="I39" s="756"/>
      <c r="J39" s="756"/>
      <c r="K39" s="756"/>
      <c r="L39" s="756"/>
      <c r="M39" s="756"/>
      <c r="N39" s="756"/>
      <c r="O39" s="756"/>
      <c r="P39" s="757"/>
      <c r="Q39" s="758"/>
      <c r="R39" s="759"/>
      <c r="S39" s="759"/>
      <c r="T39" s="759"/>
      <c r="U39" s="759"/>
      <c r="V39" s="759"/>
      <c r="W39" s="759"/>
      <c r="X39" s="759"/>
      <c r="Y39" s="759"/>
      <c r="Z39" s="759"/>
      <c r="AA39" s="759"/>
      <c r="AB39" s="759"/>
      <c r="AC39" s="759"/>
      <c r="AD39" s="759"/>
      <c r="AE39" s="760"/>
      <c r="AF39" s="761"/>
      <c r="AG39" s="762"/>
      <c r="AH39" s="762"/>
      <c r="AI39" s="762"/>
      <c r="AJ39" s="763"/>
      <c r="AK39" s="840"/>
      <c r="AL39" s="836"/>
      <c r="AM39" s="836"/>
      <c r="AN39" s="836"/>
      <c r="AO39" s="836"/>
      <c r="AP39" s="836"/>
      <c r="AQ39" s="836"/>
      <c r="AR39" s="836"/>
      <c r="AS39" s="836"/>
      <c r="AT39" s="836"/>
      <c r="AU39" s="836"/>
      <c r="AV39" s="836"/>
      <c r="AW39" s="836"/>
      <c r="AX39" s="836"/>
      <c r="AY39" s="836"/>
      <c r="AZ39" s="837"/>
      <c r="BA39" s="837"/>
      <c r="BB39" s="837"/>
      <c r="BC39" s="837"/>
      <c r="BD39" s="837"/>
      <c r="BE39" s="838"/>
      <c r="BF39" s="838"/>
      <c r="BG39" s="838"/>
      <c r="BH39" s="838"/>
      <c r="BI39" s="839"/>
      <c r="BJ39" s="220"/>
      <c r="BK39" s="220"/>
      <c r="BL39" s="220"/>
      <c r="BM39" s="220"/>
      <c r="BN39" s="220"/>
      <c r="BO39" s="229"/>
      <c r="BP39" s="229"/>
      <c r="BQ39" s="226">
        <v>33</v>
      </c>
      <c r="BR39" s="227"/>
      <c r="BS39" s="788"/>
      <c r="BT39" s="789"/>
      <c r="BU39" s="789"/>
      <c r="BV39" s="789"/>
      <c r="BW39" s="789"/>
      <c r="BX39" s="789"/>
      <c r="BY39" s="789"/>
      <c r="BZ39" s="789"/>
      <c r="CA39" s="789"/>
      <c r="CB39" s="789"/>
      <c r="CC39" s="789"/>
      <c r="CD39" s="789"/>
      <c r="CE39" s="789"/>
      <c r="CF39" s="789"/>
      <c r="CG39" s="790"/>
      <c r="CH39" s="791"/>
      <c r="CI39" s="792"/>
      <c r="CJ39" s="792"/>
      <c r="CK39" s="792"/>
      <c r="CL39" s="793"/>
      <c r="CM39" s="791"/>
      <c r="CN39" s="792"/>
      <c r="CO39" s="792"/>
      <c r="CP39" s="792"/>
      <c r="CQ39" s="793"/>
      <c r="CR39" s="791"/>
      <c r="CS39" s="792"/>
      <c r="CT39" s="792"/>
      <c r="CU39" s="792"/>
      <c r="CV39" s="793"/>
      <c r="CW39" s="791"/>
      <c r="CX39" s="792"/>
      <c r="CY39" s="792"/>
      <c r="CZ39" s="792"/>
      <c r="DA39" s="793"/>
      <c r="DB39" s="791"/>
      <c r="DC39" s="792"/>
      <c r="DD39" s="792"/>
      <c r="DE39" s="792"/>
      <c r="DF39" s="793"/>
      <c r="DG39" s="791"/>
      <c r="DH39" s="792"/>
      <c r="DI39" s="792"/>
      <c r="DJ39" s="792"/>
      <c r="DK39" s="793"/>
      <c r="DL39" s="791"/>
      <c r="DM39" s="792"/>
      <c r="DN39" s="792"/>
      <c r="DO39" s="792"/>
      <c r="DP39" s="793"/>
      <c r="DQ39" s="791"/>
      <c r="DR39" s="792"/>
      <c r="DS39" s="792"/>
      <c r="DT39" s="792"/>
      <c r="DU39" s="793"/>
      <c r="DV39" s="788"/>
      <c r="DW39" s="789"/>
      <c r="DX39" s="789"/>
      <c r="DY39" s="789"/>
      <c r="DZ39" s="794"/>
      <c r="EA39" s="218"/>
    </row>
    <row r="40" spans="1:131" ht="26.25" customHeight="1" x14ac:dyDescent="0.15">
      <c r="A40" s="226">
        <v>13</v>
      </c>
      <c r="B40" s="755"/>
      <c r="C40" s="756"/>
      <c r="D40" s="756"/>
      <c r="E40" s="756"/>
      <c r="F40" s="756"/>
      <c r="G40" s="756"/>
      <c r="H40" s="756"/>
      <c r="I40" s="756"/>
      <c r="J40" s="756"/>
      <c r="K40" s="756"/>
      <c r="L40" s="756"/>
      <c r="M40" s="756"/>
      <c r="N40" s="756"/>
      <c r="O40" s="756"/>
      <c r="P40" s="757"/>
      <c r="Q40" s="758"/>
      <c r="R40" s="759"/>
      <c r="S40" s="759"/>
      <c r="T40" s="759"/>
      <c r="U40" s="759"/>
      <c r="V40" s="759"/>
      <c r="W40" s="759"/>
      <c r="X40" s="759"/>
      <c r="Y40" s="759"/>
      <c r="Z40" s="759"/>
      <c r="AA40" s="759"/>
      <c r="AB40" s="759"/>
      <c r="AC40" s="759"/>
      <c r="AD40" s="759"/>
      <c r="AE40" s="760"/>
      <c r="AF40" s="761"/>
      <c r="AG40" s="762"/>
      <c r="AH40" s="762"/>
      <c r="AI40" s="762"/>
      <c r="AJ40" s="763"/>
      <c r="AK40" s="840"/>
      <c r="AL40" s="836"/>
      <c r="AM40" s="836"/>
      <c r="AN40" s="836"/>
      <c r="AO40" s="836"/>
      <c r="AP40" s="836"/>
      <c r="AQ40" s="836"/>
      <c r="AR40" s="836"/>
      <c r="AS40" s="836"/>
      <c r="AT40" s="836"/>
      <c r="AU40" s="836"/>
      <c r="AV40" s="836"/>
      <c r="AW40" s="836"/>
      <c r="AX40" s="836"/>
      <c r="AY40" s="836"/>
      <c r="AZ40" s="837"/>
      <c r="BA40" s="837"/>
      <c r="BB40" s="837"/>
      <c r="BC40" s="837"/>
      <c r="BD40" s="837"/>
      <c r="BE40" s="838"/>
      <c r="BF40" s="838"/>
      <c r="BG40" s="838"/>
      <c r="BH40" s="838"/>
      <c r="BI40" s="839"/>
      <c r="BJ40" s="220"/>
      <c r="BK40" s="220"/>
      <c r="BL40" s="220"/>
      <c r="BM40" s="220"/>
      <c r="BN40" s="220"/>
      <c r="BO40" s="229"/>
      <c r="BP40" s="229"/>
      <c r="BQ40" s="226">
        <v>34</v>
      </c>
      <c r="BR40" s="227"/>
      <c r="BS40" s="788"/>
      <c r="BT40" s="789"/>
      <c r="BU40" s="789"/>
      <c r="BV40" s="789"/>
      <c r="BW40" s="789"/>
      <c r="BX40" s="789"/>
      <c r="BY40" s="789"/>
      <c r="BZ40" s="789"/>
      <c r="CA40" s="789"/>
      <c r="CB40" s="789"/>
      <c r="CC40" s="789"/>
      <c r="CD40" s="789"/>
      <c r="CE40" s="789"/>
      <c r="CF40" s="789"/>
      <c r="CG40" s="790"/>
      <c r="CH40" s="791"/>
      <c r="CI40" s="792"/>
      <c r="CJ40" s="792"/>
      <c r="CK40" s="792"/>
      <c r="CL40" s="793"/>
      <c r="CM40" s="791"/>
      <c r="CN40" s="792"/>
      <c r="CO40" s="792"/>
      <c r="CP40" s="792"/>
      <c r="CQ40" s="793"/>
      <c r="CR40" s="791"/>
      <c r="CS40" s="792"/>
      <c r="CT40" s="792"/>
      <c r="CU40" s="792"/>
      <c r="CV40" s="793"/>
      <c r="CW40" s="791"/>
      <c r="CX40" s="792"/>
      <c r="CY40" s="792"/>
      <c r="CZ40" s="792"/>
      <c r="DA40" s="793"/>
      <c r="DB40" s="791"/>
      <c r="DC40" s="792"/>
      <c r="DD40" s="792"/>
      <c r="DE40" s="792"/>
      <c r="DF40" s="793"/>
      <c r="DG40" s="791"/>
      <c r="DH40" s="792"/>
      <c r="DI40" s="792"/>
      <c r="DJ40" s="792"/>
      <c r="DK40" s="793"/>
      <c r="DL40" s="791"/>
      <c r="DM40" s="792"/>
      <c r="DN40" s="792"/>
      <c r="DO40" s="792"/>
      <c r="DP40" s="793"/>
      <c r="DQ40" s="791"/>
      <c r="DR40" s="792"/>
      <c r="DS40" s="792"/>
      <c r="DT40" s="792"/>
      <c r="DU40" s="793"/>
      <c r="DV40" s="788"/>
      <c r="DW40" s="789"/>
      <c r="DX40" s="789"/>
      <c r="DY40" s="789"/>
      <c r="DZ40" s="794"/>
      <c r="EA40" s="218"/>
    </row>
    <row r="41" spans="1:131" ht="26.25" customHeight="1" x14ac:dyDescent="0.15">
      <c r="A41" s="226">
        <v>14</v>
      </c>
      <c r="B41" s="755"/>
      <c r="C41" s="756"/>
      <c r="D41" s="756"/>
      <c r="E41" s="756"/>
      <c r="F41" s="756"/>
      <c r="G41" s="756"/>
      <c r="H41" s="756"/>
      <c r="I41" s="756"/>
      <c r="J41" s="756"/>
      <c r="K41" s="756"/>
      <c r="L41" s="756"/>
      <c r="M41" s="756"/>
      <c r="N41" s="756"/>
      <c r="O41" s="756"/>
      <c r="P41" s="757"/>
      <c r="Q41" s="758"/>
      <c r="R41" s="759"/>
      <c r="S41" s="759"/>
      <c r="T41" s="759"/>
      <c r="U41" s="759"/>
      <c r="V41" s="759"/>
      <c r="W41" s="759"/>
      <c r="X41" s="759"/>
      <c r="Y41" s="759"/>
      <c r="Z41" s="759"/>
      <c r="AA41" s="759"/>
      <c r="AB41" s="759"/>
      <c r="AC41" s="759"/>
      <c r="AD41" s="759"/>
      <c r="AE41" s="760"/>
      <c r="AF41" s="761"/>
      <c r="AG41" s="762"/>
      <c r="AH41" s="762"/>
      <c r="AI41" s="762"/>
      <c r="AJ41" s="763"/>
      <c r="AK41" s="840"/>
      <c r="AL41" s="836"/>
      <c r="AM41" s="836"/>
      <c r="AN41" s="836"/>
      <c r="AO41" s="836"/>
      <c r="AP41" s="836"/>
      <c r="AQ41" s="836"/>
      <c r="AR41" s="836"/>
      <c r="AS41" s="836"/>
      <c r="AT41" s="836"/>
      <c r="AU41" s="836"/>
      <c r="AV41" s="836"/>
      <c r="AW41" s="836"/>
      <c r="AX41" s="836"/>
      <c r="AY41" s="836"/>
      <c r="AZ41" s="837"/>
      <c r="BA41" s="837"/>
      <c r="BB41" s="837"/>
      <c r="BC41" s="837"/>
      <c r="BD41" s="837"/>
      <c r="BE41" s="838"/>
      <c r="BF41" s="838"/>
      <c r="BG41" s="838"/>
      <c r="BH41" s="838"/>
      <c r="BI41" s="839"/>
      <c r="BJ41" s="220"/>
      <c r="BK41" s="220"/>
      <c r="BL41" s="220"/>
      <c r="BM41" s="220"/>
      <c r="BN41" s="220"/>
      <c r="BO41" s="229"/>
      <c r="BP41" s="229"/>
      <c r="BQ41" s="226">
        <v>35</v>
      </c>
      <c r="BR41" s="227"/>
      <c r="BS41" s="788"/>
      <c r="BT41" s="789"/>
      <c r="BU41" s="789"/>
      <c r="BV41" s="789"/>
      <c r="BW41" s="789"/>
      <c r="BX41" s="789"/>
      <c r="BY41" s="789"/>
      <c r="BZ41" s="789"/>
      <c r="CA41" s="789"/>
      <c r="CB41" s="789"/>
      <c r="CC41" s="789"/>
      <c r="CD41" s="789"/>
      <c r="CE41" s="789"/>
      <c r="CF41" s="789"/>
      <c r="CG41" s="790"/>
      <c r="CH41" s="791"/>
      <c r="CI41" s="792"/>
      <c r="CJ41" s="792"/>
      <c r="CK41" s="792"/>
      <c r="CL41" s="793"/>
      <c r="CM41" s="791"/>
      <c r="CN41" s="792"/>
      <c r="CO41" s="792"/>
      <c r="CP41" s="792"/>
      <c r="CQ41" s="793"/>
      <c r="CR41" s="791"/>
      <c r="CS41" s="792"/>
      <c r="CT41" s="792"/>
      <c r="CU41" s="792"/>
      <c r="CV41" s="793"/>
      <c r="CW41" s="791"/>
      <c r="CX41" s="792"/>
      <c r="CY41" s="792"/>
      <c r="CZ41" s="792"/>
      <c r="DA41" s="793"/>
      <c r="DB41" s="791"/>
      <c r="DC41" s="792"/>
      <c r="DD41" s="792"/>
      <c r="DE41" s="792"/>
      <c r="DF41" s="793"/>
      <c r="DG41" s="791"/>
      <c r="DH41" s="792"/>
      <c r="DI41" s="792"/>
      <c r="DJ41" s="792"/>
      <c r="DK41" s="793"/>
      <c r="DL41" s="791"/>
      <c r="DM41" s="792"/>
      <c r="DN41" s="792"/>
      <c r="DO41" s="792"/>
      <c r="DP41" s="793"/>
      <c r="DQ41" s="791"/>
      <c r="DR41" s="792"/>
      <c r="DS41" s="792"/>
      <c r="DT41" s="792"/>
      <c r="DU41" s="793"/>
      <c r="DV41" s="788"/>
      <c r="DW41" s="789"/>
      <c r="DX41" s="789"/>
      <c r="DY41" s="789"/>
      <c r="DZ41" s="794"/>
      <c r="EA41" s="218"/>
    </row>
    <row r="42" spans="1:131" ht="26.25" customHeight="1" x14ac:dyDescent="0.15">
      <c r="A42" s="226">
        <v>15</v>
      </c>
      <c r="B42" s="755"/>
      <c r="C42" s="756"/>
      <c r="D42" s="756"/>
      <c r="E42" s="756"/>
      <c r="F42" s="756"/>
      <c r="G42" s="756"/>
      <c r="H42" s="756"/>
      <c r="I42" s="756"/>
      <c r="J42" s="756"/>
      <c r="K42" s="756"/>
      <c r="L42" s="756"/>
      <c r="M42" s="756"/>
      <c r="N42" s="756"/>
      <c r="O42" s="756"/>
      <c r="P42" s="757"/>
      <c r="Q42" s="758"/>
      <c r="R42" s="759"/>
      <c r="S42" s="759"/>
      <c r="T42" s="759"/>
      <c r="U42" s="759"/>
      <c r="V42" s="759"/>
      <c r="W42" s="759"/>
      <c r="X42" s="759"/>
      <c r="Y42" s="759"/>
      <c r="Z42" s="759"/>
      <c r="AA42" s="759"/>
      <c r="AB42" s="759"/>
      <c r="AC42" s="759"/>
      <c r="AD42" s="759"/>
      <c r="AE42" s="760"/>
      <c r="AF42" s="761"/>
      <c r="AG42" s="762"/>
      <c r="AH42" s="762"/>
      <c r="AI42" s="762"/>
      <c r="AJ42" s="763"/>
      <c r="AK42" s="840"/>
      <c r="AL42" s="836"/>
      <c r="AM42" s="836"/>
      <c r="AN42" s="836"/>
      <c r="AO42" s="836"/>
      <c r="AP42" s="836"/>
      <c r="AQ42" s="836"/>
      <c r="AR42" s="836"/>
      <c r="AS42" s="836"/>
      <c r="AT42" s="836"/>
      <c r="AU42" s="836"/>
      <c r="AV42" s="836"/>
      <c r="AW42" s="836"/>
      <c r="AX42" s="836"/>
      <c r="AY42" s="836"/>
      <c r="AZ42" s="837"/>
      <c r="BA42" s="837"/>
      <c r="BB42" s="837"/>
      <c r="BC42" s="837"/>
      <c r="BD42" s="837"/>
      <c r="BE42" s="838"/>
      <c r="BF42" s="838"/>
      <c r="BG42" s="838"/>
      <c r="BH42" s="838"/>
      <c r="BI42" s="839"/>
      <c r="BJ42" s="220"/>
      <c r="BK42" s="220"/>
      <c r="BL42" s="220"/>
      <c r="BM42" s="220"/>
      <c r="BN42" s="220"/>
      <c r="BO42" s="229"/>
      <c r="BP42" s="229"/>
      <c r="BQ42" s="226">
        <v>36</v>
      </c>
      <c r="BR42" s="227"/>
      <c r="BS42" s="788"/>
      <c r="BT42" s="789"/>
      <c r="BU42" s="789"/>
      <c r="BV42" s="789"/>
      <c r="BW42" s="789"/>
      <c r="BX42" s="789"/>
      <c r="BY42" s="789"/>
      <c r="BZ42" s="789"/>
      <c r="CA42" s="789"/>
      <c r="CB42" s="789"/>
      <c r="CC42" s="789"/>
      <c r="CD42" s="789"/>
      <c r="CE42" s="789"/>
      <c r="CF42" s="789"/>
      <c r="CG42" s="790"/>
      <c r="CH42" s="791"/>
      <c r="CI42" s="792"/>
      <c r="CJ42" s="792"/>
      <c r="CK42" s="792"/>
      <c r="CL42" s="793"/>
      <c r="CM42" s="791"/>
      <c r="CN42" s="792"/>
      <c r="CO42" s="792"/>
      <c r="CP42" s="792"/>
      <c r="CQ42" s="793"/>
      <c r="CR42" s="791"/>
      <c r="CS42" s="792"/>
      <c r="CT42" s="792"/>
      <c r="CU42" s="792"/>
      <c r="CV42" s="793"/>
      <c r="CW42" s="791"/>
      <c r="CX42" s="792"/>
      <c r="CY42" s="792"/>
      <c r="CZ42" s="792"/>
      <c r="DA42" s="793"/>
      <c r="DB42" s="791"/>
      <c r="DC42" s="792"/>
      <c r="DD42" s="792"/>
      <c r="DE42" s="792"/>
      <c r="DF42" s="793"/>
      <c r="DG42" s="791"/>
      <c r="DH42" s="792"/>
      <c r="DI42" s="792"/>
      <c r="DJ42" s="792"/>
      <c r="DK42" s="793"/>
      <c r="DL42" s="791"/>
      <c r="DM42" s="792"/>
      <c r="DN42" s="792"/>
      <c r="DO42" s="792"/>
      <c r="DP42" s="793"/>
      <c r="DQ42" s="791"/>
      <c r="DR42" s="792"/>
      <c r="DS42" s="792"/>
      <c r="DT42" s="792"/>
      <c r="DU42" s="793"/>
      <c r="DV42" s="788"/>
      <c r="DW42" s="789"/>
      <c r="DX42" s="789"/>
      <c r="DY42" s="789"/>
      <c r="DZ42" s="794"/>
      <c r="EA42" s="218"/>
    </row>
    <row r="43" spans="1:131" ht="26.25" customHeight="1" x14ac:dyDescent="0.15">
      <c r="A43" s="226">
        <v>16</v>
      </c>
      <c r="B43" s="755"/>
      <c r="C43" s="756"/>
      <c r="D43" s="756"/>
      <c r="E43" s="756"/>
      <c r="F43" s="756"/>
      <c r="G43" s="756"/>
      <c r="H43" s="756"/>
      <c r="I43" s="756"/>
      <c r="J43" s="756"/>
      <c r="K43" s="756"/>
      <c r="L43" s="756"/>
      <c r="M43" s="756"/>
      <c r="N43" s="756"/>
      <c r="O43" s="756"/>
      <c r="P43" s="757"/>
      <c r="Q43" s="758"/>
      <c r="R43" s="759"/>
      <c r="S43" s="759"/>
      <c r="T43" s="759"/>
      <c r="U43" s="759"/>
      <c r="V43" s="759"/>
      <c r="W43" s="759"/>
      <c r="X43" s="759"/>
      <c r="Y43" s="759"/>
      <c r="Z43" s="759"/>
      <c r="AA43" s="759"/>
      <c r="AB43" s="759"/>
      <c r="AC43" s="759"/>
      <c r="AD43" s="759"/>
      <c r="AE43" s="760"/>
      <c r="AF43" s="761"/>
      <c r="AG43" s="762"/>
      <c r="AH43" s="762"/>
      <c r="AI43" s="762"/>
      <c r="AJ43" s="763"/>
      <c r="AK43" s="840"/>
      <c r="AL43" s="836"/>
      <c r="AM43" s="836"/>
      <c r="AN43" s="836"/>
      <c r="AO43" s="836"/>
      <c r="AP43" s="836"/>
      <c r="AQ43" s="836"/>
      <c r="AR43" s="836"/>
      <c r="AS43" s="836"/>
      <c r="AT43" s="836"/>
      <c r="AU43" s="836"/>
      <c r="AV43" s="836"/>
      <c r="AW43" s="836"/>
      <c r="AX43" s="836"/>
      <c r="AY43" s="836"/>
      <c r="AZ43" s="837"/>
      <c r="BA43" s="837"/>
      <c r="BB43" s="837"/>
      <c r="BC43" s="837"/>
      <c r="BD43" s="837"/>
      <c r="BE43" s="838"/>
      <c r="BF43" s="838"/>
      <c r="BG43" s="838"/>
      <c r="BH43" s="838"/>
      <c r="BI43" s="839"/>
      <c r="BJ43" s="220"/>
      <c r="BK43" s="220"/>
      <c r="BL43" s="220"/>
      <c r="BM43" s="220"/>
      <c r="BN43" s="220"/>
      <c r="BO43" s="229"/>
      <c r="BP43" s="229"/>
      <c r="BQ43" s="226">
        <v>37</v>
      </c>
      <c r="BR43" s="227"/>
      <c r="BS43" s="788"/>
      <c r="BT43" s="789"/>
      <c r="BU43" s="789"/>
      <c r="BV43" s="789"/>
      <c r="BW43" s="789"/>
      <c r="BX43" s="789"/>
      <c r="BY43" s="789"/>
      <c r="BZ43" s="789"/>
      <c r="CA43" s="789"/>
      <c r="CB43" s="789"/>
      <c r="CC43" s="789"/>
      <c r="CD43" s="789"/>
      <c r="CE43" s="789"/>
      <c r="CF43" s="789"/>
      <c r="CG43" s="790"/>
      <c r="CH43" s="791"/>
      <c r="CI43" s="792"/>
      <c r="CJ43" s="792"/>
      <c r="CK43" s="792"/>
      <c r="CL43" s="793"/>
      <c r="CM43" s="791"/>
      <c r="CN43" s="792"/>
      <c r="CO43" s="792"/>
      <c r="CP43" s="792"/>
      <c r="CQ43" s="793"/>
      <c r="CR43" s="791"/>
      <c r="CS43" s="792"/>
      <c r="CT43" s="792"/>
      <c r="CU43" s="792"/>
      <c r="CV43" s="793"/>
      <c r="CW43" s="791"/>
      <c r="CX43" s="792"/>
      <c r="CY43" s="792"/>
      <c r="CZ43" s="792"/>
      <c r="DA43" s="793"/>
      <c r="DB43" s="791"/>
      <c r="DC43" s="792"/>
      <c r="DD43" s="792"/>
      <c r="DE43" s="792"/>
      <c r="DF43" s="793"/>
      <c r="DG43" s="791"/>
      <c r="DH43" s="792"/>
      <c r="DI43" s="792"/>
      <c r="DJ43" s="792"/>
      <c r="DK43" s="793"/>
      <c r="DL43" s="791"/>
      <c r="DM43" s="792"/>
      <c r="DN43" s="792"/>
      <c r="DO43" s="792"/>
      <c r="DP43" s="793"/>
      <c r="DQ43" s="791"/>
      <c r="DR43" s="792"/>
      <c r="DS43" s="792"/>
      <c r="DT43" s="792"/>
      <c r="DU43" s="793"/>
      <c r="DV43" s="788"/>
      <c r="DW43" s="789"/>
      <c r="DX43" s="789"/>
      <c r="DY43" s="789"/>
      <c r="DZ43" s="794"/>
      <c r="EA43" s="218"/>
    </row>
    <row r="44" spans="1:131" ht="26.25" customHeight="1" x14ac:dyDescent="0.15">
      <c r="A44" s="226">
        <v>17</v>
      </c>
      <c r="B44" s="755"/>
      <c r="C44" s="756"/>
      <c r="D44" s="756"/>
      <c r="E44" s="756"/>
      <c r="F44" s="756"/>
      <c r="G44" s="756"/>
      <c r="H44" s="756"/>
      <c r="I44" s="756"/>
      <c r="J44" s="756"/>
      <c r="K44" s="756"/>
      <c r="L44" s="756"/>
      <c r="M44" s="756"/>
      <c r="N44" s="756"/>
      <c r="O44" s="756"/>
      <c r="P44" s="757"/>
      <c r="Q44" s="758"/>
      <c r="R44" s="759"/>
      <c r="S44" s="759"/>
      <c r="T44" s="759"/>
      <c r="U44" s="759"/>
      <c r="V44" s="759"/>
      <c r="W44" s="759"/>
      <c r="X44" s="759"/>
      <c r="Y44" s="759"/>
      <c r="Z44" s="759"/>
      <c r="AA44" s="759"/>
      <c r="AB44" s="759"/>
      <c r="AC44" s="759"/>
      <c r="AD44" s="759"/>
      <c r="AE44" s="760"/>
      <c r="AF44" s="761"/>
      <c r="AG44" s="762"/>
      <c r="AH44" s="762"/>
      <c r="AI44" s="762"/>
      <c r="AJ44" s="763"/>
      <c r="AK44" s="840"/>
      <c r="AL44" s="836"/>
      <c r="AM44" s="836"/>
      <c r="AN44" s="836"/>
      <c r="AO44" s="836"/>
      <c r="AP44" s="836"/>
      <c r="AQ44" s="836"/>
      <c r="AR44" s="836"/>
      <c r="AS44" s="836"/>
      <c r="AT44" s="836"/>
      <c r="AU44" s="836"/>
      <c r="AV44" s="836"/>
      <c r="AW44" s="836"/>
      <c r="AX44" s="836"/>
      <c r="AY44" s="836"/>
      <c r="AZ44" s="837"/>
      <c r="BA44" s="837"/>
      <c r="BB44" s="837"/>
      <c r="BC44" s="837"/>
      <c r="BD44" s="837"/>
      <c r="BE44" s="838"/>
      <c r="BF44" s="838"/>
      <c r="BG44" s="838"/>
      <c r="BH44" s="838"/>
      <c r="BI44" s="839"/>
      <c r="BJ44" s="220"/>
      <c r="BK44" s="220"/>
      <c r="BL44" s="220"/>
      <c r="BM44" s="220"/>
      <c r="BN44" s="220"/>
      <c r="BO44" s="229"/>
      <c r="BP44" s="229"/>
      <c r="BQ44" s="226">
        <v>38</v>
      </c>
      <c r="BR44" s="227"/>
      <c r="BS44" s="788"/>
      <c r="BT44" s="789"/>
      <c r="BU44" s="789"/>
      <c r="BV44" s="789"/>
      <c r="BW44" s="789"/>
      <c r="BX44" s="789"/>
      <c r="BY44" s="789"/>
      <c r="BZ44" s="789"/>
      <c r="CA44" s="789"/>
      <c r="CB44" s="789"/>
      <c r="CC44" s="789"/>
      <c r="CD44" s="789"/>
      <c r="CE44" s="789"/>
      <c r="CF44" s="789"/>
      <c r="CG44" s="790"/>
      <c r="CH44" s="791"/>
      <c r="CI44" s="792"/>
      <c r="CJ44" s="792"/>
      <c r="CK44" s="792"/>
      <c r="CL44" s="793"/>
      <c r="CM44" s="791"/>
      <c r="CN44" s="792"/>
      <c r="CO44" s="792"/>
      <c r="CP44" s="792"/>
      <c r="CQ44" s="793"/>
      <c r="CR44" s="791"/>
      <c r="CS44" s="792"/>
      <c r="CT44" s="792"/>
      <c r="CU44" s="792"/>
      <c r="CV44" s="793"/>
      <c r="CW44" s="791"/>
      <c r="CX44" s="792"/>
      <c r="CY44" s="792"/>
      <c r="CZ44" s="792"/>
      <c r="DA44" s="793"/>
      <c r="DB44" s="791"/>
      <c r="DC44" s="792"/>
      <c r="DD44" s="792"/>
      <c r="DE44" s="792"/>
      <c r="DF44" s="793"/>
      <c r="DG44" s="791"/>
      <c r="DH44" s="792"/>
      <c r="DI44" s="792"/>
      <c r="DJ44" s="792"/>
      <c r="DK44" s="793"/>
      <c r="DL44" s="791"/>
      <c r="DM44" s="792"/>
      <c r="DN44" s="792"/>
      <c r="DO44" s="792"/>
      <c r="DP44" s="793"/>
      <c r="DQ44" s="791"/>
      <c r="DR44" s="792"/>
      <c r="DS44" s="792"/>
      <c r="DT44" s="792"/>
      <c r="DU44" s="793"/>
      <c r="DV44" s="788"/>
      <c r="DW44" s="789"/>
      <c r="DX44" s="789"/>
      <c r="DY44" s="789"/>
      <c r="DZ44" s="794"/>
      <c r="EA44" s="218"/>
    </row>
    <row r="45" spans="1:131" ht="26.25" customHeight="1" x14ac:dyDescent="0.15">
      <c r="A45" s="226">
        <v>18</v>
      </c>
      <c r="B45" s="755"/>
      <c r="C45" s="756"/>
      <c r="D45" s="756"/>
      <c r="E45" s="756"/>
      <c r="F45" s="756"/>
      <c r="G45" s="756"/>
      <c r="H45" s="756"/>
      <c r="I45" s="756"/>
      <c r="J45" s="756"/>
      <c r="K45" s="756"/>
      <c r="L45" s="756"/>
      <c r="M45" s="756"/>
      <c r="N45" s="756"/>
      <c r="O45" s="756"/>
      <c r="P45" s="757"/>
      <c r="Q45" s="758"/>
      <c r="R45" s="759"/>
      <c r="S45" s="759"/>
      <c r="T45" s="759"/>
      <c r="U45" s="759"/>
      <c r="V45" s="759"/>
      <c r="W45" s="759"/>
      <c r="X45" s="759"/>
      <c r="Y45" s="759"/>
      <c r="Z45" s="759"/>
      <c r="AA45" s="759"/>
      <c r="AB45" s="759"/>
      <c r="AC45" s="759"/>
      <c r="AD45" s="759"/>
      <c r="AE45" s="760"/>
      <c r="AF45" s="761"/>
      <c r="AG45" s="762"/>
      <c r="AH45" s="762"/>
      <c r="AI45" s="762"/>
      <c r="AJ45" s="763"/>
      <c r="AK45" s="840"/>
      <c r="AL45" s="836"/>
      <c r="AM45" s="836"/>
      <c r="AN45" s="836"/>
      <c r="AO45" s="836"/>
      <c r="AP45" s="836"/>
      <c r="AQ45" s="836"/>
      <c r="AR45" s="836"/>
      <c r="AS45" s="836"/>
      <c r="AT45" s="836"/>
      <c r="AU45" s="836"/>
      <c r="AV45" s="836"/>
      <c r="AW45" s="836"/>
      <c r="AX45" s="836"/>
      <c r="AY45" s="836"/>
      <c r="AZ45" s="837"/>
      <c r="BA45" s="837"/>
      <c r="BB45" s="837"/>
      <c r="BC45" s="837"/>
      <c r="BD45" s="837"/>
      <c r="BE45" s="838"/>
      <c r="BF45" s="838"/>
      <c r="BG45" s="838"/>
      <c r="BH45" s="838"/>
      <c r="BI45" s="839"/>
      <c r="BJ45" s="220"/>
      <c r="BK45" s="220"/>
      <c r="BL45" s="220"/>
      <c r="BM45" s="220"/>
      <c r="BN45" s="220"/>
      <c r="BO45" s="229"/>
      <c r="BP45" s="229"/>
      <c r="BQ45" s="226">
        <v>39</v>
      </c>
      <c r="BR45" s="227"/>
      <c r="BS45" s="788"/>
      <c r="BT45" s="789"/>
      <c r="BU45" s="789"/>
      <c r="BV45" s="789"/>
      <c r="BW45" s="789"/>
      <c r="BX45" s="789"/>
      <c r="BY45" s="789"/>
      <c r="BZ45" s="789"/>
      <c r="CA45" s="789"/>
      <c r="CB45" s="789"/>
      <c r="CC45" s="789"/>
      <c r="CD45" s="789"/>
      <c r="CE45" s="789"/>
      <c r="CF45" s="789"/>
      <c r="CG45" s="790"/>
      <c r="CH45" s="791"/>
      <c r="CI45" s="792"/>
      <c r="CJ45" s="792"/>
      <c r="CK45" s="792"/>
      <c r="CL45" s="793"/>
      <c r="CM45" s="791"/>
      <c r="CN45" s="792"/>
      <c r="CO45" s="792"/>
      <c r="CP45" s="792"/>
      <c r="CQ45" s="793"/>
      <c r="CR45" s="791"/>
      <c r="CS45" s="792"/>
      <c r="CT45" s="792"/>
      <c r="CU45" s="792"/>
      <c r="CV45" s="793"/>
      <c r="CW45" s="791"/>
      <c r="CX45" s="792"/>
      <c r="CY45" s="792"/>
      <c r="CZ45" s="792"/>
      <c r="DA45" s="793"/>
      <c r="DB45" s="791"/>
      <c r="DC45" s="792"/>
      <c r="DD45" s="792"/>
      <c r="DE45" s="792"/>
      <c r="DF45" s="793"/>
      <c r="DG45" s="791"/>
      <c r="DH45" s="792"/>
      <c r="DI45" s="792"/>
      <c r="DJ45" s="792"/>
      <c r="DK45" s="793"/>
      <c r="DL45" s="791"/>
      <c r="DM45" s="792"/>
      <c r="DN45" s="792"/>
      <c r="DO45" s="792"/>
      <c r="DP45" s="793"/>
      <c r="DQ45" s="791"/>
      <c r="DR45" s="792"/>
      <c r="DS45" s="792"/>
      <c r="DT45" s="792"/>
      <c r="DU45" s="793"/>
      <c r="DV45" s="788"/>
      <c r="DW45" s="789"/>
      <c r="DX45" s="789"/>
      <c r="DY45" s="789"/>
      <c r="DZ45" s="794"/>
      <c r="EA45" s="218"/>
    </row>
    <row r="46" spans="1:131" ht="26.25" customHeight="1" x14ac:dyDescent="0.15">
      <c r="A46" s="226">
        <v>19</v>
      </c>
      <c r="B46" s="755"/>
      <c r="C46" s="756"/>
      <c r="D46" s="756"/>
      <c r="E46" s="756"/>
      <c r="F46" s="756"/>
      <c r="G46" s="756"/>
      <c r="H46" s="756"/>
      <c r="I46" s="756"/>
      <c r="J46" s="756"/>
      <c r="K46" s="756"/>
      <c r="L46" s="756"/>
      <c r="M46" s="756"/>
      <c r="N46" s="756"/>
      <c r="O46" s="756"/>
      <c r="P46" s="757"/>
      <c r="Q46" s="758"/>
      <c r="R46" s="759"/>
      <c r="S46" s="759"/>
      <c r="T46" s="759"/>
      <c r="U46" s="759"/>
      <c r="V46" s="759"/>
      <c r="W46" s="759"/>
      <c r="X46" s="759"/>
      <c r="Y46" s="759"/>
      <c r="Z46" s="759"/>
      <c r="AA46" s="759"/>
      <c r="AB46" s="759"/>
      <c r="AC46" s="759"/>
      <c r="AD46" s="759"/>
      <c r="AE46" s="760"/>
      <c r="AF46" s="761"/>
      <c r="AG46" s="762"/>
      <c r="AH46" s="762"/>
      <c r="AI46" s="762"/>
      <c r="AJ46" s="763"/>
      <c r="AK46" s="840"/>
      <c r="AL46" s="836"/>
      <c r="AM46" s="836"/>
      <c r="AN46" s="836"/>
      <c r="AO46" s="836"/>
      <c r="AP46" s="836"/>
      <c r="AQ46" s="836"/>
      <c r="AR46" s="836"/>
      <c r="AS46" s="836"/>
      <c r="AT46" s="836"/>
      <c r="AU46" s="836"/>
      <c r="AV46" s="836"/>
      <c r="AW46" s="836"/>
      <c r="AX46" s="836"/>
      <c r="AY46" s="836"/>
      <c r="AZ46" s="837"/>
      <c r="BA46" s="837"/>
      <c r="BB46" s="837"/>
      <c r="BC46" s="837"/>
      <c r="BD46" s="837"/>
      <c r="BE46" s="838"/>
      <c r="BF46" s="838"/>
      <c r="BG46" s="838"/>
      <c r="BH46" s="838"/>
      <c r="BI46" s="839"/>
      <c r="BJ46" s="220"/>
      <c r="BK46" s="220"/>
      <c r="BL46" s="220"/>
      <c r="BM46" s="220"/>
      <c r="BN46" s="220"/>
      <c r="BO46" s="229"/>
      <c r="BP46" s="229"/>
      <c r="BQ46" s="226">
        <v>40</v>
      </c>
      <c r="BR46" s="227"/>
      <c r="BS46" s="788"/>
      <c r="BT46" s="789"/>
      <c r="BU46" s="789"/>
      <c r="BV46" s="789"/>
      <c r="BW46" s="789"/>
      <c r="BX46" s="789"/>
      <c r="BY46" s="789"/>
      <c r="BZ46" s="789"/>
      <c r="CA46" s="789"/>
      <c r="CB46" s="789"/>
      <c r="CC46" s="789"/>
      <c r="CD46" s="789"/>
      <c r="CE46" s="789"/>
      <c r="CF46" s="789"/>
      <c r="CG46" s="790"/>
      <c r="CH46" s="791"/>
      <c r="CI46" s="792"/>
      <c r="CJ46" s="792"/>
      <c r="CK46" s="792"/>
      <c r="CL46" s="793"/>
      <c r="CM46" s="791"/>
      <c r="CN46" s="792"/>
      <c r="CO46" s="792"/>
      <c r="CP46" s="792"/>
      <c r="CQ46" s="793"/>
      <c r="CR46" s="791"/>
      <c r="CS46" s="792"/>
      <c r="CT46" s="792"/>
      <c r="CU46" s="792"/>
      <c r="CV46" s="793"/>
      <c r="CW46" s="791"/>
      <c r="CX46" s="792"/>
      <c r="CY46" s="792"/>
      <c r="CZ46" s="792"/>
      <c r="DA46" s="793"/>
      <c r="DB46" s="791"/>
      <c r="DC46" s="792"/>
      <c r="DD46" s="792"/>
      <c r="DE46" s="792"/>
      <c r="DF46" s="793"/>
      <c r="DG46" s="791"/>
      <c r="DH46" s="792"/>
      <c r="DI46" s="792"/>
      <c r="DJ46" s="792"/>
      <c r="DK46" s="793"/>
      <c r="DL46" s="791"/>
      <c r="DM46" s="792"/>
      <c r="DN46" s="792"/>
      <c r="DO46" s="792"/>
      <c r="DP46" s="793"/>
      <c r="DQ46" s="791"/>
      <c r="DR46" s="792"/>
      <c r="DS46" s="792"/>
      <c r="DT46" s="792"/>
      <c r="DU46" s="793"/>
      <c r="DV46" s="788"/>
      <c r="DW46" s="789"/>
      <c r="DX46" s="789"/>
      <c r="DY46" s="789"/>
      <c r="DZ46" s="794"/>
      <c r="EA46" s="218"/>
    </row>
    <row r="47" spans="1:131" ht="26.25" customHeight="1" x14ac:dyDescent="0.15">
      <c r="A47" s="226">
        <v>20</v>
      </c>
      <c r="B47" s="755"/>
      <c r="C47" s="756"/>
      <c r="D47" s="756"/>
      <c r="E47" s="756"/>
      <c r="F47" s="756"/>
      <c r="G47" s="756"/>
      <c r="H47" s="756"/>
      <c r="I47" s="756"/>
      <c r="J47" s="756"/>
      <c r="K47" s="756"/>
      <c r="L47" s="756"/>
      <c r="M47" s="756"/>
      <c r="N47" s="756"/>
      <c r="O47" s="756"/>
      <c r="P47" s="757"/>
      <c r="Q47" s="758"/>
      <c r="R47" s="759"/>
      <c r="S47" s="759"/>
      <c r="T47" s="759"/>
      <c r="U47" s="759"/>
      <c r="V47" s="759"/>
      <c r="W47" s="759"/>
      <c r="X47" s="759"/>
      <c r="Y47" s="759"/>
      <c r="Z47" s="759"/>
      <c r="AA47" s="759"/>
      <c r="AB47" s="759"/>
      <c r="AC47" s="759"/>
      <c r="AD47" s="759"/>
      <c r="AE47" s="760"/>
      <c r="AF47" s="761"/>
      <c r="AG47" s="762"/>
      <c r="AH47" s="762"/>
      <c r="AI47" s="762"/>
      <c r="AJ47" s="763"/>
      <c r="AK47" s="840"/>
      <c r="AL47" s="836"/>
      <c r="AM47" s="836"/>
      <c r="AN47" s="836"/>
      <c r="AO47" s="836"/>
      <c r="AP47" s="836"/>
      <c r="AQ47" s="836"/>
      <c r="AR47" s="836"/>
      <c r="AS47" s="836"/>
      <c r="AT47" s="836"/>
      <c r="AU47" s="836"/>
      <c r="AV47" s="836"/>
      <c r="AW47" s="836"/>
      <c r="AX47" s="836"/>
      <c r="AY47" s="836"/>
      <c r="AZ47" s="837"/>
      <c r="BA47" s="837"/>
      <c r="BB47" s="837"/>
      <c r="BC47" s="837"/>
      <c r="BD47" s="837"/>
      <c r="BE47" s="838"/>
      <c r="BF47" s="838"/>
      <c r="BG47" s="838"/>
      <c r="BH47" s="838"/>
      <c r="BI47" s="839"/>
      <c r="BJ47" s="220"/>
      <c r="BK47" s="220"/>
      <c r="BL47" s="220"/>
      <c r="BM47" s="220"/>
      <c r="BN47" s="220"/>
      <c r="BO47" s="229"/>
      <c r="BP47" s="229"/>
      <c r="BQ47" s="226">
        <v>41</v>
      </c>
      <c r="BR47" s="227"/>
      <c r="BS47" s="788"/>
      <c r="BT47" s="789"/>
      <c r="BU47" s="789"/>
      <c r="BV47" s="789"/>
      <c r="BW47" s="789"/>
      <c r="BX47" s="789"/>
      <c r="BY47" s="789"/>
      <c r="BZ47" s="789"/>
      <c r="CA47" s="789"/>
      <c r="CB47" s="789"/>
      <c r="CC47" s="789"/>
      <c r="CD47" s="789"/>
      <c r="CE47" s="789"/>
      <c r="CF47" s="789"/>
      <c r="CG47" s="790"/>
      <c r="CH47" s="791"/>
      <c r="CI47" s="792"/>
      <c r="CJ47" s="792"/>
      <c r="CK47" s="792"/>
      <c r="CL47" s="793"/>
      <c r="CM47" s="791"/>
      <c r="CN47" s="792"/>
      <c r="CO47" s="792"/>
      <c r="CP47" s="792"/>
      <c r="CQ47" s="793"/>
      <c r="CR47" s="791"/>
      <c r="CS47" s="792"/>
      <c r="CT47" s="792"/>
      <c r="CU47" s="792"/>
      <c r="CV47" s="793"/>
      <c r="CW47" s="791"/>
      <c r="CX47" s="792"/>
      <c r="CY47" s="792"/>
      <c r="CZ47" s="792"/>
      <c r="DA47" s="793"/>
      <c r="DB47" s="791"/>
      <c r="DC47" s="792"/>
      <c r="DD47" s="792"/>
      <c r="DE47" s="792"/>
      <c r="DF47" s="793"/>
      <c r="DG47" s="791"/>
      <c r="DH47" s="792"/>
      <c r="DI47" s="792"/>
      <c r="DJ47" s="792"/>
      <c r="DK47" s="793"/>
      <c r="DL47" s="791"/>
      <c r="DM47" s="792"/>
      <c r="DN47" s="792"/>
      <c r="DO47" s="792"/>
      <c r="DP47" s="793"/>
      <c r="DQ47" s="791"/>
      <c r="DR47" s="792"/>
      <c r="DS47" s="792"/>
      <c r="DT47" s="792"/>
      <c r="DU47" s="793"/>
      <c r="DV47" s="788"/>
      <c r="DW47" s="789"/>
      <c r="DX47" s="789"/>
      <c r="DY47" s="789"/>
      <c r="DZ47" s="794"/>
      <c r="EA47" s="218"/>
    </row>
    <row r="48" spans="1:131" ht="26.25" customHeight="1" x14ac:dyDescent="0.15">
      <c r="A48" s="226">
        <v>21</v>
      </c>
      <c r="B48" s="755"/>
      <c r="C48" s="756"/>
      <c r="D48" s="756"/>
      <c r="E48" s="756"/>
      <c r="F48" s="756"/>
      <c r="G48" s="756"/>
      <c r="H48" s="756"/>
      <c r="I48" s="756"/>
      <c r="J48" s="756"/>
      <c r="K48" s="756"/>
      <c r="L48" s="756"/>
      <c r="M48" s="756"/>
      <c r="N48" s="756"/>
      <c r="O48" s="756"/>
      <c r="P48" s="757"/>
      <c r="Q48" s="758"/>
      <c r="R48" s="759"/>
      <c r="S48" s="759"/>
      <c r="T48" s="759"/>
      <c r="U48" s="759"/>
      <c r="V48" s="759"/>
      <c r="W48" s="759"/>
      <c r="X48" s="759"/>
      <c r="Y48" s="759"/>
      <c r="Z48" s="759"/>
      <c r="AA48" s="759"/>
      <c r="AB48" s="759"/>
      <c r="AC48" s="759"/>
      <c r="AD48" s="759"/>
      <c r="AE48" s="760"/>
      <c r="AF48" s="761"/>
      <c r="AG48" s="762"/>
      <c r="AH48" s="762"/>
      <c r="AI48" s="762"/>
      <c r="AJ48" s="763"/>
      <c r="AK48" s="840"/>
      <c r="AL48" s="836"/>
      <c r="AM48" s="836"/>
      <c r="AN48" s="836"/>
      <c r="AO48" s="836"/>
      <c r="AP48" s="836"/>
      <c r="AQ48" s="836"/>
      <c r="AR48" s="836"/>
      <c r="AS48" s="836"/>
      <c r="AT48" s="836"/>
      <c r="AU48" s="836"/>
      <c r="AV48" s="836"/>
      <c r="AW48" s="836"/>
      <c r="AX48" s="836"/>
      <c r="AY48" s="836"/>
      <c r="AZ48" s="837"/>
      <c r="BA48" s="837"/>
      <c r="BB48" s="837"/>
      <c r="BC48" s="837"/>
      <c r="BD48" s="837"/>
      <c r="BE48" s="838"/>
      <c r="BF48" s="838"/>
      <c r="BG48" s="838"/>
      <c r="BH48" s="838"/>
      <c r="BI48" s="839"/>
      <c r="BJ48" s="220"/>
      <c r="BK48" s="220"/>
      <c r="BL48" s="220"/>
      <c r="BM48" s="220"/>
      <c r="BN48" s="220"/>
      <c r="BO48" s="229"/>
      <c r="BP48" s="229"/>
      <c r="BQ48" s="226">
        <v>42</v>
      </c>
      <c r="BR48" s="227"/>
      <c r="BS48" s="788"/>
      <c r="BT48" s="789"/>
      <c r="BU48" s="789"/>
      <c r="BV48" s="789"/>
      <c r="BW48" s="789"/>
      <c r="BX48" s="789"/>
      <c r="BY48" s="789"/>
      <c r="BZ48" s="789"/>
      <c r="CA48" s="789"/>
      <c r="CB48" s="789"/>
      <c r="CC48" s="789"/>
      <c r="CD48" s="789"/>
      <c r="CE48" s="789"/>
      <c r="CF48" s="789"/>
      <c r="CG48" s="790"/>
      <c r="CH48" s="791"/>
      <c r="CI48" s="792"/>
      <c r="CJ48" s="792"/>
      <c r="CK48" s="792"/>
      <c r="CL48" s="793"/>
      <c r="CM48" s="791"/>
      <c r="CN48" s="792"/>
      <c r="CO48" s="792"/>
      <c r="CP48" s="792"/>
      <c r="CQ48" s="793"/>
      <c r="CR48" s="791"/>
      <c r="CS48" s="792"/>
      <c r="CT48" s="792"/>
      <c r="CU48" s="792"/>
      <c r="CV48" s="793"/>
      <c r="CW48" s="791"/>
      <c r="CX48" s="792"/>
      <c r="CY48" s="792"/>
      <c r="CZ48" s="792"/>
      <c r="DA48" s="793"/>
      <c r="DB48" s="791"/>
      <c r="DC48" s="792"/>
      <c r="DD48" s="792"/>
      <c r="DE48" s="792"/>
      <c r="DF48" s="793"/>
      <c r="DG48" s="791"/>
      <c r="DH48" s="792"/>
      <c r="DI48" s="792"/>
      <c r="DJ48" s="792"/>
      <c r="DK48" s="793"/>
      <c r="DL48" s="791"/>
      <c r="DM48" s="792"/>
      <c r="DN48" s="792"/>
      <c r="DO48" s="792"/>
      <c r="DP48" s="793"/>
      <c r="DQ48" s="791"/>
      <c r="DR48" s="792"/>
      <c r="DS48" s="792"/>
      <c r="DT48" s="792"/>
      <c r="DU48" s="793"/>
      <c r="DV48" s="788"/>
      <c r="DW48" s="789"/>
      <c r="DX48" s="789"/>
      <c r="DY48" s="789"/>
      <c r="DZ48" s="794"/>
      <c r="EA48" s="218"/>
    </row>
    <row r="49" spans="1:131" ht="26.25" customHeight="1" x14ac:dyDescent="0.15">
      <c r="A49" s="226">
        <v>22</v>
      </c>
      <c r="B49" s="755"/>
      <c r="C49" s="756"/>
      <c r="D49" s="756"/>
      <c r="E49" s="756"/>
      <c r="F49" s="756"/>
      <c r="G49" s="756"/>
      <c r="H49" s="756"/>
      <c r="I49" s="756"/>
      <c r="J49" s="756"/>
      <c r="K49" s="756"/>
      <c r="L49" s="756"/>
      <c r="M49" s="756"/>
      <c r="N49" s="756"/>
      <c r="O49" s="756"/>
      <c r="P49" s="757"/>
      <c r="Q49" s="758"/>
      <c r="R49" s="759"/>
      <c r="S49" s="759"/>
      <c r="T49" s="759"/>
      <c r="U49" s="759"/>
      <c r="V49" s="759"/>
      <c r="W49" s="759"/>
      <c r="X49" s="759"/>
      <c r="Y49" s="759"/>
      <c r="Z49" s="759"/>
      <c r="AA49" s="759"/>
      <c r="AB49" s="759"/>
      <c r="AC49" s="759"/>
      <c r="AD49" s="759"/>
      <c r="AE49" s="760"/>
      <c r="AF49" s="761"/>
      <c r="AG49" s="762"/>
      <c r="AH49" s="762"/>
      <c r="AI49" s="762"/>
      <c r="AJ49" s="763"/>
      <c r="AK49" s="840"/>
      <c r="AL49" s="836"/>
      <c r="AM49" s="836"/>
      <c r="AN49" s="836"/>
      <c r="AO49" s="836"/>
      <c r="AP49" s="836"/>
      <c r="AQ49" s="836"/>
      <c r="AR49" s="836"/>
      <c r="AS49" s="836"/>
      <c r="AT49" s="836"/>
      <c r="AU49" s="836"/>
      <c r="AV49" s="836"/>
      <c r="AW49" s="836"/>
      <c r="AX49" s="836"/>
      <c r="AY49" s="836"/>
      <c r="AZ49" s="837"/>
      <c r="BA49" s="837"/>
      <c r="BB49" s="837"/>
      <c r="BC49" s="837"/>
      <c r="BD49" s="837"/>
      <c r="BE49" s="838"/>
      <c r="BF49" s="838"/>
      <c r="BG49" s="838"/>
      <c r="BH49" s="838"/>
      <c r="BI49" s="839"/>
      <c r="BJ49" s="220"/>
      <c r="BK49" s="220"/>
      <c r="BL49" s="220"/>
      <c r="BM49" s="220"/>
      <c r="BN49" s="220"/>
      <c r="BO49" s="229"/>
      <c r="BP49" s="229"/>
      <c r="BQ49" s="226">
        <v>43</v>
      </c>
      <c r="BR49" s="227"/>
      <c r="BS49" s="788"/>
      <c r="BT49" s="789"/>
      <c r="BU49" s="789"/>
      <c r="BV49" s="789"/>
      <c r="BW49" s="789"/>
      <c r="BX49" s="789"/>
      <c r="BY49" s="789"/>
      <c r="BZ49" s="789"/>
      <c r="CA49" s="789"/>
      <c r="CB49" s="789"/>
      <c r="CC49" s="789"/>
      <c r="CD49" s="789"/>
      <c r="CE49" s="789"/>
      <c r="CF49" s="789"/>
      <c r="CG49" s="790"/>
      <c r="CH49" s="791"/>
      <c r="CI49" s="792"/>
      <c r="CJ49" s="792"/>
      <c r="CK49" s="792"/>
      <c r="CL49" s="793"/>
      <c r="CM49" s="791"/>
      <c r="CN49" s="792"/>
      <c r="CO49" s="792"/>
      <c r="CP49" s="792"/>
      <c r="CQ49" s="793"/>
      <c r="CR49" s="791"/>
      <c r="CS49" s="792"/>
      <c r="CT49" s="792"/>
      <c r="CU49" s="792"/>
      <c r="CV49" s="793"/>
      <c r="CW49" s="791"/>
      <c r="CX49" s="792"/>
      <c r="CY49" s="792"/>
      <c r="CZ49" s="792"/>
      <c r="DA49" s="793"/>
      <c r="DB49" s="791"/>
      <c r="DC49" s="792"/>
      <c r="DD49" s="792"/>
      <c r="DE49" s="792"/>
      <c r="DF49" s="793"/>
      <c r="DG49" s="791"/>
      <c r="DH49" s="792"/>
      <c r="DI49" s="792"/>
      <c r="DJ49" s="792"/>
      <c r="DK49" s="793"/>
      <c r="DL49" s="791"/>
      <c r="DM49" s="792"/>
      <c r="DN49" s="792"/>
      <c r="DO49" s="792"/>
      <c r="DP49" s="793"/>
      <c r="DQ49" s="791"/>
      <c r="DR49" s="792"/>
      <c r="DS49" s="792"/>
      <c r="DT49" s="792"/>
      <c r="DU49" s="793"/>
      <c r="DV49" s="788"/>
      <c r="DW49" s="789"/>
      <c r="DX49" s="789"/>
      <c r="DY49" s="789"/>
      <c r="DZ49" s="794"/>
      <c r="EA49" s="218"/>
    </row>
    <row r="50" spans="1:131" ht="26.25" customHeight="1" x14ac:dyDescent="0.15">
      <c r="A50" s="226">
        <v>23</v>
      </c>
      <c r="B50" s="755"/>
      <c r="C50" s="756"/>
      <c r="D50" s="756"/>
      <c r="E50" s="756"/>
      <c r="F50" s="756"/>
      <c r="G50" s="756"/>
      <c r="H50" s="756"/>
      <c r="I50" s="756"/>
      <c r="J50" s="756"/>
      <c r="K50" s="756"/>
      <c r="L50" s="756"/>
      <c r="M50" s="756"/>
      <c r="N50" s="756"/>
      <c r="O50" s="756"/>
      <c r="P50" s="757"/>
      <c r="Q50" s="841"/>
      <c r="R50" s="842"/>
      <c r="S50" s="842"/>
      <c r="T50" s="842"/>
      <c r="U50" s="842"/>
      <c r="V50" s="842"/>
      <c r="W50" s="842"/>
      <c r="X50" s="842"/>
      <c r="Y50" s="842"/>
      <c r="Z50" s="842"/>
      <c r="AA50" s="842"/>
      <c r="AB50" s="842"/>
      <c r="AC50" s="842"/>
      <c r="AD50" s="842"/>
      <c r="AE50" s="843"/>
      <c r="AF50" s="761"/>
      <c r="AG50" s="762"/>
      <c r="AH50" s="762"/>
      <c r="AI50" s="762"/>
      <c r="AJ50" s="763"/>
      <c r="AK50" s="845"/>
      <c r="AL50" s="842"/>
      <c r="AM50" s="842"/>
      <c r="AN50" s="842"/>
      <c r="AO50" s="842"/>
      <c r="AP50" s="842"/>
      <c r="AQ50" s="842"/>
      <c r="AR50" s="842"/>
      <c r="AS50" s="842"/>
      <c r="AT50" s="842"/>
      <c r="AU50" s="842"/>
      <c r="AV50" s="842"/>
      <c r="AW50" s="842"/>
      <c r="AX50" s="842"/>
      <c r="AY50" s="842"/>
      <c r="AZ50" s="844"/>
      <c r="BA50" s="844"/>
      <c r="BB50" s="844"/>
      <c r="BC50" s="844"/>
      <c r="BD50" s="844"/>
      <c r="BE50" s="838"/>
      <c r="BF50" s="838"/>
      <c r="BG50" s="838"/>
      <c r="BH50" s="838"/>
      <c r="BI50" s="839"/>
      <c r="BJ50" s="220"/>
      <c r="BK50" s="220"/>
      <c r="BL50" s="220"/>
      <c r="BM50" s="220"/>
      <c r="BN50" s="220"/>
      <c r="BO50" s="229"/>
      <c r="BP50" s="229"/>
      <c r="BQ50" s="226">
        <v>44</v>
      </c>
      <c r="BR50" s="227"/>
      <c r="BS50" s="788"/>
      <c r="BT50" s="789"/>
      <c r="BU50" s="789"/>
      <c r="BV50" s="789"/>
      <c r="BW50" s="789"/>
      <c r="BX50" s="789"/>
      <c r="BY50" s="789"/>
      <c r="BZ50" s="789"/>
      <c r="CA50" s="789"/>
      <c r="CB50" s="789"/>
      <c r="CC50" s="789"/>
      <c r="CD50" s="789"/>
      <c r="CE50" s="789"/>
      <c r="CF50" s="789"/>
      <c r="CG50" s="790"/>
      <c r="CH50" s="791"/>
      <c r="CI50" s="792"/>
      <c r="CJ50" s="792"/>
      <c r="CK50" s="792"/>
      <c r="CL50" s="793"/>
      <c r="CM50" s="791"/>
      <c r="CN50" s="792"/>
      <c r="CO50" s="792"/>
      <c r="CP50" s="792"/>
      <c r="CQ50" s="793"/>
      <c r="CR50" s="791"/>
      <c r="CS50" s="792"/>
      <c r="CT50" s="792"/>
      <c r="CU50" s="792"/>
      <c r="CV50" s="793"/>
      <c r="CW50" s="791"/>
      <c r="CX50" s="792"/>
      <c r="CY50" s="792"/>
      <c r="CZ50" s="792"/>
      <c r="DA50" s="793"/>
      <c r="DB50" s="791"/>
      <c r="DC50" s="792"/>
      <c r="DD50" s="792"/>
      <c r="DE50" s="792"/>
      <c r="DF50" s="793"/>
      <c r="DG50" s="791"/>
      <c r="DH50" s="792"/>
      <c r="DI50" s="792"/>
      <c r="DJ50" s="792"/>
      <c r="DK50" s="793"/>
      <c r="DL50" s="791"/>
      <c r="DM50" s="792"/>
      <c r="DN50" s="792"/>
      <c r="DO50" s="792"/>
      <c r="DP50" s="793"/>
      <c r="DQ50" s="791"/>
      <c r="DR50" s="792"/>
      <c r="DS50" s="792"/>
      <c r="DT50" s="792"/>
      <c r="DU50" s="793"/>
      <c r="DV50" s="788"/>
      <c r="DW50" s="789"/>
      <c r="DX50" s="789"/>
      <c r="DY50" s="789"/>
      <c r="DZ50" s="794"/>
      <c r="EA50" s="218"/>
    </row>
    <row r="51" spans="1:131" ht="26.25" customHeight="1" x14ac:dyDescent="0.15">
      <c r="A51" s="226">
        <v>24</v>
      </c>
      <c r="B51" s="755"/>
      <c r="C51" s="756"/>
      <c r="D51" s="756"/>
      <c r="E51" s="756"/>
      <c r="F51" s="756"/>
      <c r="G51" s="756"/>
      <c r="H51" s="756"/>
      <c r="I51" s="756"/>
      <c r="J51" s="756"/>
      <c r="K51" s="756"/>
      <c r="L51" s="756"/>
      <c r="M51" s="756"/>
      <c r="N51" s="756"/>
      <c r="O51" s="756"/>
      <c r="P51" s="757"/>
      <c r="Q51" s="841"/>
      <c r="R51" s="842"/>
      <c r="S51" s="842"/>
      <c r="T51" s="842"/>
      <c r="U51" s="842"/>
      <c r="V51" s="842"/>
      <c r="W51" s="842"/>
      <c r="X51" s="842"/>
      <c r="Y51" s="842"/>
      <c r="Z51" s="842"/>
      <c r="AA51" s="842"/>
      <c r="AB51" s="842"/>
      <c r="AC51" s="842"/>
      <c r="AD51" s="842"/>
      <c r="AE51" s="843"/>
      <c r="AF51" s="761"/>
      <c r="AG51" s="762"/>
      <c r="AH51" s="762"/>
      <c r="AI51" s="762"/>
      <c r="AJ51" s="763"/>
      <c r="AK51" s="845"/>
      <c r="AL51" s="842"/>
      <c r="AM51" s="842"/>
      <c r="AN51" s="842"/>
      <c r="AO51" s="842"/>
      <c r="AP51" s="842"/>
      <c r="AQ51" s="842"/>
      <c r="AR51" s="842"/>
      <c r="AS51" s="842"/>
      <c r="AT51" s="842"/>
      <c r="AU51" s="842"/>
      <c r="AV51" s="842"/>
      <c r="AW51" s="842"/>
      <c r="AX51" s="842"/>
      <c r="AY51" s="842"/>
      <c r="AZ51" s="844"/>
      <c r="BA51" s="844"/>
      <c r="BB51" s="844"/>
      <c r="BC51" s="844"/>
      <c r="BD51" s="844"/>
      <c r="BE51" s="838"/>
      <c r="BF51" s="838"/>
      <c r="BG51" s="838"/>
      <c r="BH51" s="838"/>
      <c r="BI51" s="839"/>
      <c r="BJ51" s="220"/>
      <c r="BK51" s="220"/>
      <c r="BL51" s="220"/>
      <c r="BM51" s="220"/>
      <c r="BN51" s="220"/>
      <c r="BO51" s="229"/>
      <c r="BP51" s="229"/>
      <c r="BQ51" s="226">
        <v>45</v>
      </c>
      <c r="BR51" s="227"/>
      <c r="BS51" s="788"/>
      <c r="BT51" s="789"/>
      <c r="BU51" s="789"/>
      <c r="BV51" s="789"/>
      <c r="BW51" s="789"/>
      <c r="BX51" s="789"/>
      <c r="BY51" s="789"/>
      <c r="BZ51" s="789"/>
      <c r="CA51" s="789"/>
      <c r="CB51" s="789"/>
      <c r="CC51" s="789"/>
      <c r="CD51" s="789"/>
      <c r="CE51" s="789"/>
      <c r="CF51" s="789"/>
      <c r="CG51" s="790"/>
      <c r="CH51" s="791"/>
      <c r="CI51" s="792"/>
      <c r="CJ51" s="792"/>
      <c r="CK51" s="792"/>
      <c r="CL51" s="793"/>
      <c r="CM51" s="791"/>
      <c r="CN51" s="792"/>
      <c r="CO51" s="792"/>
      <c r="CP51" s="792"/>
      <c r="CQ51" s="793"/>
      <c r="CR51" s="791"/>
      <c r="CS51" s="792"/>
      <c r="CT51" s="792"/>
      <c r="CU51" s="792"/>
      <c r="CV51" s="793"/>
      <c r="CW51" s="791"/>
      <c r="CX51" s="792"/>
      <c r="CY51" s="792"/>
      <c r="CZ51" s="792"/>
      <c r="DA51" s="793"/>
      <c r="DB51" s="791"/>
      <c r="DC51" s="792"/>
      <c r="DD51" s="792"/>
      <c r="DE51" s="792"/>
      <c r="DF51" s="793"/>
      <c r="DG51" s="791"/>
      <c r="DH51" s="792"/>
      <c r="DI51" s="792"/>
      <c r="DJ51" s="792"/>
      <c r="DK51" s="793"/>
      <c r="DL51" s="791"/>
      <c r="DM51" s="792"/>
      <c r="DN51" s="792"/>
      <c r="DO51" s="792"/>
      <c r="DP51" s="793"/>
      <c r="DQ51" s="791"/>
      <c r="DR51" s="792"/>
      <c r="DS51" s="792"/>
      <c r="DT51" s="792"/>
      <c r="DU51" s="793"/>
      <c r="DV51" s="788"/>
      <c r="DW51" s="789"/>
      <c r="DX51" s="789"/>
      <c r="DY51" s="789"/>
      <c r="DZ51" s="794"/>
      <c r="EA51" s="218"/>
    </row>
    <row r="52" spans="1:131" ht="26.25" customHeight="1" x14ac:dyDescent="0.15">
      <c r="A52" s="226">
        <v>25</v>
      </c>
      <c r="B52" s="755"/>
      <c r="C52" s="756"/>
      <c r="D52" s="756"/>
      <c r="E52" s="756"/>
      <c r="F52" s="756"/>
      <c r="G52" s="756"/>
      <c r="H52" s="756"/>
      <c r="I52" s="756"/>
      <c r="J52" s="756"/>
      <c r="K52" s="756"/>
      <c r="L52" s="756"/>
      <c r="M52" s="756"/>
      <c r="N52" s="756"/>
      <c r="O52" s="756"/>
      <c r="P52" s="757"/>
      <c r="Q52" s="841"/>
      <c r="R52" s="842"/>
      <c r="S52" s="842"/>
      <c r="T52" s="842"/>
      <c r="U52" s="842"/>
      <c r="V52" s="842"/>
      <c r="W52" s="842"/>
      <c r="X52" s="842"/>
      <c r="Y52" s="842"/>
      <c r="Z52" s="842"/>
      <c r="AA52" s="842"/>
      <c r="AB52" s="842"/>
      <c r="AC52" s="842"/>
      <c r="AD52" s="842"/>
      <c r="AE52" s="843"/>
      <c r="AF52" s="761"/>
      <c r="AG52" s="762"/>
      <c r="AH52" s="762"/>
      <c r="AI52" s="762"/>
      <c r="AJ52" s="763"/>
      <c r="AK52" s="845"/>
      <c r="AL52" s="842"/>
      <c r="AM52" s="842"/>
      <c r="AN52" s="842"/>
      <c r="AO52" s="842"/>
      <c r="AP52" s="842"/>
      <c r="AQ52" s="842"/>
      <c r="AR52" s="842"/>
      <c r="AS52" s="842"/>
      <c r="AT52" s="842"/>
      <c r="AU52" s="842"/>
      <c r="AV52" s="842"/>
      <c r="AW52" s="842"/>
      <c r="AX52" s="842"/>
      <c r="AY52" s="842"/>
      <c r="AZ52" s="844"/>
      <c r="BA52" s="844"/>
      <c r="BB52" s="844"/>
      <c r="BC52" s="844"/>
      <c r="BD52" s="844"/>
      <c r="BE52" s="838"/>
      <c r="BF52" s="838"/>
      <c r="BG52" s="838"/>
      <c r="BH52" s="838"/>
      <c r="BI52" s="839"/>
      <c r="BJ52" s="220"/>
      <c r="BK52" s="220"/>
      <c r="BL52" s="220"/>
      <c r="BM52" s="220"/>
      <c r="BN52" s="220"/>
      <c r="BO52" s="229"/>
      <c r="BP52" s="229"/>
      <c r="BQ52" s="226">
        <v>46</v>
      </c>
      <c r="BR52" s="227"/>
      <c r="BS52" s="788"/>
      <c r="BT52" s="789"/>
      <c r="BU52" s="789"/>
      <c r="BV52" s="789"/>
      <c r="BW52" s="789"/>
      <c r="BX52" s="789"/>
      <c r="BY52" s="789"/>
      <c r="BZ52" s="789"/>
      <c r="CA52" s="789"/>
      <c r="CB52" s="789"/>
      <c r="CC52" s="789"/>
      <c r="CD52" s="789"/>
      <c r="CE52" s="789"/>
      <c r="CF52" s="789"/>
      <c r="CG52" s="790"/>
      <c r="CH52" s="791"/>
      <c r="CI52" s="792"/>
      <c r="CJ52" s="792"/>
      <c r="CK52" s="792"/>
      <c r="CL52" s="793"/>
      <c r="CM52" s="791"/>
      <c r="CN52" s="792"/>
      <c r="CO52" s="792"/>
      <c r="CP52" s="792"/>
      <c r="CQ52" s="793"/>
      <c r="CR52" s="791"/>
      <c r="CS52" s="792"/>
      <c r="CT52" s="792"/>
      <c r="CU52" s="792"/>
      <c r="CV52" s="793"/>
      <c r="CW52" s="791"/>
      <c r="CX52" s="792"/>
      <c r="CY52" s="792"/>
      <c r="CZ52" s="792"/>
      <c r="DA52" s="793"/>
      <c r="DB52" s="791"/>
      <c r="DC52" s="792"/>
      <c r="DD52" s="792"/>
      <c r="DE52" s="792"/>
      <c r="DF52" s="793"/>
      <c r="DG52" s="791"/>
      <c r="DH52" s="792"/>
      <c r="DI52" s="792"/>
      <c r="DJ52" s="792"/>
      <c r="DK52" s="793"/>
      <c r="DL52" s="791"/>
      <c r="DM52" s="792"/>
      <c r="DN52" s="792"/>
      <c r="DO52" s="792"/>
      <c r="DP52" s="793"/>
      <c r="DQ52" s="791"/>
      <c r="DR52" s="792"/>
      <c r="DS52" s="792"/>
      <c r="DT52" s="792"/>
      <c r="DU52" s="793"/>
      <c r="DV52" s="788"/>
      <c r="DW52" s="789"/>
      <c r="DX52" s="789"/>
      <c r="DY52" s="789"/>
      <c r="DZ52" s="794"/>
      <c r="EA52" s="218"/>
    </row>
    <row r="53" spans="1:131" ht="26.25" customHeight="1" x14ac:dyDescent="0.15">
      <c r="A53" s="226">
        <v>26</v>
      </c>
      <c r="B53" s="755"/>
      <c r="C53" s="756"/>
      <c r="D53" s="756"/>
      <c r="E53" s="756"/>
      <c r="F53" s="756"/>
      <c r="G53" s="756"/>
      <c r="H53" s="756"/>
      <c r="I53" s="756"/>
      <c r="J53" s="756"/>
      <c r="K53" s="756"/>
      <c r="L53" s="756"/>
      <c r="M53" s="756"/>
      <c r="N53" s="756"/>
      <c r="O53" s="756"/>
      <c r="P53" s="757"/>
      <c r="Q53" s="841"/>
      <c r="R53" s="842"/>
      <c r="S53" s="842"/>
      <c r="T53" s="842"/>
      <c r="U53" s="842"/>
      <c r="V53" s="842"/>
      <c r="W53" s="842"/>
      <c r="X53" s="842"/>
      <c r="Y53" s="842"/>
      <c r="Z53" s="842"/>
      <c r="AA53" s="842"/>
      <c r="AB53" s="842"/>
      <c r="AC53" s="842"/>
      <c r="AD53" s="842"/>
      <c r="AE53" s="843"/>
      <c r="AF53" s="761"/>
      <c r="AG53" s="762"/>
      <c r="AH53" s="762"/>
      <c r="AI53" s="762"/>
      <c r="AJ53" s="763"/>
      <c r="AK53" s="845"/>
      <c r="AL53" s="842"/>
      <c r="AM53" s="842"/>
      <c r="AN53" s="842"/>
      <c r="AO53" s="842"/>
      <c r="AP53" s="842"/>
      <c r="AQ53" s="842"/>
      <c r="AR53" s="842"/>
      <c r="AS53" s="842"/>
      <c r="AT53" s="842"/>
      <c r="AU53" s="842"/>
      <c r="AV53" s="842"/>
      <c r="AW53" s="842"/>
      <c r="AX53" s="842"/>
      <c r="AY53" s="842"/>
      <c r="AZ53" s="844"/>
      <c r="BA53" s="844"/>
      <c r="BB53" s="844"/>
      <c r="BC53" s="844"/>
      <c r="BD53" s="844"/>
      <c r="BE53" s="838"/>
      <c r="BF53" s="838"/>
      <c r="BG53" s="838"/>
      <c r="BH53" s="838"/>
      <c r="BI53" s="839"/>
      <c r="BJ53" s="220"/>
      <c r="BK53" s="220"/>
      <c r="BL53" s="220"/>
      <c r="BM53" s="220"/>
      <c r="BN53" s="220"/>
      <c r="BO53" s="229"/>
      <c r="BP53" s="229"/>
      <c r="BQ53" s="226">
        <v>47</v>
      </c>
      <c r="BR53" s="227"/>
      <c r="BS53" s="788"/>
      <c r="BT53" s="789"/>
      <c r="BU53" s="789"/>
      <c r="BV53" s="789"/>
      <c r="BW53" s="789"/>
      <c r="BX53" s="789"/>
      <c r="BY53" s="789"/>
      <c r="BZ53" s="789"/>
      <c r="CA53" s="789"/>
      <c r="CB53" s="789"/>
      <c r="CC53" s="789"/>
      <c r="CD53" s="789"/>
      <c r="CE53" s="789"/>
      <c r="CF53" s="789"/>
      <c r="CG53" s="790"/>
      <c r="CH53" s="791"/>
      <c r="CI53" s="792"/>
      <c r="CJ53" s="792"/>
      <c r="CK53" s="792"/>
      <c r="CL53" s="793"/>
      <c r="CM53" s="791"/>
      <c r="CN53" s="792"/>
      <c r="CO53" s="792"/>
      <c r="CP53" s="792"/>
      <c r="CQ53" s="793"/>
      <c r="CR53" s="791"/>
      <c r="CS53" s="792"/>
      <c r="CT53" s="792"/>
      <c r="CU53" s="792"/>
      <c r="CV53" s="793"/>
      <c r="CW53" s="791"/>
      <c r="CX53" s="792"/>
      <c r="CY53" s="792"/>
      <c r="CZ53" s="792"/>
      <c r="DA53" s="793"/>
      <c r="DB53" s="791"/>
      <c r="DC53" s="792"/>
      <c r="DD53" s="792"/>
      <c r="DE53" s="792"/>
      <c r="DF53" s="793"/>
      <c r="DG53" s="791"/>
      <c r="DH53" s="792"/>
      <c r="DI53" s="792"/>
      <c r="DJ53" s="792"/>
      <c r="DK53" s="793"/>
      <c r="DL53" s="791"/>
      <c r="DM53" s="792"/>
      <c r="DN53" s="792"/>
      <c r="DO53" s="792"/>
      <c r="DP53" s="793"/>
      <c r="DQ53" s="791"/>
      <c r="DR53" s="792"/>
      <c r="DS53" s="792"/>
      <c r="DT53" s="792"/>
      <c r="DU53" s="793"/>
      <c r="DV53" s="788"/>
      <c r="DW53" s="789"/>
      <c r="DX53" s="789"/>
      <c r="DY53" s="789"/>
      <c r="DZ53" s="794"/>
      <c r="EA53" s="218"/>
    </row>
    <row r="54" spans="1:131" ht="26.25" customHeight="1" x14ac:dyDescent="0.15">
      <c r="A54" s="226">
        <v>27</v>
      </c>
      <c r="B54" s="755"/>
      <c r="C54" s="756"/>
      <c r="D54" s="756"/>
      <c r="E54" s="756"/>
      <c r="F54" s="756"/>
      <c r="G54" s="756"/>
      <c r="H54" s="756"/>
      <c r="I54" s="756"/>
      <c r="J54" s="756"/>
      <c r="K54" s="756"/>
      <c r="L54" s="756"/>
      <c r="M54" s="756"/>
      <c r="N54" s="756"/>
      <c r="O54" s="756"/>
      <c r="P54" s="757"/>
      <c r="Q54" s="841"/>
      <c r="R54" s="842"/>
      <c r="S54" s="842"/>
      <c r="T54" s="842"/>
      <c r="U54" s="842"/>
      <c r="V54" s="842"/>
      <c r="W54" s="842"/>
      <c r="X54" s="842"/>
      <c r="Y54" s="842"/>
      <c r="Z54" s="842"/>
      <c r="AA54" s="842"/>
      <c r="AB54" s="842"/>
      <c r="AC54" s="842"/>
      <c r="AD54" s="842"/>
      <c r="AE54" s="843"/>
      <c r="AF54" s="761"/>
      <c r="AG54" s="762"/>
      <c r="AH54" s="762"/>
      <c r="AI54" s="762"/>
      <c r="AJ54" s="763"/>
      <c r="AK54" s="845"/>
      <c r="AL54" s="842"/>
      <c r="AM54" s="842"/>
      <c r="AN54" s="842"/>
      <c r="AO54" s="842"/>
      <c r="AP54" s="842"/>
      <c r="AQ54" s="842"/>
      <c r="AR54" s="842"/>
      <c r="AS54" s="842"/>
      <c r="AT54" s="842"/>
      <c r="AU54" s="842"/>
      <c r="AV54" s="842"/>
      <c r="AW54" s="842"/>
      <c r="AX54" s="842"/>
      <c r="AY54" s="842"/>
      <c r="AZ54" s="844"/>
      <c r="BA54" s="844"/>
      <c r="BB54" s="844"/>
      <c r="BC54" s="844"/>
      <c r="BD54" s="844"/>
      <c r="BE54" s="838"/>
      <c r="BF54" s="838"/>
      <c r="BG54" s="838"/>
      <c r="BH54" s="838"/>
      <c r="BI54" s="839"/>
      <c r="BJ54" s="220"/>
      <c r="BK54" s="220"/>
      <c r="BL54" s="220"/>
      <c r="BM54" s="220"/>
      <c r="BN54" s="220"/>
      <c r="BO54" s="229"/>
      <c r="BP54" s="229"/>
      <c r="BQ54" s="226">
        <v>48</v>
      </c>
      <c r="BR54" s="227"/>
      <c r="BS54" s="788"/>
      <c r="BT54" s="789"/>
      <c r="BU54" s="789"/>
      <c r="BV54" s="789"/>
      <c r="BW54" s="789"/>
      <c r="BX54" s="789"/>
      <c r="BY54" s="789"/>
      <c r="BZ54" s="789"/>
      <c r="CA54" s="789"/>
      <c r="CB54" s="789"/>
      <c r="CC54" s="789"/>
      <c r="CD54" s="789"/>
      <c r="CE54" s="789"/>
      <c r="CF54" s="789"/>
      <c r="CG54" s="790"/>
      <c r="CH54" s="791"/>
      <c r="CI54" s="792"/>
      <c r="CJ54" s="792"/>
      <c r="CK54" s="792"/>
      <c r="CL54" s="793"/>
      <c r="CM54" s="791"/>
      <c r="CN54" s="792"/>
      <c r="CO54" s="792"/>
      <c r="CP54" s="792"/>
      <c r="CQ54" s="793"/>
      <c r="CR54" s="791"/>
      <c r="CS54" s="792"/>
      <c r="CT54" s="792"/>
      <c r="CU54" s="792"/>
      <c r="CV54" s="793"/>
      <c r="CW54" s="791"/>
      <c r="CX54" s="792"/>
      <c r="CY54" s="792"/>
      <c r="CZ54" s="792"/>
      <c r="DA54" s="793"/>
      <c r="DB54" s="791"/>
      <c r="DC54" s="792"/>
      <c r="DD54" s="792"/>
      <c r="DE54" s="792"/>
      <c r="DF54" s="793"/>
      <c r="DG54" s="791"/>
      <c r="DH54" s="792"/>
      <c r="DI54" s="792"/>
      <c r="DJ54" s="792"/>
      <c r="DK54" s="793"/>
      <c r="DL54" s="791"/>
      <c r="DM54" s="792"/>
      <c r="DN54" s="792"/>
      <c r="DO54" s="792"/>
      <c r="DP54" s="793"/>
      <c r="DQ54" s="791"/>
      <c r="DR54" s="792"/>
      <c r="DS54" s="792"/>
      <c r="DT54" s="792"/>
      <c r="DU54" s="793"/>
      <c r="DV54" s="788"/>
      <c r="DW54" s="789"/>
      <c r="DX54" s="789"/>
      <c r="DY54" s="789"/>
      <c r="DZ54" s="794"/>
      <c r="EA54" s="218"/>
    </row>
    <row r="55" spans="1:131" ht="26.25" customHeight="1" x14ac:dyDescent="0.15">
      <c r="A55" s="226">
        <v>28</v>
      </c>
      <c r="B55" s="755"/>
      <c r="C55" s="756"/>
      <c r="D55" s="756"/>
      <c r="E55" s="756"/>
      <c r="F55" s="756"/>
      <c r="G55" s="756"/>
      <c r="H55" s="756"/>
      <c r="I55" s="756"/>
      <c r="J55" s="756"/>
      <c r="K55" s="756"/>
      <c r="L55" s="756"/>
      <c r="M55" s="756"/>
      <c r="N55" s="756"/>
      <c r="O55" s="756"/>
      <c r="P55" s="757"/>
      <c r="Q55" s="841"/>
      <c r="R55" s="842"/>
      <c r="S55" s="842"/>
      <c r="T55" s="842"/>
      <c r="U55" s="842"/>
      <c r="V55" s="842"/>
      <c r="W55" s="842"/>
      <c r="X55" s="842"/>
      <c r="Y55" s="842"/>
      <c r="Z55" s="842"/>
      <c r="AA55" s="842"/>
      <c r="AB55" s="842"/>
      <c r="AC55" s="842"/>
      <c r="AD55" s="842"/>
      <c r="AE55" s="843"/>
      <c r="AF55" s="761"/>
      <c r="AG55" s="762"/>
      <c r="AH55" s="762"/>
      <c r="AI55" s="762"/>
      <c r="AJ55" s="763"/>
      <c r="AK55" s="845"/>
      <c r="AL55" s="842"/>
      <c r="AM55" s="842"/>
      <c r="AN55" s="842"/>
      <c r="AO55" s="842"/>
      <c r="AP55" s="842"/>
      <c r="AQ55" s="842"/>
      <c r="AR55" s="842"/>
      <c r="AS55" s="842"/>
      <c r="AT55" s="842"/>
      <c r="AU55" s="842"/>
      <c r="AV55" s="842"/>
      <c r="AW55" s="842"/>
      <c r="AX55" s="842"/>
      <c r="AY55" s="842"/>
      <c r="AZ55" s="844"/>
      <c r="BA55" s="844"/>
      <c r="BB55" s="844"/>
      <c r="BC55" s="844"/>
      <c r="BD55" s="844"/>
      <c r="BE55" s="838"/>
      <c r="BF55" s="838"/>
      <c r="BG55" s="838"/>
      <c r="BH55" s="838"/>
      <c r="BI55" s="839"/>
      <c r="BJ55" s="220"/>
      <c r="BK55" s="220"/>
      <c r="BL55" s="220"/>
      <c r="BM55" s="220"/>
      <c r="BN55" s="220"/>
      <c r="BO55" s="229"/>
      <c r="BP55" s="229"/>
      <c r="BQ55" s="226">
        <v>49</v>
      </c>
      <c r="BR55" s="227"/>
      <c r="BS55" s="788"/>
      <c r="BT55" s="789"/>
      <c r="BU55" s="789"/>
      <c r="BV55" s="789"/>
      <c r="BW55" s="789"/>
      <c r="BX55" s="789"/>
      <c r="BY55" s="789"/>
      <c r="BZ55" s="789"/>
      <c r="CA55" s="789"/>
      <c r="CB55" s="789"/>
      <c r="CC55" s="789"/>
      <c r="CD55" s="789"/>
      <c r="CE55" s="789"/>
      <c r="CF55" s="789"/>
      <c r="CG55" s="790"/>
      <c r="CH55" s="791"/>
      <c r="CI55" s="792"/>
      <c r="CJ55" s="792"/>
      <c r="CK55" s="792"/>
      <c r="CL55" s="793"/>
      <c r="CM55" s="791"/>
      <c r="CN55" s="792"/>
      <c r="CO55" s="792"/>
      <c r="CP55" s="792"/>
      <c r="CQ55" s="793"/>
      <c r="CR55" s="791"/>
      <c r="CS55" s="792"/>
      <c r="CT55" s="792"/>
      <c r="CU55" s="792"/>
      <c r="CV55" s="793"/>
      <c r="CW55" s="791"/>
      <c r="CX55" s="792"/>
      <c r="CY55" s="792"/>
      <c r="CZ55" s="792"/>
      <c r="DA55" s="793"/>
      <c r="DB55" s="791"/>
      <c r="DC55" s="792"/>
      <c r="DD55" s="792"/>
      <c r="DE55" s="792"/>
      <c r="DF55" s="793"/>
      <c r="DG55" s="791"/>
      <c r="DH55" s="792"/>
      <c r="DI55" s="792"/>
      <c r="DJ55" s="792"/>
      <c r="DK55" s="793"/>
      <c r="DL55" s="791"/>
      <c r="DM55" s="792"/>
      <c r="DN55" s="792"/>
      <c r="DO55" s="792"/>
      <c r="DP55" s="793"/>
      <c r="DQ55" s="791"/>
      <c r="DR55" s="792"/>
      <c r="DS55" s="792"/>
      <c r="DT55" s="792"/>
      <c r="DU55" s="793"/>
      <c r="DV55" s="788"/>
      <c r="DW55" s="789"/>
      <c r="DX55" s="789"/>
      <c r="DY55" s="789"/>
      <c r="DZ55" s="794"/>
      <c r="EA55" s="218"/>
    </row>
    <row r="56" spans="1:131" ht="26.25" customHeight="1" x14ac:dyDescent="0.15">
      <c r="A56" s="226">
        <v>29</v>
      </c>
      <c r="B56" s="755"/>
      <c r="C56" s="756"/>
      <c r="D56" s="756"/>
      <c r="E56" s="756"/>
      <c r="F56" s="756"/>
      <c r="G56" s="756"/>
      <c r="H56" s="756"/>
      <c r="I56" s="756"/>
      <c r="J56" s="756"/>
      <c r="K56" s="756"/>
      <c r="L56" s="756"/>
      <c r="M56" s="756"/>
      <c r="N56" s="756"/>
      <c r="O56" s="756"/>
      <c r="P56" s="757"/>
      <c r="Q56" s="841"/>
      <c r="R56" s="842"/>
      <c r="S56" s="842"/>
      <c r="T56" s="842"/>
      <c r="U56" s="842"/>
      <c r="V56" s="842"/>
      <c r="W56" s="842"/>
      <c r="X56" s="842"/>
      <c r="Y56" s="842"/>
      <c r="Z56" s="842"/>
      <c r="AA56" s="842"/>
      <c r="AB56" s="842"/>
      <c r="AC56" s="842"/>
      <c r="AD56" s="842"/>
      <c r="AE56" s="843"/>
      <c r="AF56" s="761"/>
      <c r="AG56" s="762"/>
      <c r="AH56" s="762"/>
      <c r="AI56" s="762"/>
      <c r="AJ56" s="763"/>
      <c r="AK56" s="845"/>
      <c r="AL56" s="842"/>
      <c r="AM56" s="842"/>
      <c r="AN56" s="842"/>
      <c r="AO56" s="842"/>
      <c r="AP56" s="842"/>
      <c r="AQ56" s="842"/>
      <c r="AR56" s="842"/>
      <c r="AS56" s="842"/>
      <c r="AT56" s="842"/>
      <c r="AU56" s="842"/>
      <c r="AV56" s="842"/>
      <c r="AW56" s="842"/>
      <c r="AX56" s="842"/>
      <c r="AY56" s="842"/>
      <c r="AZ56" s="844"/>
      <c r="BA56" s="844"/>
      <c r="BB56" s="844"/>
      <c r="BC56" s="844"/>
      <c r="BD56" s="844"/>
      <c r="BE56" s="838"/>
      <c r="BF56" s="838"/>
      <c r="BG56" s="838"/>
      <c r="BH56" s="838"/>
      <c r="BI56" s="839"/>
      <c r="BJ56" s="220"/>
      <c r="BK56" s="220"/>
      <c r="BL56" s="220"/>
      <c r="BM56" s="220"/>
      <c r="BN56" s="220"/>
      <c r="BO56" s="229"/>
      <c r="BP56" s="229"/>
      <c r="BQ56" s="226">
        <v>50</v>
      </c>
      <c r="BR56" s="227"/>
      <c r="BS56" s="788"/>
      <c r="BT56" s="789"/>
      <c r="BU56" s="789"/>
      <c r="BV56" s="789"/>
      <c r="BW56" s="789"/>
      <c r="BX56" s="789"/>
      <c r="BY56" s="789"/>
      <c r="BZ56" s="789"/>
      <c r="CA56" s="789"/>
      <c r="CB56" s="789"/>
      <c r="CC56" s="789"/>
      <c r="CD56" s="789"/>
      <c r="CE56" s="789"/>
      <c r="CF56" s="789"/>
      <c r="CG56" s="790"/>
      <c r="CH56" s="791"/>
      <c r="CI56" s="792"/>
      <c r="CJ56" s="792"/>
      <c r="CK56" s="792"/>
      <c r="CL56" s="793"/>
      <c r="CM56" s="791"/>
      <c r="CN56" s="792"/>
      <c r="CO56" s="792"/>
      <c r="CP56" s="792"/>
      <c r="CQ56" s="793"/>
      <c r="CR56" s="791"/>
      <c r="CS56" s="792"/>
      <c r="CT56" s="792"/>
      <c r="CU56" s="792"/>
      <c r="CV56" s="793"/>
      <c r="CW56" s="791"/>
      <c r="CX56" s="792"/>
      <c r="CY56" s="792"/>
      <c r="CZ56" s="792"/>
      <c r="DA56" s="793"/>
      <c r="DB56" s="791"/>
      <c r="DC56" s="792"/>
      <c r="DD56" s="792"/>
      <c r="DE56" s="792"/>
      <c r="DF56" s="793"/>
      <c r="DG56" s="791"/>
      <c r="DH56" s="792"/>
      <c r="DI56" s="792"/>
      <c r="DJ56" s="792"/>
      <c r="DK56" s="793"/>
      <c r="DL56" s="791"/>
      <c r="DM56" s="792"/>
      <c r="DN56" s="792"/>
      <c r="DO56" s="792"/>
      <c r="DP56" s="793"/>
      <c r="DQ56" s="791"/>
      <c r="DR56" s="792"/>
      <c r="DS56" s="792"/>
      <c r="DT56" s="792"/>
      <c r="DU56" s="793"/>
      <c r="DV56" s="788"/>
      <c r="DW56" s="789"/>
      <c r="DX56" s="789"/>
      <c r="DY56" s="789"/>
      <c r="DZ56" s="794"/>
      <c r="EA56" s="218"/>
    </row>
    <row r="57" spans="1:131" ht="26.25" customHeight="1" x14ac:dyDescent="0.15">
      <c r="A57" s="226">
        <v>30</v>
      </c>
      <c r="B57" s="755"/>
      <c r="C57" s="756"/>
      <c r="D57" s="756"/>
      <c r="E57" s="756"/>
      <c r="F57" s="756"/>
      <c r="G57" s="756"/>
      <c r="H57" s="756"/>
      <c r="I57" s="756"/>
      <c r="J57" s="756"/>
      <c r="K57" s="756"/>
      <c r="L57" s="756"/>
      <c r="M57" s="756"/>
      <c r="N57" s="756"/>
      <c r="O57" s="756"/>
      <c r="P57" s="757"/>
      <c r="Q57" s="841"/>
      <c r="R57" s="842"/>
      <c r="S57" s="842"/>
      <c r="T57" s="842"/>
      <c r="U57" s="842"/>
      <c r="V57" s="842"/>
      <c r="W57" s="842"/>
      <c r="X57" s="842"/>
      <c r="Y57" s="842"/>
      <c r="Z57" s="842"/>
      <c r="AA57" s="842"/>
      <c r="AB57" s="842"/>
      <c r="AC57" s="842"/>
      <c r="AD57" s="842"/>
      <c r="AE57" s="843"/>
      <c r="AF57" s="761"/>
      <c r="AG57" s="762"/>
      <c r="AH57" s="762"/>
      <c r="AI57" s="762"/>
      <c r="AJ57" s="763"/>
      <c r="AK57" s="845"/>
      <c r="AL57" s="842"/>
      <c r="AM57" s="842"/>
      <c r="AN57" s="842"/>
      <c r="AO57" s="842"/>
      <c r="AP57" s="842"/>
      <c r="AQ57" s="842"/>
      <c r="AR57" s="842"/>
      <c r="AS57" s="842"/>
      <c r="AT57" s="842"/>
      <c r="AU57" s="842"/>
      <c r="AV57" s="842"/>
      <c r="AW57" s="842"/>
      <c r="AX57" s="842"/>
      <c r="AY57" s="842"/>
      <c r="AZ57" s="844"/>
      <c r="BA57" s="844"/>
      <c r="BB57" s="844"/>
      <c r="BC57" s="844"/>
      <c r="BD57" s="844"/>
      <c r="BE57" s="838"/>
      <c r="BF57" s="838"/>
      <c r="BG57" s="838"/>
      <c r="BH57" s="838"/>
      <c r="BI57" s="839"/>
      <c r="BJ57" s="220"/>
      <c r="BK57" s="220"/>
      <c r="BL57" s="220"/>
      <c r="BM57" s="220"/>
      <c r="BN57" s="220"/>
      <c r="BO57" s="229"/>
      <c r="BP57" s="229"/>
      <c r="BQ57" s="226">
        <v>51</v>
      </c>
      <c r="BR57" s="227"/>
      <c r="BS57" s="788"/>
      <c r="BT57" s="789"/>
      <c r="BU57" s="789"/>
      <c r="BV57" s="789"/>
      <c r="BW57" s="789"/>
      <c r="BX57" s="789"/>
      <c r="BY57" s="789"/>
      <c r="BZ57" s="789"/>
      <c r="CA57" s="789"/>
      <c r="CB57" s="789"/>
      <c r="CC57" s="789"/>
      <c r="CD57" s="789"/>
      <c r="CE57" s="789"/>
      <c r="CF57" s="789"/>
      <c r="CG57" s="790"/>
      <c r="CH57" s="791"/>
      <c r="CI57" s="792"/>
      <c r="CJ57" s="792"/>
      <c r="CK57" s="792"/>
      <c r="CL57" s="793"/>
      <c r="CM57" s="791"/>
      <c r="CN57" s="792"/>
      <c r="CO57" s="792"/>
      <c r="CP57" s="792"/>
      <c r="CQ57" s="793"/>
      <c r="CR57" s="791"/>
      <c r="CS57" s="792"/>
      <c r="CT57" s="792"/>
      <c r="CU57" s="792"/>
      <c r="CV57" s="793"/>
      <c r="CW57" s="791"/>
      <c r="CX57" s="792"/>
      <c r="CY57" s="792"/>
      <c r="CZ57" s="792"/>
      <c r="DA57" s="793"/>
      <c r="DB57" s="791"/>
      <c r="DC57" s="792"/>
      <c r="DD57" s="792"/>
      <c r="DE57" s="792"/>
      <c r="DF57" s="793"/>
      <c r="DG57" s="791"/>
      <c r="DH57" s="792"/>
      <c r="DI57" s="792"/>
      <c r="DJ57" s="792"/>
      <c r="DK57" s="793"/>
      <c r="DL57" s="791"/>
      <c r="DM57" s="792"/>
      <c r="DN57" s="792"/>
      <c r="DO57" s="792"/>
      <c r="DP57" s="793"/>
      <c r="DQ57" s="791"/>
      <c r="DR57" s="792"/>
      <c r="DS57" s="792"/>
      <c r="DT57" s="792"/>
      <c r="DU57" s="793"/>
      <c r="DV57" s="788"/>
      <c r="DW57" s="789"/>
      <c r="DX57" s="789"/>
      <c r="DY57" s="789"/>
      <c r="DZ57" s="794"/>
      <c r="EA57" s="218"/>
    </row>
    <row r="58" spans="1:131" ht="26.25" customHeight="1" x14ac:dyDescent="0.15">
      <c r="A58" s="226">
        <v>31</v>
      </c>
      <c r="B58" s="755"/>
      <c r="C58" s="756"/>
      <c r="D58" s="756"/>
      <c r="E58" s="756"/>
      <c r="F58" s="756"/>
      <c r="G58" s="756"/>
      <c r="H58" s="756"/>
      <c r="I58" s="756"/>
      <c r="J58" s="756"/>
      <c r="K58" s="756"/>
      <c r="L58" s="756"/>
      <c r="M58" s="756"/>
      <c r="N58" s="756"/>
      <c r="O58" s="756"/>
      <c r="P58" s="757"/>
      <c r="Q58" s="841"/>
      <c r="R58" s="842"/>
      <c r="S58" s="842"/>
      <c r="T58" s="842"/>
      <c r="U58" s="842"/>
      <c r="V58" s="842"/>
      <c r="W58" s="842"/>
      <c r="X58" s="842"/>
      <c r="Y58" s="842"/>
      <c r="Z58" s="842"/>
      <c r="AA58" s="842"/>
      <c r="AB58" s="842"/>
      <c r="AC58" s="842"/>
      <c r="AD58" s="842"/>
      <c r="AE58" s="843"/>
      <c r="AF58" s="761"/>
      <c r="AG58" s="762"/>
      <c r="AH58" s="762"/>
      <c r="AI58" s="762"/>
      <c r="AJ58" s="763"/>
      <c r="AK58" s="845"/>
      <c r="AL58" s="842"/>
      <c r="AM58" s="842"/>
      <c r="AN58" s="842"/>
      <c r="AO58" s="842"/>
      <c r="AP58" s="842"/>
      <c r="AQ58" s="842"/>
      <c r="AR58" s="842"/>
      <c r="AS58" s="842"/>
      <c r="AT58" s="842"/>
      <c r="AU58" s="842"/>
      <c r="AV58" s="842"/>
      <c r="AW58" s="842"/>
      <c r="AX58" s="842"/>
      <c r="AY58" s="842"/>
      <c r="AZ58" s="844"/>
      <c r="BA58" s="844"/>
      <c r="BB58" s="844"/>
      <c r="BC58" s="844"/>
      <c r="BD58" s="844"/>
      <c r="BE58" s="838"/>
      <c r="BF58" s="838"/>
      <c r="BG58" s="838"/>
      <c r="BH58" s="838"/>
      <c r="BI58" s="839"/>
      <c r="BJ58" s="220"/>
      <c r="BK58" s="220"/>
      <c r="BL58" s="220"/>
      <c r="BM58" s="220"/>
      <c r="BN58" s="220"/>
      <c r="BO58" s="229"/>
      <c r="BP58" s="229"/>
      <c r="BQ58" s="226">
        <v>52</v>
      </c>
      <c r="BR58" s="227"/>
      <c r="BS58" s="788"/>
      <c r="BT58" s="789"/>
      <c r="BU58" s="789"/>
      <c r="BV58" s="789"/>
      <c r="BW58" s="789"/>
      <c r="BX58" s="789"/>
      <c r="BY58" s="789"/>
      <c r="BZ58" s="789"/>
      <c r="CA58" s="789"/>
      <c r="CB58" s="789"/>
      <c r="CC58" s="789"/>
      <c r="CD58" s="789"/>
      <c r="CE58" s="789"/>
      <c r="CF58" s="789"/>
      <c r="CG58" s="790"/>
      <c r="CH58" s="791"/>
      <c r="CI58" s="792"/>
      <c r="CJ58" s="792"/>
      <c r="CK58" s="792"/>
      <c r="CL58" s="793"/>
      <c r="CM58" s="791"/>
      <c r="CN58" s="792"/>
      <c r="CO58" s="792"/>
      <c r="CP58" s="792"/>
      <c r="CQ58" s="793"/>
      <c r="CR58" s="791"/>
      <c r="CS58" s="792"/>
      <c r="CT58" s="792"/>
      <c r="CU58" s="792"/>
      <c r="CV58" s="793"/>
      <c r="CW58" s="791"/>
      <c r="CX58" s="792"/>
      <c r="CY58" s="792"/>
      <c r="CZ58" s="792"/>
      <c r="DA58" s="793"/>
      <c r="DB58" s="791"/>
      <c r="DC58" s="792"/>
      <c r="DD58" s="792"/>
      <c r="DE58" s="792"/>
      <c r="DF58" s="793"/>
      <c r="DG58" s="791"/>
      <c r="DH58" s="792"/>
      <c r="DI58" s="792"/>
      <c r="DJ58" s="792"/>
      <c r="DK58" s="793"/>
      <c r="DL58" s="791"/>
      <c r="DM58" s="792"/>
      <c r="DN58" s="792"/>
      <c r="DO58" s="792"/>
      <c r="DP58" s="793"/>
      <c r="DQ58" s="791"/>
      <c r="DR58" s="792"/>
      <c r="DS58" s="792"/>
      <c r="DT58" s="792"/>
      <c r="DU58" s="793"/>
      <c r="DV58" s="788"/>
      <c r="DW58" s="789"/>
      <c r="DX58" s="789"/>
      <c r="DY58" s="789"/>
      <c r="DZ58" s="794"/>
      <c r="EA58" s="218"/>
    </row>
    <row r="59" spans="1:131" ht="26.25" customHeight="1" x14ac:dyDescent="0.15">
      <c r="A59" s="226">
        <v>32</v>
      </c>
      <c r="B59" s="755"/>
      <c r="C59" s="756"/>
      <c r="D59" s="756"/>
      <c r="E59" s="756"/>
      <c r="F59" s="756"/>
      <c r="G59" s="756"/>
      <c r="H59" s="756"/>
      <c r="I59" s="756"/>
      <c r="J59" s="756"/>
      <c r="K59" s="756"/>
      <c r="L59" s="756"/>
      <c r="M59" s="756"/>
      <c r="N59" s="756"/>
      <c r="O59" s="756"/>
      <c r="P59" s="757"/>
      <c r="Q59" s="841"/>
      <c r="R59" s="842"/>
      <c r="S59" s="842"/>
      <c r="T59" s="842"/>
      <c r="U59" s="842"/>
      <c r="V59" s="842"/>
      <c r="W59" s="842"/>
      <c r="X59" s="842"/>
      <c r="Y59" s="842"/>
      <c r="Z59" s="842"/>
      <c r="AA59" s="842"/>
      <c r="AB59" s="842"/>
      <c r="AC59" s="842"/>
      <c r="AD59" s="842"/>
      <c r="AE59" s="843"/>
      <c r="AF59" s="761"/>
      <c r="AG59" s="762"/>
      <c r="AH59" s="762"/>
      <c r="AI59" s="762"/>
      <c r="AJ59" s="763"/>
      <c r="AK59" s="845"/>
      <c r="AL59" s="842"/>
      <c r="AM59" s="842"/>
      <c r="AN59" s="842"/>
      <c r="AO59" s="842"/>
      <c r="AP59" s="842"/>
      <c r="AQ59" s="842"/>
      <c r="AR59" s="842"/>
      <c r="AS59" s="842"/>
      <c r="AT59" s="842"/>
      <c r="AU59" s="842"/>
      <c r="AV59" s="842"/>
      <c r="AW59" s="842"/>
      <c r="AX59" s="842"/>
      <c r="AY59" s="842"/>
      <c r="AZ59" s="844"/>
      <c r="BA59" s="844"/>
      <c r="BB59" s="844"/>
      <c r="BC59" s="844"/>
      <c r="BD59" s="844"/>
      <c r="BE59" s="838"/>
      <c r="BF59" s="838"/>
      <c r="BG59" s="838"/>
      <c r="BH59" s="838"/>
      <c r="BI59" s="839"/>
      <c r="BJ59" s="220"/>
      <c r="BK59" s="220"/>
      <c r="BL59" s="220"/>
      <c r="BM59" s="220"/>
      <c r="BN59" s="220"/>
      <c r="BO59" s="229"/>
      <c r="BP59" s="229"/>
      <c r="BQ59" s="226">
        <v>53</v>
      </c>
      <c r="BR59" s="227"/>
      <c r="BS59" s="788"/>
      <c r="BT59" s="789"/>
      <c r="BU59" s="789"/>
      <c r="BV59" s="789"/>
      <c r="BW59" s="789"/>
      <c r="BX59" s="789"/>
      <c r="BY59" s="789"/>
      <c r="BZ59" s="789"/>
      <c r="CA59" s="789"/>
      <c r="CB59" s="789"/>
      <c r="CC59" s="789"/>
      <c r="CD59" s="789"/>
      <c r="CE59" s="789"/>
      <c r="CF59" s="789"/>
      <c r="CG59" s="790"/>
      <c r="CH59" s="791"/>
      <c r="CI59" s="792"/>
      <c r="CJ59" s="792"/>
      <c r="CK59" s="792"/>
      <c r="CL59" s="793"/>
      <c r="CM59" s="791"/>
      <c r="CN59" s="792"/>
      <c r="CO59" s="792"/>
      <c r="CP59" s="792"/>
      <c r="CQ59" s="793"/>
      <c r="CR59" s="791"/>
      <c r="CS59" s="792"/>
      <c r="CT59" s="792"/>
      <c r="CU59" s="792"/>
      <c r="CV59" s="793"/>
      <c r="CW59" s="791"/>
      <c r="CX59" s="792"/>
      <c r="CY59" s="792"/>
      <c r="CZ59" s="792"/>
      <c r="DA59" s="793"/>
      <c r="DB59" s="791"/>
      <c r="DC59" s="792"/>
      <c r="DD59" s="792"/>
      <c r="DE59" s="792"/>
      <c r="DF59" s="793"/>
      <c r="DG59" s="791"/>
      <c r="DH59" s="792"/>
      <c r="DI59" s="792"/>
      <c r="DJ59" s="792"/>
      <c r="DK59" s="793"/>
      <c r="DL59" s="791"/>
      <c r="DM59" s="792"/>
      <c r="DN59" s="792"/>
      <c r="DO59" s="792"/>
      <c r="DP59" s="793"/>
      <c r="DQ59" s="791"/>
      <c r="DR59" s="792"/>
      <c r="DS59" s="792"/>
      <c r="DT59" s="792"/>
      <c r="DU59" s="793"/>
      <c r="DV59" s="788"/>
      <c r="DW59" s="789"/>
      <c r="DX59" s="789"/>
      <c r="DY59" s="789"/>
      <c r="DZ59" s="794"/>
      <c r="EA59" s="218"/>
    </row>
    <row r="60" spans="1:131" ht="26.25" customHeight="1" x14ac:dyDescent="0.15">
      <c r="A60" s="226">
        <v>33</v>
      </c>
      <c r="B60" s="755"/>
      <c r="C60" s="756"/>
      <c r="D60" s="756"/>
      <c r="E60" s="756"/>
      <c r="F60" s="756"/>
      <c r="G60" s="756"/>
      <c r="H60" s="756"/>
      <c r="I60" s="756"/>
      <c r="J60" s="756"/>
      <c r="K60" s="756"/>
      <c r="L60" s="756"/>
      <c r="M60" s="756"/>
      <c r="N60" s="756"/>
      <c r="O60" s="756"/>
      <c r="P60" s="757"/>
      <c r="Q60" s="841"/>
      <c r="R60" s="842"/>
      <c r="S60" s="842"/>
      <c r="T60" s="842"/>
      <c r="U60" s="842"/>
      <c r="V60" s="842"/>
      <c r="W60" s="842"/>
      <c r="X60" s="842"/>
      <c r="Y60" s="842"/>
      <c r="Z60" s="842"/>
      <c r="AA60" s="842"/>
      <c r="AB60" s="842"/>
      <c r="AC60" s="842"/>
      <c r="AD60" s="842"/>
      <c r="AE60" s="843"/>
      <c r="AF60" s="761"/>
      <c r="AG60" s="762"/>
      <c r="AH60" s="762"/>
      <c r="AI60" s="762"/>
      <c r="AJ60" s="763"/>
      <c r="AK60" s="845"/>
      <c r="AL60" s="842"/>
      <c r="AM60" s="842"/>
      <c r="AN60" s="842"/>
      <c r="AO60" s="842"/>
      <c r="AP60" s="842"/>
      <c r="AQ60" s="842"/>
      <c r="AR60" s="842"/>
      <c r="AS60" s="842"/>
      <c r="AT60" s="842"/>
      <c r="AU60" s="842"/>
      <c r="AV60" s="842"/>
      <c r="AW60" s="842"/>
      <c r="AX60" s="842"/>
      <c r="AY60" s="842"/>
      <c r="AZ60" s="844"/>
      <c r="BA60" s="844"/>
      <c r="BB60" s="844"/>
      <c r="BC60" s="844"/>
      <c r="BD60" s="844"/>
      <c r="BE60" s="838"/>
      <c r="BF60" s="838"/>
      <c r="BG60" s="838"/>
      <c r="BH60" s="838"/>
      <c r="BI60" s="839"/>
      <c r="BJ60" s="220"/>
      <c r="BK60" s="220"/>
      <c r="BL60" s="220"/>
      <c r="BM60" s="220"/>
      <c r="BN60" s="220"/>
      <c r="BO60" s="229"/>
      <c r="BP60" s="229"/>
      <c r="BQ60" s="226">
        <v>54</v>
      </c>
      <c r="BR60" s="227"/>
      <c r="BS60" s="788"/>
      <c r="BT60" s="789"/>
      <c r="BU60" s="789"/>
      <c r="BV60" s="789"/>
      <c r="BW60" s="789"/>
      <c r="BX60" s="789"/>
      <c r="BY60" s="789"/>
      <c r="BZ60" s="789"/>
      <c r="CA60" s="789"/>
      <c r="CB60" s="789"/>
      <c r="CC60" s="789"/>
      <c r="CD60" s="789"/>
      <c r="CE60" s="789"/>
      <c r="CF60" s="789"/>
      <c r="CG60" s="790"/>
      <c r="CH60" s="791"/>
      <c r="CI60" s="792"/>
      <c r="CJ60" s="792"/>
      <c r="CK60" s="792"/>
      <c r="CL60" s="793"/>
      <c r="CM60" s="791"/>
      <c r="CN60" s="792"/>
      <c r="CO60" s="792"/>
      <c r="CP60" s="792"/>
      <c r="CQ60" s="793"/>
      <c r="CR60" s="791"/>
      <c r="CS60" s="792"/>
      <c r="CT60" s="792"/>
      <c r="CU60" s="792"/>
      <c r="CV60" s="793"/>
      <c r="CW60" s="791"/>
      <c r="CX60" s="792"/>
      <c r="CY60" s="792"/>
      <c r="CZ60" s="792"/>
      <c r="DA60" s="793"/>
      <c r="DB60" s="791"/>
      <c r="DC60" s="792"/>
      <c r="DD60" s="792"/>
      <c r="DE60" s="792"/>
      <c r="DF60" s="793"/>
      <c r="DG60" s="791"/>
      <c r="DH60" s="792"/>
      <c r="DI60" s="792"/>
      <c r="DJ60" s="792"/>
      <c r="DK60" s="793"/>
      <c r="DL60" s="791"/>
      <c r="DM60" s="792"/>
      <c r="DN60" s="792"/>
      <c r="DO60" s="792"/>
      <c r="DP60" s="793"/>
      <c r="DQ60" s="791"/>
      <c r="DR60" s="792"/>
      <c r="DS60" s="792"/>
      <c r="DT60" s="792"/>
      <c r="DU60" s="793"/>
      <c r="DV60" s="788"/>
      <c r="DW60" s="789"/>
      <c r="DX60" s="789"/>
      <c r="DY60" s="789"/>
      <c r="DZ60" s="794"/>
      <c r="EA60" s="218"/>
    </row>
    <row r="61" spans="1:131" ht="26.25" customHeight="1" thickBot="1" x14ac:dyDescent="0.2">
      <c r="A61" s="226">
        <v>34</v>
      </c>
      <c r="B61" s="755"/>
      <c r="C61" s="756"/>
      <c r="D61" s="756"/>
      <c r="E61" s="756"/>
      <c r="F61" s="756"/>
      <c r="G61" s="756"/>
      <c r="H61" s="756"/>
      <c r="I61" s="756"/>
      <c r="J61" s="756"/>
      <c r="K61" s="756"/>
      <c r="L61" s="756"/>
      <c r="M61" s="756"/>
      <c r="N61" s="756"/>
      <c r="O61" s="756"/>
      <c r="P61" s="757"/>
      <c r="Q61" s="841"/>
      <c r="R61" s="842"/>
      <c r="S61" s="842"/>
      <c r="T61" s="842"/>
      <c r="U61" s="842"/>
      <c r="V61" s="842"/>
      <c r="W61" s="842"/>
      <c r="X61" s="842"/>
      <c r="Y61" s="842"/>
      <c r="Z61" s="842"/>
      <c r="AA61" s="842"/>
      <c r="AB61" s="842"/>
      <c r="AC61" s="842"/>
      <c r="AD61" s="842"/>
      <c r="AE61" s="843"/>
      <c r="AF61" s="761"/>
      <c r="AG61" s="762"/>
      <c r="AH61" s="762"/>
      <c r="AI61" s="762"/>
      <c r="AJ61" s="763"/>
      <c r="AK61" s="845"/>
      <c r="AL61" s="842"/>
      <c r="AM61" s="842"/>
      <c r="AN61" s="842"/>
      <c r="AO61" s="842"/>
      <c r="AP61" s="842"/>
      <c r="AQ61" s="842"/>
      <c r="AR61" s="842"/>
      <c r="AS61" s="842"/>
      <c r="AT61" s="842"/>
      <c r="AU61" s="842"/>
      <c r="AV61" s="842"/>
      <c r="AW61" s="842"/>
      <c r="AX61" s="842"/>
      <c r="AY61" s="842"/>
      <c r="AZ61" s="844"/>
      <c r="BA61" s="844"/>
      <c r="BB61" s="844"/>
      <c r="BC61" s="844"/>
      <c r="BD61" s="844"/>
      <c r="BE61" s="838"/>
      <c r="BF61" s="838"/>
      <c r="BG61" s="838"/>
      <c r="BH61" s="838"/>
      <c r="BI61" s="839"/>
      <c r="BJ61" s="220"/>
      <c r="BK61" s="220"/>
      <c r="BL61" s="220"/>
      <c r="BM61" s="220"/>
      <c r="BN61" s="220"/>
      <c r="BO61" s="229"/>
      <c r="BP61" s="229"/>
      <c r="BQ61" s="226">
        <v>55</v>
      </c>
      <c r="BR61" s="227"/>
      <c r="BS61" s="788"/>
      <c r="BT61" s="789"/>
      <c r="BU61" s="789"/>
      <c r="BV61" s="789"/>
      <c r="BW61" s="789"/>
      <c r="BX61" s="789"/>
      <c r="BY61" s="789"/>
      <c r="BZ61" s="789"/>
      <c r="CA61" s="789"/>
      <c r="CB61" s="789"/>
      <c r="CC61" s="789"/>
      <c r="CD61" s="789"/>
      <c r="CE61" s="789"/>
      <c r="CF61" s="789"/>
      <c r="CG61" s="790"/>
      <c r="CH61" s="791"/>
      <c r="CI61" s="792"/>
      <c r="CJ61" s="792"/>
      <c r="CK61" s="792"/>
      <c r="CL61" s="793"/>
      <c r="CM61" s="791"/>
      <c r="CN61" s="792"/>
      <c r="CO61" s="792"/>
      <c r="CP61" s="792"/>
      <c r="CQ61" s="793"/>
      <c r="CR61" s="791"/>
      <c r="CS61" s="792"/>
      <c r="CT61" s="792"/>
      <c r="CU61" s="792"/>
      <c r="CV61" s="793"/>
      <c r="CW61" s="791"/>
      <c r="CX61" s="792"/>
      <c r="CY61" s="792"/>
      <c r="CZ61" s="792"/>
      <c r="DA61" s="793"/>
      <c r="DB61" s="791"/>
      <c r="DC61" s="792"/>
      <c r="DD61" s="792"/>
      <c r="DE61" s="792"/>
      <c r="DF61" s="793"/>
      <c r="DG61" s="791"/>
      <c r="DH61" s="792"/>
      <c r="DI61" s="792"/>
      <c r="DJ61" s="792"/>
      <c r="DK61" s="793"/>
      <c r="DL61" s="791"/>
      <c r="DM61" s="792"/>
      <c r="DN61" s="792"/>
      <c r="DO61" s="792"/>
      <c r="DP61" s="793"/>
      <c r="DQ61" s="791"/>
      <c r="DR61" s="792"/>
      <c r="DS61" s="792"/>
      <c r="DT61" s="792"/>
      <c r="DU61" s="793"/>
      <c r="DV61" s="788"/>
      <c r="DW61" s="789"/>
      <c r="DX61" s="789"/>
      <c r="DY61" s="789"/>
      <c r="DZ61" s="794"/>
      <c r="EA61" s="218"/>
    </row>
    <row r="62" spans="1:131" ht="26.25" customHeight="1" x14ac:dyDescent="0.15">
      <c r="A62" s="226">
        <v>35</v>
      </c>
      <c r="B62" s="755"/>
      <c r="C62" s="756"/>
      <c r="D62" s="756"/>
      <c r="E62" s="756"/>
      <c r="F62" s="756"/>
      <c r="G62" s="756"/>
      <c r="H62" s="756"/>
      <c r="I62" s="756"/>
      <c r="J62" s="756"/>
      <c r="K62" s="756"/>
      <c r="L62" s="756"/>
      <c r="M62" s="756"/>
      <c r="N62" s="756"/>
      <c r="O62" s="756"/>
      <c r="P62" s="757"/>
      <c r="Q62" s="841"/>
      <c r="R62" s="842"/>
      <c r="S62" s="842"/>
      <c r="T62" s="842"/>
      <c r="U62" s="842"/>
      <c r="V62" s="842"/>
      <c r="W62" s="842"/>
      <c r="X62" s="842"/>
      <c r="Y62" s="842"/>
      <c r="Z62" s="842"/>
      <c r="AA62" s="842"/>
      <c r="AB62" s="842"/>
      <c r="AC62" s="842"/>
      <c r="AD62" s="842"/>
      <c r="AE62" s="843"/>
      <c r="AF62" s="761"/>
      <c r="AG62" s="762"/>
      <c r="AH62" s="762"/>
      <c r="AI62" s="762"/>
      <c r="AJ62" s="763"/>
      <c r="AK62" s="845"/>
      <c r="AL62" s="842"/>
      <c r="AM62" s="842"/>
      <c r="AN62" s="842"/>
      <c r="AO62" s="842"/>
      <c r="AP62" s="842"/>
      <c r="AQ62" s="842"/>
      <c r="AR62" s="842"/>
      <c r="AS62" s="842"/>
      <c r="AT62" s="842"/>
      <c r="AU62" s="842"/>
      <c r="AV62" s="842"/>
      <c r="AW62" s="842"/>
      <c r="AX62" s="842"/>
      <c r="AY62" s="842"/>
      <c r="AZ62" s="844"/>
      <c r="BA62" s="844"/>
      <c r="BB62" s="844"/>
      <c r="BC62" s="844"/>
      <c r="BD62" s="844"/>
      <c r="BE62" s="838"/>
      <c r="BF62" s="838"/>
      <c r="BG62" s="838"/>
      <c r="BH62" s="838"/>
      <c r="BI62" s="839"/>
      <c r="BJ62" s="859" t="s">
        <v>400</v>
      </c>
      <c r="BK62" s="812"/>
      <c r="BL62" s="812"/>
      <c r="BM62" s="812"/>
      <c r="BN62" s="813"/>
      <c r="BO62" s="229"/>
      <c r="BP62" s="229"/>
      <c r="BQ62" s="226">
        <v>56</v>
      </c>
      <c r="BR62" s="227"/>
      <c r="BS62" s="788"/>
      <c r="BT62" s="789"/>
      <c r="BU62" s="789"/>
      <c r="BV62" s="789"/>
      <c r="BW62" s="789"/>
      <c r="BX62" s="789"/>
      <c r="BY62" s="789"/>
      <c r="BZ62" s="789"/>
      <c r="CA62" s="789"/>
      <c r="CB62" s="789"/>
      <c r="CC62" s="789"/>
      <c r="CD62" s="789"/>
      <c r="CE62" s="789"/>
      <c r="CF62" s="789"/>
      <c r="CG62" s="790"/>
      <c r="CH62" s="791"/>
      <c r="CI62" s="792"/>
      <c r="CJ62" s="792"/>
      <c r="CK62" s="792"/>
      <c r="CL62" s="793"/>
      <c r="CM62" s="791"/>
      <c r="CN62" s="792"/>
      <c r="CO62" s="792"/>
      <c r="CP62" s="792"/>
      <c r="CQ62" s="793"/>
      <c r="CR62" s="791"/>
      <c r="CS62" s="792"/>
      <c r="CT62" s="792"/>
      <c r="CU62" s="792"/>
      <c r="CV62" s="793"/>
      <c r="CW62" s="791"/>
      <c r="CX62" s="792"/>
      <c r="CY62" s="792"/>
      <c r="CZ62" s="792"/>
      <c r="DA62" s="793"/>
      <c r="DB62" s="791"/>
      <c r="DC62" s="792"/>
      <c r="DD62" s="792"/>
      <c r="DE62" s="792"/>
      <c r="DF62" s="793"/>
      <c r="DG62" s="791"/>
      <c r="DH62" s="792"/>
      <c r="DI62" s="792"/>
      <c r="DJ62" s="792"/>
      <c r="DK62" s="793"/>
      <c r="DL62" s="791"/>
      <c r="DM62" s="792"/>
      <c r="DN62" s="792"/>
      <c r="DO62" s="792"/>
      <c r="DP62" s="793"/>
      <c r="DQ62" s="791"/>
      <c r="DR62" s="792"/>
      <c r="DS62" s="792"/>
      <c r="DT62" s="792"/>
      <c r="DU62" s="793"/>
      <c r="DV62" s="788"/>
      <c r="DW62" s="789"/>
      <c r="DX62" s="789"/>
      <c r="DY62" s="789"/>
      <c r="DZ62" s="794"/>
      <c r="EA62" s="218"/>
    </row>
    <row r="63" spans="1:131" ht="26.25" customHeight="1" thickBot="1" x14ac:dyDescent="0.2">
      <c r="A63" s="228" t="s">
        <v>378</v>
      </c>
      <c r="B63" s="795" t="s">
        <v>401</v>
      </c>
      <c r="C63" s="796"/>
      <c r="D63" s="796"/>
      <c r="E63" s="796"/>
      <c r="F63" s="796"/>
      <c r="G63" s="796"/>
      <c r="H63" s="796"/>
      <c r="I63" s="796"/>
      <c r="J63" s="796"/>
      <c r="K63" s="796"/>
      <c r="L63" s="796"/>
      <c r="M63" s="796"/>
      <c r="N63" s="796"/>
      <c r="O63" s="796"/>
      <c r="P63" s="797"/>
      <c r="Q63" s="853"/>
      <c r="R63" s="854"/>
      <c r="S63" s="854"/>
      <c r="T63" s="854"/>
      <c r="U63" s="854"/>
      <c r="V63" s="854"/>
      <c r="W63" s="854"/>
      <c r="X63" s="854"/>
      <c r="Y63" s="854"/>
      <c r="Z63" s="854"/>
      <c r="AA63" s="854"/>
      <c r="AB63" s="854"/>
      <c r="AC63" s="854"/>
      <c r="AD63" s="854"/>
      <c r="AE63" s="855"/>
      <c r="AF63" s="856">
        <v>1842</v>
      </c>
      <c r="AG63" s="846"/>
      <c r="AH63" s="846"/>
      <c r="AI63" s="846"/>
      <c r="AJ63" s="857"/>
      <c r="AK63" s="858"/>
      <c r="AL63" s="854"/>
      <c r="AM63" s="854"/>
      <c r="AN63" s="854"/>
      <c r="AO63" s="854"/>
      <c r="AP63" s="846">
        <v>9131</v>
      </c>
      <c r="AQ63" s="846"/>
      <c r="AR63" s="846"/>
      <c r="AS63" s="846"/>
      <c r="AT63" s="846"/>
      <c r="AU63" s="846">
        <v>5094</v>
      </c>
      <c r="AV63" s="846"/>
      <c r="AW63" s="846"/>
      <c r="AX63" s="846"/>
      <c r="AY63" s="846"/>
      <c r="AZ63" s="847"/>
      <c r="BA63" s="847"/>
      <c r="BB63" s="847"/>
      <c r="BC63" s="847"/>
      <c r="BD63" s="847"/>
      <c r="BE63" s="848"/>
      <c r="BF63" s="848"/>
      <c r="BG63" s="848"/>
      <c r="BH63" s="848"/>
      <c r="BI63" s="849"/>
      <c r="BJ63" s="850" t="s">
        <v>122</v>
      </c>
      <c r="BK63" s="851"/>
      <c r="BL63" s="851"/>
      <c r="BM63" s="851"/>
      <c r="BN63" s="852"/>
      <c r="BO63" s="229"/>
      <c r="BP63" s="229"/>
      <c r="BQ63" s="226">
        <v>57</v>
      </c>
      <c r="BR63" s="227"/>
      <c r="BS63" s="788"/>
      <c r="BT63" s="789"/>
      <c r="BU63" s="789"/>
      <c r="BV63" s="789"/>
      <c r="BW63" s="789"/>
      <c r="BX63" s="789"/>
      <c r="BY63" s="789"/>
      <c r="BZ63" s="789"/>
      <c r="CA63" s="789"/>
      <c r="CB63" s="789"/>
      <c r="CC63" s="789"/>
      <c r="CD63" s="789"/>
      <c r="CE63" s="789"/>
      <c r="CF63" s="789"/>
      <c r="CG63" s="790"/>
      <c r="CH63" s="791"/>
      <c r="CI63" s="792"/>
      <c r="CJ63" s="792"/>
      <c r="CK63" s="792"/>
      <c r="CL63" s="793"/>
      <c r="CM63" s="791"/>
      <c r="CN63" s="792"/>
      <c r="CO63" s="792"/>
      <c r="CP63" s="792"/>
      <c r="CQ63" s="793"/>
      <c r="CR63" s="791"/>
      <c r="CS63" s="792"/>
      <c r="CT63" s="792"/>
      <c r="CU63" s="792"/>
      <c r="CV63" s="793"/>
      <c r="CW63" s="791"/>
      <c r="CX63" s="792"/>
      <c r="CY63" s="792"/>
      <c r="CZ63" s="792"/>
      <c r="DA63" s="793"/>
      <c r="DB63" s="791"/>
      <c r="DC63" s="792"/>
      <c r="DD63" s="792"/>
      <c r="DE63" s="792"/>
      <c r="DF63" s="793"/>
      <c r="DG63" s="791"/>
      <c r="DH63" s="792"/>
      <c r="DI63" s="792"/>
      <c r="DJ63" s="792"/>
      <c r="DK63" s="793"/>
      <c r="DL63" s="791"/>
      <c r="DM63" s="792"/>
      <c r="DN63" s="792"/>
      <c r="DO63" s="792"/>
      <c r="DP63" s="793"/>
      <c r="DQ63" s="791"/>
      <c r="DR63" s="792"/>
      <c r="DS63" s="792"/>
      <c r="DT63" s="792"/>
      <c r="DU63" s="793"/>
      <c r="DV63" s="788"/>
      <c r="DW63" s="789"/>
      <c r="DX63" s="789"/>
      <c r="DY63" s="789"/>
      <c r="DZ63" s="7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88"/>
      <c r="BT64" s="789"/>
      <c r="BU64" s="789"/>
      <c r="BV64" s="789"/>
      <c r="BW64" s="789"/>
      <c r="BX64" s="789"/>
      <c r="BY64" s="789"/>
      <c r="BZ64" s="789"/>
      <c r="CA64" s="789"/>
      <c r="CB64" s="789"/>
      <c r="CC64" s="789"/>
      <c r="CD64" s="789"/>
      <c r="CE64" s="789"/>
      <c r="CF64" s="789"/>
      <c r="CG64" s="790"/>
      <c r="CH64" s="791"/>
      <c r="CI64" s="792"/>
      <c r="CJ64" s="792"/>
      <c r="CK64" s="792"/>
      <c r="CL64" s="793"/>
      <c r="CM64" s="791"/>
      <c r="CN64" s="792"/>
      <c r="CO64" s="792"/>
      <c r="CP64" s="792"/>
      <c r="CQ64" s="793"/>
      <c r="CR64" s="791"/>
      <c r="CS64" s="792"/>
      <c r="CT64" s="792"/>
      <c r="CU64" s="792"/>
      <c r="CV64" s="793"/>
      <c r="CW64" s="791"/>
      <c r="CX64" s="792"/>
      <c r="CY64" s="792"/>
      <c r="CZ64" s="792"/>
      <c r="DA64" s="793"/>
      <c r="DB64" s="791"/>
      <c r="DC64" s="792"/>
      <c r="DD64" s="792"/>
      <c r="DE64" s="792"/>
      <c r="DF64" s="793"/>
      <c r="DG64" s="791"/>
      <c r="DH64" s="792"/>
      <c r="DI64" s="792"/>
      <c r="DJ64" s="792"/>
      <c r="DK64" s="793"/>
      <c r="DL64" s="791"/>
      <c r="DM64" s="792"/>
      <c r="DN64" s="792"/>
      <c r="DO64" s="792"/>
      <c r="DP64" s="793"/>
      <c r="DQ64" s="791"/>
      <c r="DR64" s="792"/>
      <c r="DS64" s="792"/>
      <c r="DT64" s="792"/>
      <c r="DU64" s="793"/>
      <c r="DV64" s="788"/>
      <c r="DW64" s="789"/>
      <c r="DX64" s="789"/>
      <c r="DY64" s="789"/>
      <c r="DZ64" s="794"/>
      <c r="EA64" s="218"/>
    </row>
    <row r="65" spans="1:131" ht="26.25" customHeight="1" thickBot="1" x14ac:dyDescent="0.2">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88"/>
      <c r="BT65" s="789"/>
      <c r="BU65" s="789"/>
      <c r="BV65" s="789"/>
      <c r="BW65" s="789"/>
      <c r="BX65" s="789"/>
      <c r="BY65" s="789"/>
      <c r="BZ65" s="789"/>
      <c r="CA65" s="789"/>
      <c r="CB65" s="789"/>
      <c r="CC65" s="789"/>
      <c r="CD65" s="789"/>
      <c r="CE65" s="789"/>
      <c r="CF65" s="789"/>
      <c r="CG65" s="790"/>
      <c r="CH65" s="791"/>
      <c r="CI65" s="792"/>
      <c r="CJ65" s="792"/>
      <c r="CK65" s="792"/>
      <c r="CL65" s="793"/>
      <c r="CM65" s="791"/>
      <c r="CN65" s="792"/>
      <c r="CO65" s="792"/>
      <c r="CP65" s="792"/>
      <c r="CQ65" s="793"/>
      <c r="CR65" s="791"/>
      <c r="CS65" s="792"/>
      <c r="CT65" s="792"/>
      <c r="CU65" s="792"/>
      <c r="CV65" s="793"/>
      <c r="CW65" s="791"/>
      <c r="CX65" s="792"/>
      <c r="CY65" s="792"/>
      <c r="CZ65" s="792"/>
      <c r="DA65" s="793"/>
      <c r="DB65" s="791"/>
      <c r="DC65" s="792"/>
      <c r="DD65" s="792"/>
      <c r="DE65" s="792"/>
      <c r="DF65" s="793"/>
      <c r="DG65" s="791"/>
      <c r="DH65" s="792"/>
      <c r="DI65" s="792"/>
      <c r="DJ65" s="792"/>
      <c r="DK65" s="793"/>
      <c r="DL65" s="791"/>
      <c r="DM65" s="792"/>
      <c r="DN65" s="792"/>
      <c r="DO65" s="792"/>
      <c r="DP65" s="793"/>
      <c r="DQ65" s="791"/>
      <c r="DR65" s="792"/>
      <c r="DS65" s="792"/>
      <c r="DT65" s="792"/>
      <c r="DU65" s="793"/>
      <c r="DV65" s="788"/>
      <c r="DW65" s="789"/>
      <c r="DX65" s="789"/>
      <c r="DY65" s="789"/>
      <c r="DZ65" s="794"/>
      <c r="EA65" s="218"/>
    </row>
    <row r="66" spans="1:131" ht="26.25" customHeight="1" x14ac:dyDescent="0.15">
      <c r="A66" s="727" t="s">
        <v>403</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69" t="s">
        <v>385</v>
      </c>
      <c r="AG66" s="821"/>
      <c r="AH66" s="821"/>
      <c r="AI66" s="821"/>
      <c r="AJ66" s="870"/>
      <c r="AK66" s="733" t="s">
        <v>386</v>
      </c>
      <c r="AL66" s="728"/>
      <c r="AM66" s="728"/>
      <c r="AN66" s="728"/>
      <c r="AO66" s="729"/>
      <c r="AP66" s="733" t="s">
        <v>387</v>
      </c>
      <c r="AQ66" s="734"/>
      <c r="AR66" s="734"/>
      <c r="AS66" s="734"/>
      <c r="AT66" s="735"/>
      <c r="AU66" s="733" t="s">
        <v>404</v>
      </c>
      <c r="AV66" s="734"/>
      <c r="AW66" s="734"/>
      <c r="AX66" s="734"/>
      <c r="AY66" s="735"/>
      <c r="AZ66" s="733" t="s">
        <v>362</v>
      </c>
      <c r="BA66" s="734"/>
      <c r="BB66" s="734"/>
      <c r="BC66" s="734"/>
      <c r="BD66" s="740"/>
      <c r="BE66" s="229"/>
      <c r="BF66" s="229"/>
      <c r="BG66" s="229"/>
      <c r="BH66" s="229"/>
      <c r="BI66" s="229"/>
      <c r="BJ66" s="229"/>
      <c r="BK66" s="229"/>
      <c r="BL66" s="229"/>
      <c r="BM66" s="229"/>
      <c r="BN66" s="229"/>
      <c r="BO66" s="229"/>
      <c r="BP66" s="229"/>
      <c r="BQ66" s="226">
        <v>60</v>
      </c>
      <c r="BR66" s="231"/>
      <c r="BS66" s="860"/>
      <c r="BT66" s="861"/>
      <c r="BU66" s="861"/>
      <c r="BV66" s="861"/>
      <c r="BW66" s="861"/>
      <c r="BX66" s="861"/>
      <c r="BY66" s="861"/>
      <c r="BZ66" s="861"/>
      <c r="CA66" s="861"/>
      <c r="CB66" s="861"/>
      <c r="CC66" s="861"/>
      <c r="CD66" s="861"/>
      <c r="CE66" s="861"/>
      <c r="CF66" s="861"/>
      <c r="CG66" s="863"/>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0"/>
      <c r="DW66" s="861"/>
      <c r="DX66" s="861"/>
      <c r="DY66" s="861"/>
      <c r="DZ66" s="862"/>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71"/>
      <c r="AG67" s="824"/>
      <c r="AH67" s="824"/>
      <c r="AI67" s="824"/>
      <c r="AJ67" s="872"/>
      <c r="AK67" s="873"/>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0"/>
      <c r="BT67" s="861"/>
      <c r="BU67" s="861"/>
      <c r="BV67" s="861"/>
      <c r="BW67" s="861"/>
      <c r="BX67" s="861"/>
      <c r="BY67" s="861"/>
      <c r="BZ67" s="861"/>
      <c r="CA67" s="861"/>
      <c r="CB67" s="861"/>
      <c r="CC67" s="861"/>
      <c r="CD67" s="861"/>
      <c r="CE67" s="861"/>
      <c r="CF67" s="861"/>
      <c r="CG67" s="863"/>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0"/>
      <c r="DW67" s="861"/>
      <c r="DX67" s="861"/>
      <c r="DY67" s="861"/>
      <c r="DZ67" s="862"/>
      <c r="EA67" s="218"/>
    </row>
    <row r="68" spans="1:131" ht="26.25" customHeight="1" thickTop="1" x14ac:dyDescent="0.15">
      <c r="A68" s="224">
        <v>1</v>
      </c>
      <c r="B68" s="746" t="s">
        <v>554</v>
      </c>
      <c r="C68" s="747"/>
      <c r="D68" s="747"/>
      <c r="E68" s="747"/>
      <c r="F68" s="747"/>
      <c r="G68" s="747"/>
      <c r="H68" s="747"/>
      <c r="I68" s="747"/>
      <c r="J68" s="747"/>
      <c r="K68" s="747"/>
      <c r="L68" s="747"/>
      <c r="M68" s="747"/>
      <c r="N68" s="747"/>
      <c r="O68" s="747"/>
      <c r="P68" s="748"/>
      <c r="Q68" s="867">
        <v>201</v>
      </c>
      <c r="R68" s="868"/>
      <c r="S68" s="868"/>
      <c r="T68" s="868"/>
      <c r="U68" s="868"/>
      <c r="V68" s="868">
        <v>193</v>
      </c>
      <c r="W68" s="868"/>
      <c r="X68" s="868"/>
      <c r="Y68" s="868"/>
      <c r="Z68" s="868"/>
      <c r="AA68" s="868">
        <v>8</v>
      </c>
      <c r="AB68" s="868"/>
      <c r="AC68" s="868"/>
      <c r="AD68" s="868"/>
      <c r="AE68" s="868"/>
      <c r="AF68" s="868">
        <v>8</v>
      </c>
      <c r="AG68" s="868"/>
      <c r="AH68" s="868"/>
      <c r="AI68" s="868"/>
      <c r="AJ68" s="868"/>
      <c r="AK68" s="868" t="s">
        <v>552</v>
      </c>
      <c r="AL68" s="868"/>
      <c r="AM68" s="868"/>
      <c r="AN68" s="868"/>
      <c r="AO68" s="868"/>
      <c r="AP68" s="868" t="s">
        <v>552</v>
      </c>
      <c r="AQ68" s="868"/>
      <c r="AR68" s="868"/>
      <c r="AS68" s="868"/>
      <c r="AT68" s="868"/>
      <c r="AU68" s="868" t="s">
        <v>552</v>
      </c>
      <c r="AV68" s="868"/>
      <c r="AW68" s="868"/>
      <c r="AX68" s="868"/>
      <c r="AY68" s="868"/>
      <c r="AZ68" s="874"/>
      <c r="BA68" s="874"/>
      <c r="BB68" s="874"/>
      <c r="BC68" s="874"/>
      <c r="BD68" s="875"/>
      <c r="BE68" s="229"/>
      <c r="BF68" s="229"/>
      <c r="BG68" s="229"/>
      <c r="BH68" s="229"/>
      <c r="BI68" s="229"/>
      <c r="BJ68" s="229"/>
      <c r="BK68" s="229"/>
      <c r="BL68" s="229"/>
      <c r="BM68" s="229"/>
      <c r="BN68" s="229"/>
      <c r="BO68" s="229"/>
      <c r="BP68" s="229"/>
      <c r="BQ68" s="226">
        <v>62</v>
      </c>
      <c r="BR68" s="231"/>
      <c r="BS68" s="860"/>
      <c r="BT68" s="861"/>
      <c r="BU68" s="861"/>
      <c r="BV68" s="861"/>
      <c r="BW68" s="861"/>
      <c r="BX68" s="861"/>
      <c r="BY68" s="861"/>
      <c r="BZ68" s="861"/>
      <c r="CA68" s="861"/>
      <c r="CB68" s="861"/>
      <c r="CC68" s="861"/>
      <c r="CD68" s="861"/>
      <c r="CE68" s="861"/>
      <c r="CF68" s="861"/>
      <c r="CG68" s="863"/>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0"/>
      <c r="DW68" s="861"/>
      <c r="DX68" s="861"/>
      <c r="DY68" s="861"/>
      <c r="DZ68" s="862"/>
      <c r="EA68" s="218"/>
    </row>
    <row r="69" spans="1:131" ht="26.25" customHeight="1" x14ac:dyDescent="0.15">
      <c r="A69" s="226">
        <v>2</v>
      </c>
      <c r="B69" s="743" t="s">
        <v>555</v>
      </c>
      <c r="C69" s="744"/>
      <c r="D69" s="744"/>
      <c r="E69" s="744"/>
      <c r="F69" s="744"/>
      <c r="G69" s="744"/>
      <c r="H69" s="744"/>
      <c r="I69" s="744"/>
      <c r="J69" s="744"/>
      <c r="K69" s="744"/>
      <c r="L69" s="744"/>
      <c r="M69" s="744"/>
      <c r="N69" s="744"/>
      <c r="O69" s="744"/>
      <c r="P69" s="745"/>
      <c r="Q69" s="876">
        <v>1346</v>
      </c>
      <c r="R69" s="836"/>
      <c r="S69" s="836"/>
      <c r="T69" s="836"/>
      <c r="U69" s="836"/>
      <c r="V69" s="836">
        <v>1310</v>
      </c>
      <c r="W69" s="836"/>
      <c r="X69" s="836"/>
      <c r="Y69" s="836"/>
      <c r="Z69" s="836"/>
      <c r="AA69" s="836">
        <v>36</v>
      </c>
      <c r="AB69" s="836"/>
      <c r="AC69" s="836"/>
      <c r="AD69" s="836"/>
      <c r="AE69" s="836"/>
      <c r="AF69" s="836">
        <v>25</v>
      </c>
      <c r="AG69" s="836"/>
      <c r="AH69" s="836"/>
      <c r="AI69" s="836"/>
      <c r="AJ69" s="836"/>
      <c r="AK69" s="836" t="s">
        <v>552</v>
      </c>
      <c r="AL69" s="836"/>
      <c r="AM69" s="836"/>
      <c r="AN69" s="836"/>
      <c r="AO69" s="836"/>
      <c r="AP69" s="836">
        <v>83</v>
      </c>
      <c r="AQ69" s="836"/>
      <c r="AR69" s="836"/>
      <c r="AS69" s="836"/>
      <c r="AT69" s="836"/>
      <c r="AU69" s="836">
        <v>25</v>
      </c>
      <c r="AV69" s="836"/>
      <c r="AW69" s="836"/>
      <c r="AX69" s="836"/>
      <c r="AY69" s="836"/>
      <c r="AZ69" s="838"/>
      <c r="BA69" s="838"/>
      <c r="BB69" s="838"/>
      <c r="BC69" s="838"/>
      <c r="BD69" s="839"/>
      <c r="BE69" s="229"/>
      <c r="BF69" s="229"/>
      <c r="BG69" s="229"/>
      <c r="BH69" s="229"/>
      <c r="BI69" s="229"/>
      <c r="BJ69" s="229"/>
      <c r="BK69" s="229"/>
      <c r="BL69" s="229"/>
      <c r="BM69" s="229"/>
      <c r="BN69" s="229"/>
      <c r="BO69" s="229"/>
      <c r="BP69" s="229"/>
      <c r="BQ69" s="226">
        <v>63</v>
      </c>
      <c r="BR69" s="231"/>
      <c r="BS69" s="860"/>
      <c r="BT69" s="861"/>
      <c r="BU69" s="861"/>
      <c r="BV69" s="861"/>
      <c r="BW69" s="861"/>
      <c r="BX69" s="861"/>
      <c r="BY69" s="861"/>
      <c r="BZ69" s="861"/>
      <c r="CA69" s="861"/>
      <c r="CB69" s="861"/>
      <c r="CC69" s="861"/>
      <c r="CD69" s="861"/>
      <c r="CE69" s="861"/>
      <c r="CF69" s="861"/>
      <c r="CG69" s="863"/>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0"/>
      <c r="DW69" s="861"/>
      <c r="DX69" s="861"/>
      <c r="DY69" s="861"/>
      <c r="DZ69" s="862"/>
      <c r="EA69" s="218"/>
    </row>
    <row r="70" spans="1:131" ht="26.25" customHeight="1" x14ac:dyDescent="0.15">
      <c r="A70" s="226">
        <v>3</v>
      </c>
      <c r="B70" s="743" t="s">
        <v>556</v>
      </c>
      <c r="C70" s="744"/>
      <c r="D70" s="744"/>
      <c r="E70" s="744"/>
      <c r="F70" s="744"/>
      <c r="G70" s="744"/>
      <c r="H70" s="744"/>
      <c r="I70" s="744"/>
      <c r="J70" s="744"/>
      <c r="K70" s="744"/>
      <c r="L70" s="744"/>
      <c r="M70" s="744"/>
      <c r="N70" s="744"/>
      <c r="O70" s="744"/>
      <c r="P70" s="745"/>
      <c r="Q70" s="876">
        <v>12127</v>
      </c>
      <c r="R70" s="836"/>
      <c r="S70" s="836"/>
      <c r="T70" s="836"/>
      <c r="U70" s="836"/>
      <c r="V70" s="836">
        <v>11635</v>
      </c>
      <c r="W70" s="836"/>
      <c r="X70" s="836"/>
      <c r="Y70" s="836"/>
      <c r="Z70" s="836"/>
      <c r="AA70" s="836">
        <v>492</v>
      </c>
      <c r="AB70" s="836"/>
      <c r="AC70" s="836"/>
      <c r="AD70" s="836"/>
      <c r="AE70" s="836"/>
      <c r="AF70" s="836">
        <v>492</v>
      </c>
      <c r="AG70" s="836"/>
      <c r="AH70" s="836"/>
      <c r="AI70" s="836"/>
      <c r="AJ70" s="836"/>
      <c r="AK70" s="836" t="s">
        <v>552</v>
      </c>
      <c r="AL70" s="836"/>
      <c r="AM70" s="836"/>
      <c r="AN70" s="836"/>
      <c r="AO70" s="836"/>
      <c r="AP70" s="836" t="s">
        <v>552</v>
      </c>
      <c r="AQ70" s="836"/>
      <c r="AR70" s="836"/>
      <c r="AS70" s="836"/>
      <c r="AT70" s="836"/>
      <c r="AU70" s="836" t="s">
        <v>552</v>
      </c>
      <c r="AV70" s="836"/>
      <c r="AW70" s="836"/>
      <c r="AX70" s="836"/>
      <c r="AY70" s="836"/>
      <c r="AZ70" s="838"/>
      <c r="BA70" s="838"/>
      <c r="BB70" s="838"/>
      <c r="BC70" s="838"/>
      <c r="BD70" s="839"/>
      <c r="BE70" s="229"/>
      <c r="BF70" s="229"/>
      <c r="BG70" s="229"/>
      <c r="BH70" s="229"/>
      <c r="BI70" s="229"/>
      <c r="BJ70" s="229"/>
      <c r="BK70" s="229"/>
      <c r="BL70" s="229"/>
      <c r="BM70" s="229"/>
      <c r="BN70" s="229"/>
      <c r="BO70" s="229"/>
      <c r="BP70" s="229"/>
      <c r="BQ70" s="226">
        <v>64</v>
      </c>
      <c r="BR70" s="231"/>
      <c r="BS70" s="860"/>
      <c r="BT70" s="861"/>
      <c r="BU70" s="861"/>
      <c r="BV70" s="861"/>
      <c r="BW70" s="861"/>
      <c r="BX70" s="861"/>
      <c r="BY70" s="861"/>
      <c r="BZ70" s="861"/>
      <c r="CA70" s="861"/>
      <c r="CB70" s="861"/>
      <c r="CC70" s="861"/>
      <c r="CD70" s="861"/>
      <c r="CE70" s="861"/>
      <c r="CF70" s="861"/>
      <c r="CG70" s="863"/>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0"/>
      <c r="DW70" s="861"/>
      <c r="DX70" s="861"/>
      <c r="DY70" s="861"/>
      <c r="DZ70" s="862"/>
      <c r="EA70" s="218"/>
    </row>
    <row r="71" spans="1:131" ht="26.25" customHeight="1" x14ac:dyDescent="0.15">
      <c r="A71" s="226">
        <v>4</v>
      </c>
      <c r="B71" s="743" t="s">
        <v>557</v>
      </c>
      <c r="C71" s="744"/>
      <c r="D71" s="744"/>
      <c r="E71" s="744"/>
      <c r="F71" s="744"/>
      <c r="G71" s="744"/>
      <c r="H71" s="744"/>
      <c r="I71" s="744"/>
      <c r="J71" s="744"/>
      <c r="K71" s="744"/>
      <c r="L71" s="744"/>
      <c r="M71" s="744"/>
      <c r="N71" s="744"/>
      <c r="O71" s="744"/>
      <c r="P71" s="745"/>
      <c r="Q71" s="876">
        <v>12</v>
      </c>
      <c r="R71" s="836"/>
      <c r="S71" s="836"/>
      <c r="T71" s="836"/>
      <c r="U71" s="836"/>
      <c r="V71" s="836">
        <v>12</v>
      </c>
      <c r="W71" s="836"/>
      <c r="X71" s="836"/>
      <c r="Y71" s="836"/>
      <c r="Z71" s="836"/>
      <c r="AA71" s="836">
        <v>0</v>
      </c>
      <c r="AB71" s="836"/>
      <c r="AC71" s="836"/>
      <c r="AD71" s="836"/>
      <c r="AE71" s="836"/>
      <c r="AF71" s="836">
        <v>0</v>
      </c>
      <c r="AG71" s="836"/>
      <c r="AH71" s="836"/>
      <c r="AI71" s="836"/>
      <c r="AJ71" s="836"/>
      <c r="AK71" s="836" t="s">
        <v>552</v>
      </c>
      <c r="AL71" s="836"/>
      <c r="AM71" s="836"/>
      <c r="AN71" s="836"/>
      <c r="AO71" s="836"/>
      <c r="AP71" s="836" t="s">
        <v>552</v>
      </c>
      <c r="AQ71" s="836"/>
      <c r="AR71" s="836"/>
      <c r="AS71" s="836"/>
      <c r="AT71" s="836"/>
      <c r="AU71" s="836" t="s">
        <v>552</v>
      </c>
      <c r="AV71" s="836"/>
      <c r="AW71" s="836"/>
      <c r="AX71" s="836"/>
      <c r="AY71" s="836"/>
      <c r="AZ71" s="838"/>
      <c r="BA71" s="838"/>
      <c r="BB71" s="838"/>
      <c r="BC71" s="838"/>
      <c r="BD71" s="839"/>
      <c r="BE71" s="229"/>
      <c r="BF71" s="229"/>
      <c r="BG71" s="229"/>
      <c r="BH71" s="229"/>
      <c r="BI71" s="229"/>
      <c r="BJ71" s="229"/>
      <c r="BK71" s="229"/>
      <c r="BL71" s="229"/>
      <c r="BM71" s="229"/>
      <c r="BN71" s="229"/>
      <c r="BO71" s="229"/>
      <c r="BP71" s="229"/>
      <c r="BQ71" s="226">
        <v>65</v>
      </c>
      <c r="BR71" s="231"/>
      <c r="BS71" s="860"/>
      <c r="BT71" s="861"/>
      <c r="BU71" s="861"/>
      <c r="BV71" s="861"/>
      <c r="BW71" s="861"/>
      <c r="BX71" s="861"/>
      <c r="BY71" s="861"/>
      <c r="BZ71" s="861"/>
      <c r="CA71" s="861"/>
      <c r="CB71" s="861"/>
      <c r="CC71" s="861"/>
      <c r="CD71" s="861"/>
      <c r="CE71" s="861"/>
      <c r="CF71" s="861"/>
      <c r="CG71" s="863"/>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0"/>
      <c r="DW71" s="861"/>
      <c r="DX71" s="861"/>
      <c r="DY71" s="861"/>
      <c r="DZ71" s="862"/>
      <c r="EA71" s="218"/>
    </row>
    <row r="72" spans="1:131" ht="26.25" customHeight="1" x14ac:dyDescent="0.15">
      <c r="A72" s="226">
        <v>5</v>
      </c>
      <c r="B72" s="743" t="s">
        <v>558</v>
      </c>
      <c r="C72" s="744"/>
      <c r="D72" s="744"/>
      <c r="E72" s="744"/>
      <c r="F72" s="744"/>
      <c r="G72" s="744"/>
      <c r="H72" s="744"/>
      <c r="I72" s="744"/>
      <c r="J72" s="744"/>
      <c r="K72" s="744"/>
      <c r="L72" s="744"/>
      <c r="M72" s="744"/>
      <c r="N72" s="744"/>
      <c r="O72" s="744"/>
      <c r="P72" s="745"/>
      <c r="Q72" s="876">
        <v>784</v>
      </c>
      <c r="R72" s="836"/>
      <c r="S72" s="836"/>
      <c r="T72" s="836"/>
      <c r="U72" s="836"/>
      <c r="V72" s="836">
        <v>370</v>
      </c>
      <c r="W72" s="836"/>
      <c r="X72" s="836"/>
      <c r="Y72" s="836"/>
      <c r="Z72" s="836"/>
      <c r="AA72" s="836">
        <v>414</v>
      </c>
      <c r="AB72" s="836"/>
      <c r="AC72" s="836"/>
      <c r="AD72" s="836"/>
      <c r="AE72" s="836"/>
      <c r="AF72" s="836">
        <v>414</v>
      </c>
      <c r="AG72" s="836"/>
      <c r="AH72" s="836"/>
      <c r="AI72" s="836"/>
      <c r="AJ72" s="836"/>
      <c r="AK72" s="836" t="s">
        <v>552</v>
      </c>
      <c r="AL72" s="836"/>
      <c r="AM72" s="836"/>
      <c r="AN72" s="836"/>
      <c r="AO72" s="836"/>
      <c r="AP72" s="836" t="s">
        <v>552</v>
      </c>
      <c r="AQ72" s="836"/>
      <c r="AR72" s="836"/>
      <c r="AS72" s="836"/>
      <c r="AT72" s="836"/>
      <c r="AU72" s="836" t="s">
        <v>552</v>
      </c>
      <c r="AV72" s="836"/>
      <c r="AW72" s="836"/>
      <c r="AX72" s="836"/>
      <c r="AY72" s="836"/>
      <c r="AZ72" s="838"/>
      <c r="BA72" s="838"/>
      <c r="BB72" s="838"/>
      <c r="BC72" s="838"/>
      <c r="BD72" s="839"/>
      <c r="BE72" s="229"/>
      <c r="BF72" s="229"/>
      <c r="BG72" s="229"/>
      <c r="BH72" s="229"/>
      <c r="BI72" s="229"/>
      <c r="BJ72" s="229"/>
      <c r="BK72" s="229"/>
      <c r="BL72" s="229"/>
      <c r="BM72" s="229"/>
      <c r="BN72" s="229"/>
      <c r="BO72" s="229"/>
      <c r="BP72" s="229"/>
      <c r="BQ72" s="226">
        <v>66</v>
      </c>
      <c r="BR72" s="231"/>
      <c r="BS72" s="860"/>
      <c r="BT72" s="861"/>
      <c r="BU72" s="861"/>
      <c r="BV72" s="861"/>
      <c r="BW72" s="861"/>
      <c r="BX72" s="861"/>
      <c r="BY72" s="861"/>
      <c r="BZ72" s="861"/>
      <c r="CA72" s="861"/>
      <c r="CB72" s="861"/>
      <c r="CC72" s="861"/>
      <c r="CD72" s="861"/>
      <c r="CE72" s="861"/>
      <c r="CF72" s="861"/>
      <c r="CG72" s="863"/>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0"/>
      <c r="DW72" s="861"/>
      <c r="DX72" s="861"/>
      <c r="DY72" s="861"/>
      <c r="DZ72" s="862"/>
      <c r="EA72" s="218"/>
    </row>
    <row r="73" spans="1:131" ht="26.25" customHeight="1" x14ac:dyDescent="0.15">
      <c r="A73" s="226">
        <v>6</v>
      </c>
      <c r="B73" s="743" t="s">
        <v>559</v>
      </c>
      <c r="C73" s="744"/>
      <c r="D73" s="744"/>
      <c r="E73" s="744"/>
      <c r="F73" s="744"/>
      <c r="G73" s="744"/>
      <c r="H73" s="744"/>
      <c r="I73" s="744"/>
      <c r="J73" s="744"/>
      <c r="K73" s="744"/>
      <c r="L73" s="744"/>
      <c r="M73" s="744"/>
      <c r="N73" s="744"/>
      <c r="O73" s="744"/>
      <c r="P73" s="745"/>
      <c r="Q73" s="876">
        <v>906481</v>
      </c>
      <c r="R73" s="836"/>
      <c r="S73" s="836"/>
      <c r="T73" s="836"/>
      <c r="U73" s="836"/>
      <c r="V73" s="836">
        <v>887687</v>
      </c>
      <c r="W73" s="836"/>
      <c r="X73" s="836"/>
      <c r="Y73" s="836"/>
      <c r="Z73" s="836"/>
      <c r="AA73" s="836">
        <v>18794</v>
      </c>
      <c r="AB73" s="836"/>
      <c r="AC73" s="836"/>
      <c r="AD73" s="836"/>
      <c r="AE73" s="836"/>
      <c r="AF73" s="836">
        <v>18794</v>
      </c>
      <c r="AG73" s="836"/>
      <c r="AH73" s="836"/>
      <c r="AI73" s="836"/>
      <c r="AJ73" s="836"/>
      <c r="AK73" s="836">
        <v>9782</v>
      </c>
      <c r="AL73" s="836"/>
      <c r="AM73" s="836"/>
      <c r="AN73" s="836"/>
      <c r="AO73" s="836"/>
      <c r="AP73" s="836" t="s">
        <v>552</v>
      </c>
      <c r="AQ73" s="836"/>
      <c r="AR73" s="836"/>
      <c r="AS73" s="836"/>
      <c r="AT73" s="836"/>
      <c r="AU73" s="836" t="s">
        <v>552</v>
      </c>
      <c r="AV73" s="836"/>
      <c r="AW73" s="836"/>
      <c r="AX73" s="836"/>
      <c r="AY73" s="836"/>
      <c r="AZ73" s="838"/>
      <c r="BA73" s="838"/>
      <c r="BB73" s="838"/>
      <c r="BC73" s="838"/>
      <c r="BD73" s="839"/>
      <c r="BE73" s="229"/>
      <c r="BF73" s="229"/>
      <c r="BG73" s="229"/>
      <c r="BH73" s="229"/>
      <c r="BI73" s="229"/>
      <c r="BJ73" s="229"/>
      <c r="BK73" s="229"/>
      <c r="BL73" s="229"/>
      <c r="BM73" s="229"/>
      <c r="BN73" s="229"/>
      <c r="BO73" s="229"/>
      <c r="BP73" s="229"/>
      <c r="BQ73" s="226">
        <v>67</v>
      </c>
      <c r="BR73" s="231"/>
      <c r="BS73" s="860"/>
      <c r="BT73" s="861"/>
      <c r="BU73" s="861"/>
      <c r="BV73" s="861"/>
      <c r="BW73" s="861"/>
      <c r="BX73" s="861"/>
      <c r="BY73" s="861"/>
      <c r="BZ73" s="861"/>
      <c r="CA73" s="861"/>
      <c r="CB73" s="861"/>
      <c r="CC73" s="861"/>
      <c r="CD73" s="861"/>
      <c r="CE73" s="861"/>
      <c r="CF73" s="861"/>
      <c r="CG73" s="863"/>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0"/>
      <c r="DW73" s="861"/>
      <c r="DX73" s="861"/>
      <c r="DY73" s="861"/>
      <c r="DZ73" s="862"/>
      <c r="EA73" s="218"/>
    </row>
    <row r="74" spans="1:131" ht="26.25" customHeight="1" x14ac:dyDescent="0.15">
      <c r="A74" s="226">
        <v>7</v>
      </c>
      <c r="B74" s="743"/>
      <c r="C74" s="744"/>
      <c r="D74" s="744"/>
      <c r="E74" s="744"/>
      <c r="F74" s="744"/>
      <c r="G74" s="744"/>
      <c r="H74" s="744"/>
      <c r="I74" s="744"/>
      <c r="J74" s="744"/>
      <c r="K74" s="744"/>
      <c r="L74" s="744"/>
      <c r="M74" s="744"/>
      <c r="N74" s="744"/>
      <c r="O74" s="744"/>
      <c r="P74" s="745"/>
      <c r="Q74" s="876"/>
      <c r="R74" s="836"/>
      <c r="S74" s="836"/>
      <c r="T74" s="836"/>
      <c r="U74" s="836"/>
      <c r="V74" s="836"/>
      <c r="W74" s="836"/>
      <c r="X74" s="836"/>
      <c r="Y74" s="836"/>
      <c r="Z74" s="836"/>
      <c r="AA74" s="836"/>
      <c r="AB74" s="836"/>
      <c r="AC74" s="836"/>
      <c r="AD74" s="836"/>
      <c r="AE74" s="836"/>
      <c r="AF74" s="836"/>
      <c r="AG74" s="836"/>
      <c r="AH74" s="836"/>
      <c r="AI74" s="836"/>
      <c r="AJ74" s="836"/>
      <c r="AK74" s="836"/>
      <c r="AL74" s="836"/>
      <c r="AM74" s="836"/>
      <c r="AN74" s="836"/>
      <c r="AO74" s="836"/>
      <c r="AP74" s="836"/>
      <c r="AQ74" s="836"/>
      <c r="AR74" s="836"/>
      <c r="AS74" s="836"/>
      <c r="AT74" s="836"/>
      <c r="AU74" s="836"/>
      <c r="AV74" s="836"/>
      <c r="AW74" s="836"/>
      <c r="AX74" s="836"/>
      <c r="AY74" s="836"/>
      <c r="AZ74" s="838"/>
      <c r="BA74" s="838"/>
      <c r="BB74" s="838"/>
      <c r="BC74" s="838"/>
      <c r="BD74" s="839"/>
      <c r="BE74" s="229"/>
      <c r="BF74" s="229"/>
      <c r="BG74" s="229"/>
      <c r="BH74" s="229"/>
      <c r="BI74" s="229"/>
      <c r="BJ74" s="229"/>
      <c r="BK74" s="229"/>
      <c r="BL74" s="229"/>
      <c r="BM74" s="229"/>
      <c r="BN74" s="229"/>
      <c r="BO74" s="229"/>
      <c r="BP74" s="229"/>
      <c r="BQ74" s="226">
        <v>68</v>
      </c>
      <c r="BR74" s="231"/>
      <c r="BS74" s="860"/>
      <c r="BT74" s="861"/>
      <c r="BU74" s="861"/>
      <c r="BV74" s="861"/>
      <c r="BW74" s="861"/>
      <c r="BX74" s="861"/>
      <c r="BY74" s="861"/>
      <c r="BZ74" s="861"/>
      <c r="CA74" s="861"/>
      <c r="CB74" s="861"/>
      <c r="CC74" s="861"/>
      <c r="CD74" s="861"/>
      <c r="CE74" s="861"/>
      <c r="CF74" s="861"/>
      <c r="CG74" s="863"/>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0"/>
      <c r="DW74" s="861"/>
      <c r="DX74" s="861"/>
      <c r="DY74" s="861"/>
      <c r="DZ74" s="862"/>
      <c r="EA74" s="218"/>
    </row>
    <row r="75" spans="1:131" ht="26.25" customHeight="1" x14ac:dyDescent="0.15">
      <c r="A75" s="226">
        <v>8</v>
      </c>
      <c r="B75" s="743"/>
      <c r="C75" s="744"/>
      <c r="D75" s="744"/>
      <c r="E75" s="744"/>
      <c r="F75" s="744"/>
      <c r="G75" s="744"/>
      <c r="H75" s="744"/>
      <c r="I75" s="744"/>
      <c r="J75" s="744"/>
      <c r="K75" s="744"/>
      <c r="L75" s="744"/>
      <c r="M75" s="744"/>
      <c r="N75" s="744"/>
      <c r="O75" s="744"/>
      <c r="P75" s="745"/>
      <c r="Q75" s="879"/>
      <c r="R75" s="878"/>
      <c r="S75" s="878"/>
      <c r="T75" s="878"/>
      <c r="U75" s="840"/>
      <c r="V75" s="877"/>
      <c r="W75" s="878"/>
      <c r="X75" s="878"/>
      <c r="Y75" s="878"/>
      <c r="Z75" s="840"/>
      <c r="AA75" s="877"/>
      <c r="AB75" s="878"/>
      <c r="AC75" s="878"/>
      <c r="AD75" s="878"/>
      <c r="AE75" s="840"/>
      <c r="AF75" s="877"/>
      <c r="AG75" s="878"/>
      <c r="AH75" s="878"/>
      <c r="AI75" s="878"/>
      <c r="AJ75" s="840"/>
      <c r="AK75" s="877"/>
      <c r="AL75" s="878"/>
      <c r="AM75" s="878"/>
      <c r="AN75" s="878"/>
      <c r="AO75" s="840"/>
      <c r="AP75" s="877"/>
      <c r="AQ75" s="878"/>
      <c r="AR75" s="878"/>
      <c r="AS75" s="878"/>
      <c r="AT75" s="840"/>
      <c r="AU75" s="877"/>
      <c r="AV75" s="878"/>
      <c r="AW75" s="878"/>
      <c r="AX75" s="878"/>
      <c r="AY75" s="840"/>
      <c r="AZ75" s="838"/>
      <c r="BA75" s="838"/>
      <c r="BB75" s="838"/>
      <c r="BC75" s="838"/>
      <c r="BD75" s="839"/>
      <c r="BE75" s="229"/>
      <c r="BF75" s="229"/>
      <c r="BG75" s="229"/>
      <c r="BH75" s="229"/>
      <c r="BI75" s="229"/>
      <c r="BJ75" s="229"/>
      <c r="BK75" s="229"/>
      <c r="BL75" s="229"/>
      <c r="BM75" s="229"/>
      <c r="BN75" s="229"/>
      <c r="BO75" s="229"/>
      <c r="BP75" s="229"/>
      <c r="BQ75" s="226">
        <v>69</v>
      </c>
      <c r="BR75" s="231"/>
      <c r="BS75" s="860"/>
      <c r="BT75" s="861"/>
      <c r="BU75" s="861"/>
      <c r="BV75" s="861"/>
      <c r="BW75" s="861"/>
      <c r="BX75" s="861"/>
      <c r="BY75" s="861"/>
      <c r="BZ75" s="861"/>
      <c r="CA75" s="861"/>
      <c r="CB75" s="861"/>
      <c r="CC75" s="861"/>
      <c r="CD75" s="861"/>
      <c r="CE75" s="861"/>
      <c r="CF75" s="861"/>
      <c r="CG75" s="863"/>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0"/>
      <c r="DW75" s="861"/>
      <c r="DX75" s="861"/>
      <c r="DY75" s="861"/>
      <c r="DZ75" s="862"/>
      <c r="EA75" s="218"/>
    </row>
    <row r="76" spans="1:131" ht="26.25" customHeight="1" x14ac:dyDescent="0.15">
      <c r="A76" s="226">
        <v>9</v>
      </c>
      <c r="B76" s="743"/>
      <c r="C76" s="744"/>
      <c r="D76" s="744"/>
      <c r="E76" s="744"/>
      <c r="F76" s="744"/>
      <c r="G76" s="744"/>
      <c r="H76" s="744"/>
      <c r="I76" s="744"/>
      <c r="J76" s="744"/>
      <c r="K76" s="744"/>
      <c r="L76" s="744"/>
      <c r="M76" s="744"/>
      <c r="N76" s="744"/>
      <c r="O76" s="744"/>
      <c r="P76" s="745"/>
      <c r="Q76" s="879"/>
      <c r="R76" s="878"/>
      <c r="S76" s="878"/>
      <c r="T76" s="878"/>
      <c r="U76" s="840"/>
      <c r="V76" s="877"/>
      <c r="W76" s="878"/>
      <c r="X76" s="878"/>
      <c r="Y76" s="878"/>
      <c r="Z76" s="840"/>
      <c r="AA76" s="877"/>
      <c r="AB76" s="878"/>
      <c r="AC76" s="878"/>
      <c r="AD76" s="878"/>
      <c r="AE76" s="840"/>
      <c r="AF76" s="877"/>
      <c r="AG76" s="878"/>
      <c r="AH76" s="878"/>
      <c r="AI76" s="878"/>
      <c r="AJ76" s="840"/>
      <c r="AK76" s="877"/>
      <c r="AL76" s="878"/>
      <c r="AM76" s="878"/>
      <c r="AN76" s="878"/>
      <c r="AO76" s="840"/>
      <c r="AP76" s="877"/>
      <c r="AQ76" s="878"/>
      <c r="AR76" s="878"/>
      <c r="AS76" s="878"/>
      <c r="AT76" s="840"/>
      <c r="AU76" s="877"/>
      <c r="AV76" s="878"/>
      <c r="AW76" s="878"/>
      <c r="AX76" s="878"/>
      <c r="AY76" s="840"/>
      <c r="AZ76" s="838"/>
      <c r="BA76" s="838"/>
      <c r="BB76" s="838"/>
      <c r="BC76" s="838"/>
      <c r="BD76" s="839"/>
      <c r="BE76" s="229"/>
      <c r="BF76" s="229"/>
      <c r="BG76" s="229"/>
      <c r="BH76" s="229"/>
      <c r="BI76" s="229"/>
      <c r="BJ76" s="229"/>
      <c r="BK76" s="229"/>
      <c r="BL76" s="229"/>
      <c r="BM76" s="229"/>
      <c r="BN76" s="229"/>
      <c r="BO76" s="229"/>
      <c r="BP76" s="229"/>
      <c r="BQ76" s="226">
        <v>70</v>
      </c>
      <c r="BR76" s="231"/>
      <c r="BS76" s="860"/>
      <c r="BT76" s="861"/>
      <c r="BU76" s="861"/>
      <c r="BV76" s="861"/>
      <c r="BW76" s="861"/>
      <c r="BX76" s="861"/>
      <c r="BY76" s="861"/>
      <c r="BZ76" s="861"/>
      <c r="CA76" s="861"/>
      <c r="CB76" s="861"/>
      <c r="CC76" s="861"/>
      <c r="CD76" s="861"/>
      <c r="CE76" s="861"/>
      <c r="CF76" s="861"/>
      <c r="CG76" s="863"/>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0"/>
      <c r="DW76" s="861"/>
      <c r="DX76" s="861"/>
      <c r="DY76" s="861"/>
      <c r="DZ76" s="862"/>
      <c r="EA76" s="218"/>
    </row>
    <row r="77" spans="1:131" ht="26.25" customHeight="1" x14ac:dyDescent="0.15">
      <c r="A77" s="226">
        <v>10</v>
      </c>
      <c r="B77" s="743"/>
      <c r="C77" s="744"/>
      <c r="D77" s="744"/>
      <c r="E77" s="744"/>
      <c r="F77" s="744"/>
      <c r="G77" s="744"/>
      <c r="H77" s="744"/>
      <c r="I77" s="744"/>
      <c r="J77" s="744"/>
      <c r="K77" s="744"/>
      <c r="L77" s="744"/>
      <c r="M77" s="744"/>
      <c r="N77" s="744"/>
      <c r="O77" s="744"/>
      <c r="P77" s="745"/>
      <c r="Q77" s="879"/>
      <c r="R77" s="878"/>
      <c r="S77" s="878"/>
      <c r="T77" s="878"/>
      <c r="U77" s="840"/>
      <c r="V77" s="877"/>
      <c r="W77" s="878"/>
      <c r="X77" s="878"/>
      <c r="Y77" s="878"/>
      <c r="Z77" s="840"/>
      <c r="AA77" s="877"/>
      <c r="AB77" s="878"/>
      <c r="AC77" s="878"/>
      <c r="AD77" s="878"/>
      <c r="AE77" s="840"/>
      <c r="AF77" s="877"/>
      <c r="AG77" s="878"/>
      <c r="AH77" s="878"/>
      <c r="AI77" s="878"/>
      <c r="AJ77" s="840"/>
      <c r="AK77" s="877"/>
      <c r="AL77" s="878"/>
      <c r="AM77" s="878"/>
      <c r="AN77" s="878"/>
      <c r="AO77" s="840"/>
      <c r="AP77" s="877"/>
      <c r="AQ77" s="878"/>
      <c r="AR77" s="878"/>
      <c r="AS77" s="878"/>
      <c r="AT77" s="840"/>
      <c r="AU77" s="877"/>
      <c r="AV77" s="878"/>
      <c r="AW77" s="878"/>
      <c r="AX77" s="878"/>
      <c r="AY77" s="840"/>
      <c r="AZ77" s="838"/>
      <c r="BA77" s="838"/>
      <c r="BB77" s="838"/>
      <c r="BC77" s="838"/>
      <c r="BD77" s="839"/>
      <c r="BE77" s="229"/>
      <c r="BF77" s="229"/>
      <c r="BG77" s="229"/>
      <c r="BH77" s="229"/>
      <c r="BI77" s="229"/>
      <c r="BJ77" s="229"/>
      <c r="BK77" s="229"/>
      <c r="BL77" s="229"/>
      <c r="BM77" s="229"/>
      <c r="BN77" s="229"/>
      <c r="BO77" s="229"/>
      <c r="BP77" s="229"/>
      <c r="BQ77" s="226">
        <v>71</v>
      </c>
      <c r="BR77" s="231"/>
      <c r="BS77" s="860"/>
      <c r="BT77" s="861"/>
      <c r="BU77" s="861"/>
      <c r="BV77" s="861"/>
      <c r="BW77" s="861"/>
      <c r="BX77" s="861"/>
      <c r="BY77" s="861"/>
      <c r="BZ77" s="861"/>
      <c r="CA77" s="861"/>
      <c r="CB77" s="861"/>
      <c r="CC77" s="861"/>
      <c r="CD77" s="861"/>
      <c r="CE77" s="861"/>
      <c r="CF77" s="861"/>
      <c r="CG77" s="863"/>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0"/>
      <c r="DW77" s="861"/>
      <c r="DX77" s="861"/>
      <c r="DY77" s="861"/>
      <c r="DZ77" s="862"/>
      <c r="EA77" s="218"/>
    </row>
    <row r="78" spans="1:131" ht="26.25" customHeight="1" x14ac:dyDescent="0.15">
      <c r="A78" s="226">
        <v>11</v>
      </c>
      <c r="B78" s="743"/>
      <c r="C78" s="744"/>
      <c r="D78" s="744"/>
      <c r="E78" s="744"/>
      <c r="F78" s="744"/>
      <c r="G78" s="744"/>
      <c r="H78" s="744"/>
      <c r="I78" s="744"/>
      <c r="J78" s="744"/>
      <c r="K78" s="744"/>
      <c r="L78" s="744"/>
      <c r="M78" s="744"/>
      <c r="N78" s="744"/>
      <c r="O78" s="744"/>
      <c r="P78" s="745"/>
      <c r="Q78" s="876"/>
      <c r="R78" s="836"/>
      <c r="S78" s="836"/>
      <c r="T78" s="836"/>
      <c r="U78" s="836"/>
      <c r="V78" s="836"/>
      <c r="W78" s="836"/>
      <c r="X78" s="836"/>
      <c r="Y78" s="836"/>
      <c r="Z78" s="836"/>
      <c r="AA78" s="836"/>
      <c r="AB78" s="836"/>
      <c r="AC78" s="836"/>
      <c r="AD78" s="836"/>
      <c r="AE78" s="836"/>
      <c r="AF78" s="836"/>
      <c r="AG78" s="836"/>
      <c r="AH78" s="836"/>
      <c r="AI78" s="836"/>
      <c r="AJ78" s="836"/>
      <c r="AK78" s="836"/>
      <c r="AL78" s="836"/>
      <c r="AM78" s="836"/>
      <c r="AN78" s="836"/>
      <c r="AO78" s="836"/>
      <c r="AP78" s="836"/>
      <c r="AQ78" s="836"/>
      <c r="AR78" s="836"/>
      <c r="AS78" s="836"/>
      <c r="AT78" s="836"/>
      <c r="AU78" s="836"/>
      <c r="AV78" s="836"/>
      <c r="AW78" s="836"/>
      <c r="AX78" s="836"/>
      <c r="AY78" s="836"/>
      <c r="AZ78" s="838"/>
      <c r="BA78" s="838"/>
      <c r="BB78" s="838"/>
      <c r="BC78" s="838"/>
      <c r="BD78" s="839"/>
      <c r="BE78" s="229"/>
      <c r="BF78" s="229"/>
      <c r="BG78" s="229"/>
      <c r="BH78" s="229"/>
      <c r="BI78" s="229"/>
      <c r="BJ78" s="218"/>
      <c r="BK78" s="218"/>
      <c r="BL78" s="218"/>
      <c r="BM78" s="218"/>
      <c r="BN78" s="218"/>
      <c r="BO78" s="229"/>
      <c r="BP78" s="229"/>
      <c r="BQ78" s="226">
        <v>72</v>
      </c>
      <c r="BR78" s="231"/>
      <c r="BS78" s="860"/>
      <c r="BT78" s="861"/>
      <c r="BU78" s="861"/>
      <c r="BV78" s="861"/>
      <c r="BW78" s="861"/>
      <c r="BX78" s="861"/>
      <c r="BY78" s="861"/>
      <c r="BZ78" s="861"/>
      <c r="CA78" s="861"/>
      <c r="CB78" s="861"/>
      <c r="CC78" s="861"/>
      <c r="CD78" s="861"/>
      <c r="CE78" s="861"/>
      <c r="CF78" s="861"/>
      <c r="CG78" s="863"/>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0"/>
      <c r="DW78" s="861"/>
      <c r="DX78" s="861"/>
      <c r="DY78" s="861"/>
      <c r="DZ78" s="862"/>
      <c r="EA78" s="218"/>
    </row>
    <row r="79" spans="1:131" ht="26.25" customHeight="1" x14ac:dyDescent="0.15">
      <c r="A79" s="226">
        <v>12</v>
      </c>
      <c r="B79" s="743"/>
      <c r="C79" s="744"/>
      <c r="D79" s="744"/>
      <c r="E79" s="744"/>
      <c r="F79" s="744"/>
      <c r="G79" s="744"/>
      <c r="H79" s="744"/>
      <c r="I79" s="744"/>
      <c r="J79" s="744"/>
      <c r="K79" s="744"/>
      <c r="L79" s="744"/>
      <c r="M79" s="744"/>
      <c r="N79" s="744"/>
      <c r="O79" s="744"/>
      <c r="P79" s="745"/>
      <c r="Q79" s="876"/>
      <c r="R79" s="836"/>
      <c r="S79" s="836"/>
      <c r="T79" s="836"/>
      <c r="U79" s="836"/>
      <c r="V79" s="836"/>
      <c r="W79" s="836"/>
      <c r="X79" s="836"/>
      <c r="Y79" s="836"/>
      <c r="Z79" s="836"/>
      <c r="AA79" s="836"/>
      <c r="AB79" s="836"/>
      <c r="AC79" s="836"/>
      <c r="AD79" s="836"/>
      <c r="AE79" s="836"/>
      <c r="AF79" s="836"/>
      <c r="AG79" s="836"/>
      <c r="AH79" s="836"/>
      <c r="AI79" s="836"/>
      <c r="AJ79" s="836"/>
      <c r="AK79" s="836"/>
      <c r="AL79" s="836"/>
      <c r="AM79" s="836"/>
      <c r="AN79" s="836"/>
      <c r="AO79" s="836"/>
      <c r="AP79" s="836"/>
      <c r="AQ79" s="836"/>
      <c r="AR79" s="836"/>
      <c r="AS79" s="836"/>
      <c r="AT79" s="836"/>
      <c r="AU79" s="836"/>
      <c r="AV79" s="836"/>
      <c r="AW79" s="836"/>
      <c r="AX79" s="836"/>
      <c r="AY79" s="836"/>
      <c r="AZ79" s="838"/>
      <c r="BA79" s="838"/>
      <c r="BB79" s="838"/>
      <c r="BC79" s="838"/>
      <c r="BD79" s="839"/>
      <c r="BE79" s="229"/>
      <c r="BF79" s="229"/>
      <c r="BG79" s="229"/>
      <c r="BH79" s="229"/>
      <c r="BI79" s="229"/>
      <c r="BJ79" s="218"/>
      <c r="BK79" s="218"/>
      <c r="BL79" s="218"/>
      <c r="BM79" s="218"/>
      <c r="BN79" s="218"/>
      <c r="BO79" s="229"/>
      <c r="BP79" s="229"/>
      <c r="BQ79" s="226">
        <v>73</v>
      </c>
      <c r="BR79" s="231"/>
      <c r="BS79" s="860"/>
      <c r="BT79" s="861"/>
      <c r="BU79" s="861"/>
      <c r="BV79" s="861"/>
      <c r="BW79" s="861"/>
      <c r="BX79" s="861"/>
      <c r="BY79" s="861"/>
      <c r="BZ79" s="861"/>
      <c r="CA79" s="861"/>
      <c r="CB79" s="861"/>
      <c r="CC79" s="861"/>
      <c r="CD79" s="861"/>
      <c r="CE79" s="861"/>
      <c r="CF79" s="861"/>
      <c r="CG79" s="863"/>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0"/>
      <c r="DW79" s="861"/>
      <c r="DX79" s="861"/>
      <c r="DY79" s="861"/>
      <c r="DZ79" s="862"/>
      <c r="EA79" s="218"/>
    </row>
    <row r="80" spans="1:131" ht="26.25" customHeight="1" x14ac:dyDescent="0.15">
      <c r="A80" s="226">
        <v>13</v>
      </c>
      <c r="B80" s="743"/>
      <c r="C80" s="744"/>
      <c r="D80" s="744"/>
      <c r="E80" s="744"/>
      <c r="F80" s="744"/>
      <c r="G80" s="744"/>
      <c r="H80" s="744"/>
      <c r="I80" s="744"/>
      <c r="J80" s="744"/>
      <c r="K80" s="744"/>
      <c r="L80" s="744"/>
      <c r="M80" s="744"/>
      <c r="N80" s="744"/>
      <c r="O80" s="744"/>
      <c r="P80" s="745"/>
      <c r="Q80" s="876"/>
      <c r="R80" s="836"/>
      <c r="S80" s="836"/>
      <c r="T80" s="836"/>
      <c r="U80" s="836"/>
      <c r="V80" s="836"/>
      <c r="W80" s="836"/>
      <c r="X80" s="836"/>
      <c r="Y80" s="836"/>
      <c r="Z80" s="836"/>
      <c r="AA80" s="836"/>
      <c r="AB80" s="836"/>
      <c r="AC80" s="836"/>
      <c r="AD80" s="836"/>
      <c r="AE80" s="836"/>
      <c r="AF80" s="836"/>
      <c r="AG80" s="836"/>
      <c r="AH80" s="836"/>
      <c r="AI80" s="836"/>
      <c r="AJ80" s="836"/>
      <c r="AK80" s="836"/>
      <c r="AL80" s="836"/>
      <c r="AM80" s="836"/>
      <c r="AN80" s="836"/>
      <c r="AO80" s="836"/>
      <c r="AP80" s="836"/>
      <c r="AQ80" s="836"/>
      <c r="AR80" s="836"/>
      <c r="AS80" s="836"/>
      <c r="AT80" s="836"/>
      <c r="AU80" s="836"/>
      <c r="AV80" s="836"/>
      <c r="AW80" s="836"/>
      <c r="AX80" s="836"/>
      <c r="AY80" s="836"/>
      <c r="AZ80" s="838"/>
      <c r="BA80" s="838"/>
      <c r="BB80" s="838"/>
      <c r="BC80" s="838"/>
      <c r="BD80" s="839"/>
      <c r="BE80" s="229"/>
      <c r="BF80" s="229"/>
      <c r="BG80" s="229"/>
      <c r="BH80" s="229"/>
      <c r="BI80" s="229"/>
      <c r="BJ80" s="229"/>
      <c r="BK80" s="229"/>
      <c r="BL80" s="229"/>
      <c r="BM80" s="229"/>
      <c r="BN80" s="229"/>
      <c r="BO80" s="229"/>
      <c r="BP80" s="229"/>
      <c r="BQ80" s="226">
        <v>74</v>
      </c>
      <c r="BR80" s="231"/>
      <c r="BS80" s="860"/>
      <c r="BT80" s="861"/>
      <c r="BU80" s="861"/>
      <c r="BV80" s="861"/>
      <c r="BW80" s="861"/>
      <c r="BX80" s="861"/>
      <c r="BY80" s="861"/>
      <c r="BZ80" s="861"/>
      <c r="CA80" s="861"/>
      <c r="CB80" s="861"/>
      <c r="CC80" s="861"/>
      <c r="CD80" s="861"/>
      <c r="CE80" s="861"/>
      <c r="CF80" s="861"/>
      <c r="CG80" s="863"/>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0"/>
      <c r="DW80" s="861"/>
      <c r="DX80" s="861"/>
      <c r="DY80" s="861"/>
      <c r="DZ80" s="862"/>
      <c r="EA80" s="218"/>
    </row>
    <row r="81" spans="1:131" ht="26.25" customHeight="1" x14ac:dyDescent="0.15">
      <c r="A81" s="226">
        <v>14</v>
      </c>
      <c r="B81" s="743"/>
      <c r="C81" s="744"/>
      <c r="D81" s="744"/>
      <c r="E81" s="744"/>
      <c r="F81" s="744"/>
      <c r="G81" s="744"/>
      <c r="H81" s="744"/>
      <c r="I81" s="744"/>
      <c r="J81" s="744"/>
      <c r="K81" s="744"/>
      <c r="L81" s="744"/>
      <c r="M81" s="744"/>
      <c r="N81" s="744"/>
      <c r="O81" s="744"/>
      <c r="P81" s="745"/>
      <c r="Q81" s="876"/>
      <c r="R81" s="836"/>
      <c r="S81" s="836"/>
      <c r="T81" s="836"/>
      <c r="U81" s="836"/>
      <c r="V81" s="836"/>
      <c r="W81" s="836"/>
      <c r="X81" s="836"/>
      <c r="Y81" s="836"/>
      <c r="Z81" s="836"/>
      <c r="AA81" s="836"/>
      <c r="AB81" s="836"/>
      <c r="AC81" s="836"/>
      <c r="AD81" s="836"/>
      <c r="AE81" s="836"/>
      <c r="AF81" s="836"/>
      <c r="AG81" s="836"/>
      <c r="AH81" s="836"/>
      <c r="AI81" s="836"/>
      <c r="AJ81" s="836"/>
      <c r="AK81" s="836"/>
      <c r="AL81" s="836"/>
      <c r="AM81" s="836"/>
      <c r="AN81" s="836"/>
      <c r="AO81" s="836"/>
      <c r="AP81" s="836"/>
      <c r="AQ81" s="836"/>
      <c r="AR81" s="836"/>
      <c r="AS81" s="836"/>
      <c r="AT81" s="836"/>
      <c r="AU81" s="836"/>
      <c r="AV81" s="836"/>
      <c r="AW81" s="836"/>
      <c r="AX81" s="836"/>
      <c r="AY81" s="836"/>
      <c r="AZ81" s="838"/>
      <c r="BA81" s="838"/>
      <c r="BB81" s="838"/>
      <c r="BC81" s="838"/>
      <c r="BD81" s="839"/>
      <c r="BE81" s="229"/>
      <c r="BF81" s="229"/>
      <c r="BG81" s="229"/>
      <c r="BH81" s="229"/>
      <c r="BI81" s="229"/>
      <c r="BJ81" s="229"/>
      <c r="BK81" s="229"/>
      <c r="BL81" s="229"/>
      <c r="BM81" s="229"/>
      <c r="BN81" s="229"/>
      <c r="BO81" s="229"/>
      <c r="BP81" s="229"/>
      <c r="BQ81" s="226">
        <v>75</v>
      </c>
      <c r="BR81" s="231"/>
      <c r="BS81" s="860"/>
      <c r="BT81" s="861"/>
      <c r="BU81" s="861"/>
      <c r="BV81" s="861"/>
      <c r="BW81" s="861"/>
      <c r="BX81" s="861"/>
      <c r="BY81" s="861"/>
      <c r="BZ81" s="861"/>
      <c r="CA81" s="861"/>
      <c r="CB81" s="861"/>
      <c r="CC81" s="861"/>
      <c r="CD81" s="861"/>
      <c r="CE81" s="861"/>
      <c r="CF81" s="861"/>
      <c r="CG81" s="863"/>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0"/>
      <c r="DW81" s="861"/>
      <c r="DX81" s="861"/>
      <c r="DY81" s="861"/>
      <c r="DZ81" s="862"/>
      <c r="EA81" s="218"/>
    </row>
    <row r="82" spans="1:131" ht="26.25" customHeight="1" x14ac:dyDescent="0.15">
      <c r="A82" s="226">
        <v>15</v>
      </c>
      <c r="B82" s="743"/>
      <c r="C82" s="744"/>
      <c r="D82" s="744"/>
      <c r="E82" s="744"/>
      <c r="F82" s="744"/>
      <c r="G82" s="744"/>
      <c r="H82" s="744"/>
      <c r="I82" s="744"/>
      <c r="J82" s="744"/>
      <c r="K82" s="744"/>
      <c r="L82" s="744"/>
      <c r="M82" s="744"/>
      <c r="N82" s="744"/>
      <c r="O82" s="744"/>
      <c r="P82" s="745"/>
      <c r="Q82" s="876"/>
      <c r="R82" s="836"/>
      <c r="S82" s="836"/>
      <c r="T82" s="836"/>
      <c r="U82" s="836"/>
      <c r="V82" s="836"/>
      <c r="W82" s="836"/>
      <c r="X82" s="836"/>
      <c r="Y82" s="836"/>
      <c r="Z82" s="836"/>
      <c r="AA82" s="836"/>
      <c r="AB82" s="836"/>
      <c r="AC82" s="836"/>
      <c r="AD82" s="836"/>
      <c r="AE82" s="836"/>
      <c r="AF82" s="836"/>
      <c r="AG82" s="836"/>
      <c r="AH82" s="836"/>
      <c r="AI82" s="836"/>
      <c r="AJ82" s="836"/>
      <c r="AK82" s="836"/>
      <c r="AL82" s="836"/>
      <c r="AM82" s="836"/>
      <c r="AN82" s="836"/>
      <c r="AO82" s="836"/>
      <c r="AP82" s="836"/>
      <c r="AQ82" s="836"/>
      <c r="AR82" s="836"/>
      <c r="AS82" s="836"/>
      <c r="AT82" s="836"/>
      <c r="AU82" s="836"/>
      <c r="AV82" s="836"/>
      <c r="AW82" s="836"/>
      <c r="AX82" s="836"/>
      <c r="AY82" s="836"/>
      <c r="AZ82" s="838"/>
      <c r="BA82" s="838"/>
      <c r="BB82" s="838"/>
      <c r="BC82" s="838"/>
      <c r="BD82" s="839"/>
      <c r="BE82" s="229"/>
      <c r="BF82" s="229"/>
      <c r="BG82" s="229"/>
      <c r="BH82" s="229"/>
      <c r="BI82" s="229"/>
      <c r="BJ82" s="229"/>
      <c r="BK82" s="229"/>
      <c r="BL82" s="229"/>
      <c r="BM82" s="229"/>
      <c r="BN82" s="229"/>
      <c r="BO82" s="229"/>
      <c r="BP82" s="229"/>
      <c r="BQ82" s="226">
        <v>76</v>
      </c>
      <c r="BR82" s="231"/>
      <c r="BS82" s="860"/>
      <c r="BT82" s="861"/>
      <c r="BU82" s="861"/>
      <c r="BV82" s="861"/>
      <c r="BW82" s="861"/>
      <c r="BX82" s="861"/>
      <c r="BY82" s="861"/>
      <c r="BZ82" s="861"/>
      <c r="CA82" s="861"/>
      <c r="CB82" s="861"/>
      <c r="CC82" s="861"/>
      <c r="CD82" s="861"/>
      <c r="CE82" s="861"/>
      <c r="CF82" s="861"/>
      <c r="CG82" s="863"/>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0"/>
      <c r="DW82" s="861"/>
      <c r="DX82" s="861"/>
      <c r="DY82" s="861"/>
      <c r="DZ82" s="862"/>
      <c r="EA82" s="218"/>
    </row>
    <row r="83" spans="1:131" ht="26.25" customHeight="1" x14ac:dyDescent="0.15">
      <c r="A83" s="226">
        <v>16</v>
      </c>
      <c r="B83" s="743"/>
      <c r="C83" s="744"/>
      <c r="D83" s="744"/>
      <c r="E83" s="744"/>
      <c r="F83" s="744"/>
      <c r="G83" s="744"/>
      <c r="H83" s="744"/>
      <c r="I83" s="744"/>
      <c r="J83" s="744"/>
      <c r="K83" s="744"/>
      <c r="L83" s="744"/>
      <c r="M83" s="744"/>
      <c r="N83" s="744"/>
      <c r="O83" s="744"/>
      <c r="P83" s="745"/>
      <c r="Q83" s="876"/>
      <c r="R83" s="836"/>
      <c r="S83" s="836"/>
      <c r="T83" s="836"/>
      <c r="U83" s="836"/>
      <c r="V83" s="836"/>
      <c r="W83" s="836"/>
      <c r="X83" s="836"/>
      <c r="Y83" s="836"/>
      <c r="Z83" s="836"/>
      <c r="AA83" s="836"/>
      <c r="AB83" s="836"/>
      <c r="AC83" s="836"/>
      <c r="AD83" s="836"/>
      <c r="AE83" s="836"/>
      <c r="AF83" s="836"/>
      <c r="AG83" s="836"/>
      <c r="AH83" s="836"/>
      <c r="AI83" s="836"/>
      <c r="AJ83" s="836"/>
      <c r="AK83" s="836"/>
      <c r="AL83" s="836"/>
      <c r="AM83" s="836"/>
      <c r="AN83" s="836"/>
      <c r="AO83" s="836"/>
      <c r="AP83" s="836"/>
      <c r="AQ83" s="836"/>
      <c r="AR83" s="836"/>
      <c r="AS83" s="836"/>
      <c r="AT83" s="836"/>
      <c r="AU83" s="836"/>
      <c r="AV83" s="836"/>
      <c r="AW83" s="836"/>
      <c r="AX83" s="836"/>
      <c r="AY83" s="836"/>
      <c r="AZ83" s="838"/>
      <c r="BA83" s="838"/>
      <c r="BB83" s="838"/>
      <c r="BC83" s="838"/>
      <c r="BD83" s="839"/>
      <c r="BE83" s="229"/>
      <c r="BF83" s="229"/>
      <c r="BG83" s="229"/>
      <c r="BH83" s="229"/>
      <c r="BI83" s="229"/>
      <c r="BJ83" s="229"/>
      <c r="BK83" s="229"/>
      <c r="BL83" s="229"/>
      <c r="BM83" s="229"/>
      <c r="BN83" s="229"/>
      <c r="BO83" s="229"/>
      <c r="BP83" s="229"/>
      <c r="BQ83" s="226">
        <v>77</v>
      </c>
      <c r="BR83" s="231"/>
      <c r="BS83" s="860"/>
      <c r="BT83" s="861"/>
      <c r="BU83" s="861"/>
      <c r="BV83" s="861"/>
      <c r="BW83" s="861"/>
      <c r="BX83" s="861"/>
      <c r="BY83" s="861"/>
      <c r="BZ83" s="861"/>
      <c r="CA83" s="861"/>
      <c r="CB83" s="861"/>
      <c r="CC83" s="861"/>
      <c r="CD83" s="861"/>
      <c r="CE83" s="861"/>
      <c r="CF83" s="861"/>
      <c r="CG83" s="863"/>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0"/>
      <c r="DW83" s="861"/>
      <c r="DX83" s="861"/>
      <c r="DY83" s="861"/>
      <c r="DZ83" s="862"/>
      <c r="EA83" s="218"/>
    </row>
    <row r="84" spans="1:131" ht="26.25" customHeight="1" x14ac:dyDescent="0.15">
      <c r="A84" s="226">
        <v>17</v>
      </c>
      <c r="B84" s="743"/>
      <c r="C84" s="744"/>
      <c r="D84" s="744"/>
      <c r="E84" s="744"/>
      <c r="F84" s="744"/>
      <c r="G84" s="744"/>
      <c r="H84" s="744"/>
      <c r="I84" s="744"/>
      <c r="J84" s="744"/>
      <c r="K84" s="744"/>
      <c r="L84" s="744"/>
      <c r="M84" s="744"/>
      <c r="N84" s="744"/>
      <c r="O84" s="744"/>
      <c r="P84" s="745"/>
      <c r="Q84" s="876"/>
      <c r="R84" s="836"/>
      <c r="S84" s="836"/>
      <c r="T84" s="836"/>
      <c r="U84" s="836"/>
      <c r="V84" s="836"/>
      <c r="W84" s="836"/>
      <c r="X84" s="836"/>
      <c r="Y84" s="836"/>
      <c r="Z84" s="836"/>
      <c r="AA84" s="836"/>
      <c r="AB84" s="836"/>
      <c r="AC84" s="836"/>
      <c r="AD84" s="836"/>
      <c r="AE84" s="836"/>
      <c r="AF84" s="836"/>
      <c r="AG84" s="836"/>
      <c r="AH84" s="836"/>
      <c r="AI84" s="836"/>
      <c r="AJ84" s="836"/>
      <c r="AK84" s="836"/>
      <c r="AL84" s="836"/>
      <c r="AM84" s="836"/>
      <c r="AN84" s="836"/>
      <c r="AO84" s="836"/>
      <c r="AP84" s="836"/>
      <c r="AQ84" s="836"/>
      <c r="AR84" s="836"/>
      <c r="AS84" s="836"/>
      <c r="AT84" s="836"/>
      <c r="AU84" s="836"/>
      <c r="AV84" s="836"/>
      <c r="AW84" s="836"/>
      <c r="AX84" s="836"/>
      <c r="AY84" s="836"/>
      <c r="AZ84" s="838"/>
      <c r="BA84" s="838"/>
      <c r="BB84" s="838"/>
      <c r="BC84" s="838"/>
      <c r="BD84" s="839"/>
      <c r="BE84" s="229"/>
      <c r="BF84" s="229"/>
      <c r="BG84" s="229"/>
      <c r="BH84" s="229"/>
      <c r="BI84" s="229"/>
      <c r="BJ84" s="229"/>
      <c r="BK84" s="229"/>
      <c r="BL84" s="229"/>
      <c r="BM84" s="229"/>
      <c r="BN84" s="229"/>
      <c r="BO84" s="229"/>
      <c r="BP84" s="229"/>
      <c r="BQ84" s="226">
        <v>78</v>
      </c>
      <c r="BR84" s="231"/>
      <c r="BS84" s="860"/>
      <c r="BT84" s="861"/>
      <c r="BU84" s="861"/>
      <c r="BV84" s="861"/>
      <c r="BW84" s="861"/>
      <c r="BX84" s="861"/>
      <c r="BY84" s="861"/>
      <c r="BZ84" s="861"/>
      <c r="CA84" s="861"/>
      <c r="CB84" s="861"/>
      <c r="CC84" s="861"/>
      <c r="CD84" s="861"/>
      <c r="CE84" s="861"/>
      <c r="CF84" s="861"/>
      <c r="CG84" s="863"/>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0"/>
      <c r="DW84" s="861"/>
      <c r="DX84" s="861"/>
      <c r="DY84" s="861"/>
      <c r="DZ84" s="862"/>
      <c r="EA84" s="218"/>
    </row>
    <row r="85" spans="1:131" ht="26.25" customHeight="1" x14ac:dyDescent="0.15">
      <c r="A85" s="226">
        <v>18</v>
      </c>
      <c r="B85" s="743"/>
      <c r="C85" s="744"/>
      <c r="D85" s="744"/>
      <c r="E85" s="744"/>
      <c r="F85" s="744"/>
      <c r="G85" s="744"/>
      <c r="H85" s="744"/>
      <c r="I85" s="744"/>
      <c r="J85" s="744"/>
      <c r="K85" s="744"/>
      <c r="L85" s="744"/>
      <c r="M85" s="744"/>
      <c r="N85" s="744"/>
      <c r="O85" s="744"/>
      <c r="P85" s="745"/>
      <c r="Q85" s="876"/>
      <c r="R85" s="836"/>
      <c r="S85" s="836"/>
      <c r="T85" s="836"/>
      <c r="U85" s="836"/>
      <c r="V85" s="836"/>
      <c r="W85" s="836"/>
      <c r="X85" s="836"/>
      <c r="Y85" s="836"/>
      <c r="Z85" s="836"/>
      <c r="AA85" s="836"/>
      <c r="AB85" s="836"/>
      <c r="AC85" s="836"/>
      <c r="AD85" s="836"/>
      <c r="AE85" s="836"/>
      <c r="AF85" s="836"/>
      <c r="AG85" s="836"/>
      <c r="AH85" s="836"/>
      <c r="AI85" s="836"/>
      <c r="AJ85" s="836"/>
      <c r="AK85" s="836"/>
      <c r="AL85" s="836"/>
      <c r="AM85" s="836"/>
      <c r="AN85" s="836"/>
      <c r="AO85" s="836"/>
      <c r="AP85" s="836"/>
      <c r="AQ85" s="836"/>
      <c r="AR85" s="836"/>
      <c r="AS85" s="836"/>
      <c r="AT85" s="836"/>
      <c r="AU85" s="836"/>
      <c r="AV85" s="836"/>
      <c r="AW85" s="836"/>
      <c r="AX85" s="836"/>
      <c r="AY85" s="836"/>
      <c r="AZ85" s="838"/>
      <c r="BA85" s="838"/>
      <c r="BB85" s="838"/>
      <c r="BC85" s="838"/>
      <c r="BD85" s="839"/>
      <c r="BE85" s="229"/>
      <c r="BF85" s="229"/>
      <c r="BG85" s="229"/>
      <c r="BH85" s="229"/>
      <c r="BI85" s="229"/>
      <c r="BJ85" s="229"/>
      <c r="BK85" s="229"/>
      <c r="BL85" s="229"/>
      <c r="BM85" s="229"/>
      <c r="BN85" s="229"/>
      <c r="BO85" s="229"/>
      <c r="BP85" s="229"/>
      <c r="BQ85" s="226">
        <v>79</v>
      </c>
      <c r="BR85" s="231"/>
      <c r="BS85" s="860"/>
      <c r="BT85" s="861"/>
      <c r="BU85" s="861"/>
      <c r="BV85" s="861"/>
      <c r="BW85" s="861"/>
      <c r="BX85" s="861"/>
      <c r="BY85" s="861"/>
      <c r="BZ85" s="861"/>
      <c r="CA85" s="861"/>
      <c r="CB85" s="861"/>
      <c r="CC85" s="861"/>
      <c r="CD85" s="861"/>
      <c r="CE85" s="861"/>
      <c r="CF85" s="861"/>
      <c r="CG85" s="863"/>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0"/>
      <c r="DW85" s="861"/>
      <c r="DX85" s="861"/>
      <c r="DY85" s="861"/>
      <c r="DZ85" s="862"/>
      <c r="EA85" s="218"/>
    </row>
    <row r="86" spans="1:131" ht="26.25" customHeight="1" x14ac:dyDescent="0.15">
      <c r="A86" s="226">
        <v>19</v>
      </c>
      <c r="B86" s="743"/>
      <c r="C86" s="744"/>
      <c r="D86" s="744"/>
      <c r="E86" s="744"/>
      <c r="F86" s="744"/>
      <c r="G86" s="744"/>
      <c r="H86" s="744"/>
      <c r="I86" s="744"/>
      <c r="J86" s="744"/>
      <c r="K86" s="744"/>
      <c r="L86" s="744"/>
      <c r="M86" s="744"/>
      <c r="N86" s="744"/>
      <c r="O86" s="744"/>
      <c r="P86" s="745"/>
      <c r="Q86" s="876"/>
      <c r="R86" s="836"/>
      <c r="S86" s="836"/>
      <c r="T86" s="836"/>
      <c r="U86" s="836"/>
      <c r="V86" s="836"/>
      <c r="W86" s="836"/>
      <c r="X86" s="836"/>
      <c r="Y86" s="836"/>
      <c r="Z86" s="836"/>
      <c r="AA86" s="836"/>
      <c r="AB86" s="836"/>
      <c r="AC86" s="836"/>
      <c r="AD86" s="836"/>
      <c r="AE86" s="836"/>
      <c r="AF86" s="836"/>
      <c r="AG86" s="836"/>
      <c r="AH86" s="836"/>
      <c r="AI86" s="836"/>
      <c r="AJ86" s="836"/>
      <c r="AK86" s="836"/>
      <c r="AL86" s="836"/>
      <c r="AM86" s="836"/>
      <c r="AN86" s="836"/>
      <c r="AO86" s="836"/>
      <c r="AP86" s="836"/>
      <c r="AQ86" s="836"/>
      <c r="AR86" s="836"/>
      <c r="AS86" s="836"/>
      <c r="AT86" s="836"/>
      <c r="AU86" s="836"/>
      <c r="AV86" s="836"/>
      <c r="AW86" s="836"/>
      <c r="AX86" s="836"/>
      <c r="AY86" s="836"/>
      <c r="AZ86" s="838"/>
      <c r="BA86" s="838"/>
      <c r="BB86" s="838"/>
      <c r="BC86" s="838"/>
      <c r="BD86" s="839"/>
      <c r="BE86" s="229"/>
      <c r="BF86" s="229"/>
      <c r="BG86" s="229"/>
      <c r="BH86" s="229"/>
      <c r="BI86" s="229"/>
      <c r="BJ86" s="229"/>
      <c r="BK86" s="229"/>
      <c r="BL86" s="229"/>
      <c r="BM86" s="229"/>
      <c r="BN86" s="229"/>
      <c r="BO86" s="229"/>
      <c r="BP86" s="229"/>
      <c r="BQ86" s="226">
        <v>80</v>
      </c>
      <c r="BR86" s="231"/>
      <c r="BS86" s="860"/>
      <c r="BT86" s="861"/>
      <c r="BU86" s="861"/>
      <c r="BV86" s="861"/>
      <c r="BW86" s="861"/>
      <c r="BX86" s="861"/>
      <c r="BY86" s="861"/>
      <c r="BZ86" s="861"/>
      <c r="CA86" s="861"/>
      <c r="CB86" s="861"/>
      <c r="CC86" s="861"/>
      <c r="CD86" s="861"/>
      <c r="CE86" s="861"/>
      <c r="CF86" s="861"/>
      <c r="CG86" s="863"/>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0"/>
      <c r="DW86" s="861"/>
      <c r="DX86" s="861"/>
      <c r="DY86" s="861"/>
      <c r="DZ86" s="862"/>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60"/>
      <c r="BT87" s="861"/>
      <c r="BU87" s="861"/>
      <c r="BV87" s="861"/>
      <c r="BW87" s="861"/>
      <c r="BX87" s="861"/>
      <c r="BY87" s="861"/>
      <c r="BZ87" s="861"/>
      <c r="CA87" s="861"/>
      <c r="CB87" s="861"/>
      <c r="CC87" s="861"/>
      <c r="CD87" s="861"/>
      <c r="CE87" s="861"/>
      <c r="CF87" s="861"/>
      <c r="CG87" s="863"/>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0"/>
      <c r="DW87" s="861"/>
      <c r="DX87" s="861"/>
      <c r="DY87" s="861"/>
      <c r="DZ87" s="862"/>
      <c r="EA87" s="218"/>
    </row>
    <row r="88" spans="1:131" ht="26.25" customHeight="1" thickBot="1" x14ac:dyDescent="0.2">
      <c r="A88" s="228" t="s">
        <v>378</v>
      </c>
      <c r="B88" s="795" t="s">
        <v>405</v>
      </c>
      <c r="C88" s="796"/>
      <c r="D88" s="796"/>
      <c r="E88" s="796"/>
      <c r="F88" s="796"/>
      <c r="G88" s="796"/>
      <c r="H88" s="796"/>
      <c r="I88" s="796"/>
      <c r="J88" s="796"/>
      <c r="K88" s="796"/>
      <c r="L88" s="796"/>
      <c r="M88" s="796"/>
      <c r="N88" s="796"/>
      <c r="O88" s="796"/>
      <c r="P88" s="797"/>
      <c r="Q88" s="853"/>
      <c r="R88" s="854"/>
      <c r="S88" s="854"/>
      <c r="T88" s="854"/>
      <c r="U88" s="854"/>
      <c r="V88" s="854"/>
      <c r="W88" s="854"/>
      <c r="X88" s="854"/>
      <c r="Y88" s="854"/>
      <c r="Z88" s="854"/>
      <c r="AA88" s="854"/>
      <c r="AB88" s="854"/>
      <c r="AC88" s="854"/>
      <c r="AD88" s="854"/>
      <c r="AE88" s="854"/>
      <c r="AF88" s="846">
        <v>19733</v>
      </c>
      <c r="AG88" s="846"/>
      <c r="AH88" s="846"/>
      <c r="AI88" s="846"/>
      <c r="AJ88" s="846"/>
      <c r="AK88" s="854"/>
      <c r="AL88" s="854"/>
      <c r="AM88" s="854"/>
      <c r="AN88" s="854"/>
      <c r="AO88" s="854"/>
      <c r="AP88" s="846">
        <v>83</v>
      </c>
      <c r="AQ88" s="846"/>
      <c r="AR88" s="846"/>
      <c r="AS88" s="846"/>
      <c r="AT88" s="846"/>
      <c r="AU88" s="846">
        <v>25</v>
      </c>
      <c r="AV88" s="846"/>
      <c r="AW88" s="846"/>
      <c r="AX88" s="846"/>
      <c r="AY88" s="846"/>
      <c r="AZ88" s="848"/>
      <c r="BA88" s="848"/>
      <c r="BB88" s="848"/>
      <c r="BC88" s="848"/>
      <c r="BD88" s="849"/>
      <c r="BE88" s="229"/>
      <c r="BF88" s="229"/>
      <c r="BG88" s="229"/>
      <c r="BH88" s="229"/>
      <c r="BI88" s="229"/>
      <c r="BJ88" s="229"/>
      <c r="BK88" s="229"/>
      <c r="BL88" s="229"/>
      <c r="BM88" s="229"/>
      <c r="BN88" s="229"/>
      <c r="BO88" s="229"/>
      <c r="BP88" s="229"/>
      <c r="BQ88" s="226">
        <v>82</v>
      </c>
      <c r="BR88" s="231"/>
      <c r="BS88" s="860"/>
      <c r="BT88" s="861"/>
      <c r="BU88" s="861"/>
      <c r="BV88" s="861"/>
      <c r="BW88" s="861"/>
      <c r="BX88" s="861"/>
      <c r="BY88" s="861"/>
      <c r="BZ88" s="861"/>
      <c r="CA88" s="861"/>
      <c r="CB88" s="861"/>
      <c r="CC88" s="861"/>
      <c r="CD88" s="861"/>
      <c r="CE88" s="861"/>
      <c r="CF88" s="861"/>
      <c r="CG88" s="863"/>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0"/>
      <c r="DW88" s="861"/>
      <c r="DX88" s="861"/>
      <c r="DY88" s="861"/>
      <c r="DZ88" s="862"/>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0"/>
      <c r="BT89" s="861"/>
      <c r="BU89" s="861"/>
      <c r="BV89" s="861"/>
      <c r="BW89" s="861"/>
      <c r="BX89" s="861"/>
      <c r="BY89" s="861"/>
      <c r="BZ89" s="861"/>
      <c r="CA89" s="861"/>
      <c r="CB89" s="861"/>
      <c r="CC89" s="861"/>
      <c r="CD89" s="861"/>
      <c r="CE89" s="861"/>
      <c r="CF89" s="861"/>
      <c r="CG89" s="863"/>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0"/>
      <c r="DW89" s="861"/>
      <c r="DX89" s="861"/>
      <c r="DY89" s="861"/>
      <c r="DZ89" s="862"/>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0"/>
      <c r="BT90" s="861"/>
      <c r="BU90" s="861"/>
      <c r="BV90" s="861"/>
      <c r="BW90" s="861"/>
      <c r="BX90" s="861"/>
      <c r="BY90" s="861"/>
      <c r="BZ90" s="861"/>
      <c r="CA90" s="861"/>
      <c r="CB90" s="861"/>
      <c r="CC90" s="861"/>
      <c r="CD90" s="861"/>
      <c r="CE90" s="861"/>
      <c r="CF90" s="861"/>
      <c r="CG90" s="863"/>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0"/>
      <c r="DW90" s="861"/>
      <c r="DX90" s="861"/>
      <c r="DY90" s="861"/>
      <c r="DZ90" s="862"/>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0"/>
      <c r="BT91" s="861"/>
      <c r="BU91" s="861"/>
      <c r="BV91" s="861"/>
      <c r="BW91" s="861"/>
      <c r="BX91" s="861"/>
      <c r="BY91" s="861"/>
      <c r="BZ91" s="861"/>
      <c r="CA91" s="861"/>
      <c r="CB91" s="861"/>
      <c r="CC91" s="861"/>
      <c r="CD91" s="861"/>
      <c r="CE91" s="861"/>
      <c r="CF91" s="861"/>
      <c r="CG91" s="863"/>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0"/>
      <c r="DW91" s="861"/>
      <c r="DX91" s="861"/>
      <c r="DY91" s="861"/>
      <c r="DZ91" s="862"/>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0"/>
      <c r="BT92" s="861"/>
      <c r="BU92" s="861"/>
      <c r="BV92" s="861"/>
      <c r="BW92" s="861"/>
      <c r="BX92" s="861"/>
      <c r="BY92" s="861"/>
      <c r="BZ92" s="861"/>
      <c r="CA92" s="861"/>
      <c r="CB92" s="861"/>
      <c r="CC92" s="861"/>
      <c r="CD92" s="861"/>
      <c r="CE92" s="861"/>
      <c r="CF92" s="861"/>
      <c r="CG92" s="863"/>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0"/>
      <c r="DW92" s="861"/>
      <c r="DX92" s="861"/>
      <c r="DY92" s="861"/>
      <c r="DZ92" s="862"/>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0"/>
      <c r="BT93" s="861"/>
      <c r="BU93" s="861"/>
      <c r="BV93" s="861"/>
      <c r="BW93" s="861"/>
      <c r="BX93" s="861"/>
      <c r="BY93" s="861"/>
      <c r="BZ93" s="861"/>
      <c r="CA93" s="861"/>
      <c r="CB93" s="861"/>
      <c r="CC93" s="861"/>
      <c r="CD93" s="861"/>
      <c r="CE93" s="861"/>
      <c r="CF93" s="861"/>
      <c r="CG93" s="863"/>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0"/>
      <c r="DW93" s="861"/>
      <c r="DX93" s="861"/>
      <c r="DY93" s="861"/>
      <c r="DZ93" s="862"/>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0"/>
      <c r="BT94" s="861"/>
      <c r="BU94" s="861"/>
      <c r="BV94" s="861"/>
      <c r="BW94" s="861"/>
      <c r="BX94" s="861"/>
      <c r="BY94" s="861"/>
      <c r="BZ94" s="861"/>
      <c r="CA94" s="861"/>
      <c r="CB94" s="861"/>
      <c r="CC94" s="861"/>
      <c r="CD94" s="861"/>
      <c r="CE94" s="861"/>
      <c r="CF94" s="861"/>
      <c r="CG94" s="863"/>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0"/>
      <c r="DW94" s="861"/>
      <c r="DX94" s="861"/>
      <c r="DY94" s="861"/>
      <c r="DZ94" s="862"/>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0"/>
      <c r="BT95" s="861"/>
      <c r="BU95" s="861"/>
      <c r="BV95" s="861"/>
      <c r="BW95" s="861"/>
      <c r="BX95" s="861"/>
      <c r="BY95" s="861"/>
      <c r="BZ95" s="861"/>
      <c r="CA95" s="861"/>
      <c r="CB95" s="861"/>
      <c r="CC95" s="861"/>
      <c r="CD95" s="861"/>
      <c r="CE95" s="861"/>
      <c r="CF95" s="861"/>
      <c r="CG95" s="863"/>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0"/>
      <c r="DW95" s="861"/>
      <c r="DX95" s="861"/>
      <c r="DY95" s="861"/>
      <c r="DZ95" s="862"/>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0"/>
      <c r="BT96" s="861"/>
      <c r="BU96" s="861"/>
      <c r="BV96" s="861"/>
      <c r="BW96" s="861"/>
      <c r="BX96" s="861"/>
      <c r="BY96" s="861"/>
      <c r="BZ96" s="861"/>
      <c r="CA96" s="861"/>
      <c r="CB96" s="861"/>
      <c r="CC96" s="861"/>
      <c r="CD96" s="861"/>
      <c r="CE96" s="861"/>
      <c r="CF96" s="861"/>
      <c r="CG96" s="863"/>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0"/>
      <c r="DW96" s="861"/>
      <c r="DX96" s="861"/>
      <c r="DY96" s="861"/>
      <c r="DZ96" s="862"/>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0"/>
      <c r="BT97" s="861"/>
      <c r="BU97" s="861"/>
      <c r="BV97" s="861"/>
      <c r="BW97" s="861"/>
      <c r="BX97" s="861"/>
      <c r="BY97" s="861"/>
      <c r="BZ97" s="861"/>
      <c r="CA97" s="861"/>
      <c r="CB97" s="861"/>
      <c r="CC97" s="861"/>
      <c r="CD97" s="861"/>
      <c r="CE97" s="861"/>
      <c r="CF97" s="861"/>
      <c r="CG97" s="863"/>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0"/>
      <c r="DW97" s="861"/>
      <c r="DX97" s="861"/>
      <c r="DY97" s="861"/>
      <c r="DZ97" s="862"/>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0"/>
      <c r="BT98" s="861"/>
      <c r="BU98" s="861"/>
      <c r="BV98" s="861"/>
      <c r="BW98" s="861"/>
      <c r="BX98" s="861"/>
      <c r="BY98" s="861"/>
      <c r="BZ98" s="861"/>
      <c r="CA98" s="861"/>
      <c r="CB98" s="861"/>
      <c r="CC98" s="861"/>
      <c r="CD98" s="861"/>
      <c r="CE98" s="861"/>
      <c r="CF98" s="861"/>
      <c r="CG98" s="863"/>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0"/>
      <c r="DW98" s="861"/>
      <c r="DX98" s="861"/>
      <c r="DY98" s="861"/>
      <c r="DZ98" s="862"/>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0"/>
      <c r="BT99" s="861"/>
      <c r="BU99" s="861"/>
      <c r="BV99" s="861"/>
      <c r="BW99" s="861"/>
      <c r="BX99" s="861"/>
      <c r="BY99" s="861"/>
      <c r="BZ99" s="861"/>
      <c r="CA99" s="861"/>
      <c r="CB99" s="861"/>
      <c r="CC99" s="861"/>
      <c r="CD99" s="861"/>
      <c r="CE99" s="861"/>
      <c r="CF99" s="861"/>
      <c r="CG99" s="863"/>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0"/>
      <c r="DW99" s="861"/>
      <c r="DX99" s="861"/>
      <c r="DY99" s="861"/>
      <c r="DZ99" s="862"/>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0"/>
      <c r="BT100" s="861"/>
      <c r="BU100" s="861"/>
      <c r="BV100" s="861"/>
      <c r="BW100" s="861"/>
      <c r="BX100" s="861"/>
      <c r="BY100" s="861"/>
      <c r="BZ100" s="861"/>
      <c r="CA100" s="861"/>
      <c r="CB100" s="861"/>
      <c r="CC100" s="861"/>
      <c r="CD100" s="861"/>
      <c r="CE100" s="861"/>
      <c r="CF100" s="861"/>
      <c r="CG100" s="863"/>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0"/>
      <c r="DW100" s="861"/>
      <c r="DX100" s="861"/>
      <c r="DY100" s="861"/>
      <c r="DZ100" s="862"/>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0"/>
      <c r="BT101" s="861"/>
      <c r="BU101" s="861"/>
      <c r="BV101" s="861"/>
      <c r="BW101" s="861"/>
      <c r="BX101" s="861"/>
      <c r="BY101" s="861"/>
      <c r="BZ101" s="861"/>
      <c r="CA101" s="861"/>
      <c r="CB101" s="861"/>
      <c r="CC101" s="861"/>
      <c r="CD101" s="861"/>
      <c r="CE101" s="861"/>
      <c r="CF101" s="861"/>
      <c r="CG101" s="863"/>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0"/>
      <c r="DW101" s="861"/>
      <c r="DX101" s="861"/>
      <c r="DY101" s="861"/>
      <c r="DZ101" s="862"/>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95" t="s">
        <v>406</v>
      </c>
      <c r="BS102" s="796"/>
      <c r="BT102" s="796"/>
      <c r="BU102" s="796"/>
      <c r="BV102" s="796"/>
      <c r="BW102" s="796"/>
      <c r="BX102" s="796"/>
      <c r="BY102" s="796"/>
      <c r="BZ102" s="796"/>
      <c r="CA102" s="796"/>
      <c r="CB102" s="796"/>
      <c r="CC102" s="796"/>
      <c r="CD102" s="796"/>
      <c r="CE102" s="796"/>
      <c r="CF102" s="796"/>
      <c r="CG102" s="797"/>
      <c r="CH102" s="887"/>
      <c r="CI102" s="888"/>
      <c r="CJ102" s="888"/>
      <c r="CK102" s="888"/>
      <c r="CL102" s="889"/>
      <c r="CM102" s="887"/>
      <c r="CN102" s="888"/>
      <c r="CO102" s="888"/>
      <c r="CP102" s="888"/>
      <c r="CQ102" s="889"/>
      <c r="CR102" s="890">
        <v>42</v>
      </c>
      <c r="CS102" s="851"/>
      <c r="CT102" s="851"/>
      <c r="CU102" s="851"/>
      <c r="CV102" s="891"/>
      <c r="CW102" s="890"/>
      <c r="CX102" s="851"/>
      <c r="CY102" s="851"/>
      <c r="CZ102" s="851"/>
      <c r="DA102" s="891"/>
      <c r="DB102" s="890"/>
      <c r="DC102" s="851"/>
      <c r="DD102" s="851"/>
      <c r="DE102" s="851"/>
      <c r="DF102" s="891"/>
      <c r="DG102" s="890"/>
      <c r="DH102" s="851"/>
      <c r="DI102" s="851"/>
      <c r="DJ102" s="851"/>
      <c r="DK102" s="891"/>
      <c r="DL102" s="890"/>
      <c r="DM102" s="851"/>
      <c r="DN102" s="851"/>
      <c r="DO102" s="851"/>
      <c r="DP102" s="891"/>
      <c r="DQ102" s="890"/>
      <c r="DR102" s="851"/>
      <c r="DS102" s="851"/>
      <c r="DT102" s="851"/>
      <c r="DU102" s="891"/>
      <c r="DV102" s="795"/>
      <c r="DW102" s="796"/>
      <c r="DX102" s="796"/>
      <c r="DY102" s="796"/>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407</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408</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411</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412</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413</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414</v>
      </c>
      <c r="AB109" s="893"/>
      <c r="AC109" s="893"/>
      <c r="AD109" s="893"/>
      <c r="AE109" s="894"/>
      <c r="AF109" s="892" t="s">
        <v>415</v>
      </c>
      <c r="AG109" s="893"/>
      <c r="AH109" s="893"/>
      <c r="AI109" s="893"/>
      <c r="AJ109" s="894"/>
      <c r="AK109" s="892" t="s">
        <v>293</v>
      </c>
      <c r="AL109" s="893"/>
      <c r="AM109" s="893"/>
      <c r="AN109" s="893"/>
      <c r="AO109" s="894"/>
      <c r="AP109" s="892" t="s">
        <v>416</v>
      </c>
      <c r="AQ109" s="893"/>
      <c r="AR109" s="893"/>
      <c r="AS109" s="893"/>
      <c r="AT109" s="895"/>
      <c r="AU109" s="912" t="s">
        <v>413</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414</v>
      </c>
      <c r="BR109" s="893"/>
      <c r="BS109" s="893"/>
      <c r="BT109" s="893"/>
      <c r="BU109" s="894"/>
      <c r="BV109" s="892" t="s">
        <v>415</v>
      </c>
      <c r="BW109" s="893"/>
      <c r="BX109" s="893"/>
      <c r="BY109" s="893"/>
      <c r="BZ109" s="894"/>
      <c r="CA109" s="892" t="s">
        <v>293</v>
      </c>
      <c r="CB109" s="893"/>
      <c r="CC109" s="893"/>
      <c r="CD109" s="893"/>
      <c r="CE109" s="894"/>
      <c r="CF109" s="913" t="s">
        <v>416</v>
      </c>
      <c r="CG109" s="913"/>
      <c r="CH109" s="913"/>
      <c r="CI109" s="913"/>
      <c r="CJ109" s="913"/>
      <c r="CK109" s="892" t="s">
        <v>417</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414</v>
      </c>
      <c r="DH109" s="893"/>
      <c r="DI109" s="893"/>
      <c r="DJ109" s="893"/>
      <c r="DK109" s="894"/>
      <c r="DL109" s="892" t="s">
        <v>415</v>
      </c>
      <c r="DM109" s="893"/>
      <c r="DN109" s="893"/>
      <c r="DO109" s="893"/>
      <c r="DP109" s="894"/>
      <c r="DQ109" s="892" t="s">
        <v>293</v>
      </c>
      <c r="DR109" s="893"/>
      <c r="DS109" s="893"/>
      <c r="DT109" s="893"/>
      <c r="DU109" s="894"/>
      <c r="DV109" s="892" t="s">
        <v>416</v>
      </c>
      <c r="DW109" s="893"/>
      <c r="DX109" s="893"/>
      <c r="DY109" s="893"/>
      <c r="DZ109" s="895"/>
    </row>
    <row r="110" spans="1:131" s="218" customFormat="1" ht="26.25" customHeight="1" x14ac:dyDescent="0.15">
      <c r="A110" s="896" t="s">
        <v>418</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1165690</v>
      </c>
      <c r="AB110" s="900"/>
      <c r="AC110" s="900"/>
      <c r="AD110" s="900"/>
      <c r="AE110" s="901"/>
      <c r="AF110" s="902">
        <v>1262925</v>
      </c>
      <c r="AG110" s="900"/>
      <c r="AH110" s="900"/>
      <c r="AI110" s="900"/>
      <c r="AJ110" s="901"/>
      <c r="AK110" s="902">
        <v>1291769</v>
      </c>
      <c r="AL110" s="900"/>
      <c r="AM110" s="900"/>
      <c r="AN110" s="900"/>
      <c r="AO110" s="901"/>
      <c r="AP110" s="903">
        <v>29.3</v>
      </c>
      <c r="AQ110" s="904"/>
      <c r="AR110" s="904"/>
      <c r="AS110" s="904"/>
      <c r="AT110" s="905"/>
      <c r="AU110" s="906" t="s">
        <v>69</v>
      </c>
      <c r="AV110" s="907"/>
      <c r="AW110" s="907"/>
      <c r="AX110" s="907"/>
      <c r="AY110" s="907"/>
      <c r="AZ110" s="929" t="s">
        <v>419</v>
      </c>
      <c r="BA110" s="897"/>
      <c r="BB110" s="897"/>
      <c r="BC110" s="897"/>
      <c r="BD110" s="897"/>
      <c r="BE110" s="897"/>
      <c r="BF110" s="897"/>
      <c r="BG110" s="897"/>
      <c r="BH110" s="897"/>
      <c r="BI110" s="897"/>
      <c r="BJ110" s="897"/>
      <c r="BK110" s="897"/>
      <c r="BL110" s="897"/>
      <c r="BM110" s="897"/>
      <c r="BN110" s="897"/>
      <c r="BO110" s="897"/>
      <c r="BP110" s="898"/>
      <c r="BQ110" s="930">
        <v>12615999</v>
      </c>
      <c r="BR110" s="931"/>
      <c r="BS110" s="931"/>
      <c r="BT110" s="931"/>
      <c r="BU110" s="931"/>
      <c r="BV110" s="931">
        <v>11760784</v>
      </c>
      <c r="BW110" s="931"/>
      <c r="BX110" s="931"/>
      <c r="BY110" s="931"/>
      <c r="BZ110" s="931"/>
      <c r="CA110" s="931">
        <v>11978840</v>
      </c>
      <c r="CB110" s="931"/>
      <c r="CC110" s="931"/>
      <c r="CD110" s="931"/>
      <c r="CE110" s="931"/>
      <c r="CF110" s="944">
        <v>271.39999999999998</v>
      </c>
      <c r="CG110" s="945"/>
      <c r="CH110" s="945"/>
      <c r="CI110" s="945"/>
      <c r="CJ110" s="945"/>
      <c r="CK110" s="946" t="s">
        <v>420</v>
      </c>
      <c r="CL110" s="947"/>
      <c r="CM110" s="929" t="s">
        <v>421</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422</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423</v>
      </c>
      <c r="BA111" s="923"/>
      <c r="BB111" s="923"/>
      <c r="BC111" s="923"/>
      <c r="BD111" s="923"/>
      <c r="BE111" s="923"/>
      <c r="BF111" s="923"/>
      <c r="BG111" s="923"/>
      <c r="BH111" s="923"/>
      <c r="BI111" s="923"/>
      <c r="BJ111" s="923"/>
      <c r="BK111" s="923"/>
      <c r="BL111" s="923"/>
      <c r="BM111" s="923"/>
      <c r="BN111" s="923"/>
      <c r="BO111" s="923"/>
      <c r="BP111" s="924"/>
      <c r="BQ111" s="925">
        <v>432352</v>
      </c>
      <c r="BR111" s="926"/>
      <c r="BS111" s="926"/>
      <c r="BT111" s="926"/>
      <c r="BU111" s="926"/>
      <c r="BV111" s="926">
        <v>1023856</v>
      </c>
      <c r="BW111" s="926"/>
      <c r="BX111" s="926"/>
      <c r="BY111" s="926"/>
      <c r="BZ111" s="926"/>
      <c r="CA111" s="926">
        <v>342663</v>
      </c>
      <c r="CB111" s="926"/>
      <c r="CC111" s="926"/>
      <c r="CD111" s="926"/>
      <c r="CE111" s="926"/>
      <c r="CF111" s="920">
        <v>7.8</v>
      </c>
      <c r="CG111" s="921"/>
      <c r="CH111" s="921"/>
      <c r="CI111" s="921"/>
      <c r="CJ111" s="921"/>
      <c r="CK111" s="948"/>
      <c r="CL111" s="949"/>
      <c r="CM111" s="922" t="s">
        <v>424</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425</v>
      </c>
      <c r="B112" s="953"/>
      <c r="C112" s="923" t="s">
        <v>426</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427</v>
      </c>
      <c r="BA112" s="923"/>
      <c r="BB112" s="923"/>
      <c r="BC112" s="923"/>
      <c r="BD112" s="923"/>
      <c r="BE112" s="923"/>
      <c r="BF112" s="923"/>
      <c r="BG112" s="923"/>
      <c r="BH112" s="923"/>
      <c r="BI112" s="923"/>
      <c r="BJ112" s="923"/>
      <c r="BK112" s="923"/>
      <c r="BL112" s="923"/>
      <c r="BM112" s="923"/>
      <c r="BN112" s="923"/>
      <c r="BO112" s="923"/>
      <c r="BP112" s="924"/>
      <c r="BQ112" s="925">
        <v>5274614</v>
      </c>
      <c r="BR112" s="926"/>
      <c r="BS112" s="926"/>
      <c r="BT112" s="926"/>
      <c r="BU112" s="926"/>
      <c r="BV112" s="926">
        <v>5246027</v>
      </c>
      <c r="BW112" s="926"/>
      <c r="BX112" s="926"/>
      <c r="BY112" s="926"/>
      <c r="BZ112" s="926"/>
      <c r="CA112" s="926">
        <v>5093931</v>
      </c>
      <c r="CB112" s="926"/>
      <c r="CC112" s="926"/>
      <c r="CD112" s="926"/>
      <c r="CE112" s="926"/>
      <c r="CF112" s="920">
        <v>115.4</v>
      </c>
      <c r="CG112" s="921"/>
      <c r="CH112" s="921"/>
      <c r="CI112" s="921"/>
      <c r="CJ112" s="921"/>
      <c r="CK112" s="948"/>
      <c r="CL112" s="949"/>
      <c r="CM112" s="922" t="s">
        <v>428</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429</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541536</v>
      </c>
      <c r="AB113" s="938"/>
      <c r="AC113" s="938"/>
      <c r="AD113" s="938"/>
      <c r="AE113" s="939"/>
      <c r="AF113" s="940">
        <v>515154</v>
      </c>
      <c r="AG113" s="938"/>
      <c r="AH113" s="938"/>
      <c r="AI113" s="938"/>
      <c r="AJ113" s="939"/>
      <c r="AK113" s="940">
        <v>482824</v>
      </c>
      <c r="AL113" s="938"/>
      <c r="AM113" s="938"/>
      <c r="AN113" s="938"/>
      <c r="AO113" s="939"/>
      <c r="AP113" s="941">
        <v>10.9</v>
      </c>
      <c r="AQ113" s="942"/>
      <c r="AR113" s="942"/>
      <c r="AS113" s="942"/>
      <c r="AT113" s="943"/>
      <c r="AU113" s="908"/>
      <c r="AV113" s="909"/>
      <c r="AW113" s="909"/>
      <c r="AX113" s="909"/>
      <c r="AY113" s="909"/>
      <c r="AZ113" s="922" t="s">
        <v>430</v>
      </c>
      <c r="BA113" s="923"/>
      <c r="BB113" s="923"/>
      <c r="BC113" s="923"/>
      <c r="BD113" s="923"/>
      <c r="BE113" s="923"/>
      <c r="BF113" s="923"/>
      <c r="BG113" s="923"/>
      <c r="BH113" s="923"/>
      <c r="BI113" s="923"/>
      <c r="BJ113" s="923"/>
      <c r="BK113" s="923"/>
      <c r="BL113" s="923"/>
      <c r="BM113" s="923"/>
      <c r="BN113" s="923"/>
      <c r="BO113" s="923"/>
      <c r="BP113" s="924"/>
      <c r="BQ113" s="925">
        <v>11638</v>
      </c>
      <c r="BR113" s="926"/>
      <c r="BS113" s="926"/>
      <c r="BT113" s="926"/>
      <c r="BU113" s="926"/>
      <c r="BV113" s="926">
        <v>9311</v>
      </c>
      <c r="BW113" s="926"/>
      <c r="BX113" s="926"/>
      <c r="BY113" s="926"/>
      <c r="BZ113" s="926"/>
      <c r="CA113" s="926">
        <v>24739</v>
      </c>
      <c r="CB113" s="926"/>
      <c r="CC113" s="926"/>
      <c r="CD113" s="926"/>
      <c r="CE113" s="926"/>
      <c r="CF113" s="920">
        <v>0.6</v>
      </c>
      <c r="CG113" s="921"/>
      <c r="CH113" s="921"/>
      <c r="CI113" s="921"/>
      <c r="CJ113" s="921"/>
      <c r="CK113" s="948"/>
      <c r="CL113" s="949"/>
      <c r="CM113" s="922" t="s">
        <v>431</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432</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2902</v>
      </c>
      <c r="AB114" s="959"/>
      <c r="AC114" s="959"/>
      <c r="AD114" s="959"/>
      <c r="AE114" s="960"/>
      <c r="AF114" s="961">
        <v>2881</v>
      </c>
      <c r="AG114" s="959"/>
      <c r="AH114" s="959"/>
      <c r="AI114" s="959"/>
      <c r="AJ114" s="960"/>
      <c r="AK114" s="961">
        <v>3601</v>
      </c>
      <c r="AL114" s="959"/>
      <c r="AM114" s="959"/>
      <c r="AN114" s="959"/>
      <c r="AO114" s="960"/>
      <c r="AP114" s="962">
        <v>0.1</v>
      </c>
      <c r="AQ114" s="963"/>
      <c r="AR114" s="963"/>
      <c r="AS114" s="963"/>
      <c r="AT114" s="964"/>
      <c r="AU114" s="908"/>
      <c r="AV114" s="909"/>
      <c r="AW114" s="909"/>
      <c r="AX114" s="909"/>
      <c r="AY114" s="909"/>
      <c r="AZ114" s="922" t="s">
        <v>433</v>
      </c>
      <c r="BA114" s="923"/>
      <c r="BB114" s="923"/>
      <c r="BC114" s="923"/>
      <c r="BD114" s="923"/>
      <c r="BE114" s="923"/>
      <c r="BF114" s="923"/>
      <c r="BG114" s="923"/>
      <c r="BH114" s="923"/>
      <c r="BI114" s="923"/>
      <c r="BJ114" s="923"/>
      <c r="BK114" s="923"/>
      <c r="BL114" s="923"/>
      <c r="BM114" s="923"/>
      <c r="BN114" s="923"/>
      <c r="BO114" s="923"/>
      <c r="BP114" s="924"/>
      <c r="BQ114" s="925">
        <v>237455</v>
      </c>
      <c r="BR114" s="926"/>
      <c r="BS114" s="926"/>
      <c r="BT114" s="926"/>
      <c r="BU114" s="926"/>
      <c r="BV114" s="926">
        <v>319618</v>
      </c>
      <c r="BW114" s="926"/>
      <c r="BX114" s="926"/>
      <c r="BY114" s="926"/>
      <c r="BZ114" s="926"/>
      <c r="CA114" s="926">
        <v>304630</v>
      </c>
      <c r="CB114" s="926"/>
      <c r="CC114" s="926"/>
      <c r="CD114" s="926"/>
      <c r="CE114" s="926"/>
      <c r="CF114" s="920">
        <v>6.9</v>
      </c>
      <c r="CG114" s="921"/>
      <c r="CH114" s="921"/>
      <c r="CI114" s="921"/>
      <c r="CJ114" s="921"/>
      <c r="CK114" s="948"/>
      <c r="CL114" s="949"/>
      <c r="CM114" s="922" t="s">
        <v>434</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435</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436</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437</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438</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55</v>
      </c>
      <c r="AB116" s="959"/>
      <c r="AC116" s="959"/>
      <c r="AD116" s="959"/>
      <c r="AE116" s="960"/>
      <c r="AF116" s="961">
        <v>64</v>
      </c>
      <c r="AG116" s="959"/>
      <c r="AH116" s="959"/>
      <c r="AI116" s="959"/>
      <c r="AJ116" s="960"/>
      <c r="AK116" s="961">
        <v>122</v>
      </c>
      <c r="AL116" s="959"/>
      <c r="AM116" s="959"/>
      <c r="AN116" s="959"/>
      <c r="AO116" s="960"/>
      <c r="AP116" s="962">
        <v>0</v>
      </c>
      <c r="AQ116" s="963"/>
      <c r="AR116" s="963"/>
      <c r="AS116" s="963"/>
      <c r="AT116" s="964"/>
      <c r="AU116" s="908"/>
      <c r="AV116" s="909"/>
      <c r="AW116" s="909"/>
      <c r="AX116" s="909"/>
      <c r="AY116" s="909"/>
      <c r="AZ116" s="967" t="s">
        <v>439</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440</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441</v>
      </c>
      <c r="Z117" s="894"/>
      <c r="AA117" s="978">
        <v>1710183</v>
      </c>
      <c r="AB117" s="979"/>
      <c r="AC117" s="979"/>
      <c r="AD117" s="979"/>
      <c r="AE117" s="980"/>
      <c r="AF117" s="981">
        <v>1781024</v>
      </c>
      <c r="AG117" s="979"/>
      <c r="AH117" s="979"/>
      <c r="AI117" s="979"/>
      <c r="AJ117" s="980"/>
      <c r="AK117" s="981">
        <v>1778316</v>
      </c>
      <c r="AL117" s="979"/>
      <c r="AM117" s="979"/>
      <c r="AN117" s="979"/>
      <c r="AO117" s="980"/>
      <c r="AP117" s="982"/>
      <c r="AQ117" s="983"/>
      <c r="AR117" s="983"/>
      <c r="AS117" s="983"/>
      <c r="AT117" s="984"/>
      <c r="AU117" s="908"/>
      <c r="AV117" s="909"/>
      <c r="AW117" s="909"/>
      <c r="AX117" s="909"/>
      <c r="AY117" s="909"/>
      <c r="AZ117" s="974" t="s">
        <v>442</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443</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417</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414</v>
      </c>
      <c r="AB118" s="893"/>
      <c r="AC118" s="893"/>
      <c r="AD118" s="893"/>
      <c r="AE118" s="894"/>
      <c r="AF118" s="892" t="s">
        <v>415</v>
      </c>
      <c r="AG118" s="893"/>
      <c r="AH118" s="893"/>
      <c r="AI118" s="893"/>
      <c r="AJ118" s="894"/>
      <c r="AK118" s="892" t="s">
        <v>293</v>
      </c>
      <c r="AL118" s="893"/>
      <c r="AM118" s="893"/>
      <c r="AN118" s="893"/>
      <c r="AO118" s="894"/>
      <c r="AP118" s="970" t="s">
        <v>416</v>
      </c>
      <c r="AQ118" s="971"/>
      <c r="AR118" s="971"/>
      <c r="AS118" s="971"/>
      <c r="AT118" s="972"/>
      <c r="AU118" s="908"/>
      <c r="AV118" s="909"/>
      <c r="AW118" s="909"/>
      <c r="AX118" s="909"/>
      <c r="AY118" s="909"/>
      <c r="AZ118" s="973" t="s">
        <v>444</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445</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420</v>
      </c>
      <c r="B119" s="947"/>
      <c r="C119" s="929" t="s">
        <v>421</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446</v>
      </c>
      <c r="BP119" s="1005"/>
      <c r="BQ119" s="999">
        <v>18572058</v>
      </c>
      <c r="BR119" s="1000"/>
      <c r="BS119" s="1000"/>
      <c r="BT119" s="1000"/>
      <c r="BU119" s="1000"/>
      <c r="BV119" s="1000">
        <v>18359596</v>
      </c>
      <c r="BW119" s="1000"/>
      <c r="BX119" s="1000"/>
      <c r="BY119" s="1000"/>
      <c r="BZ119" s="1000"/>
      <c r="CA119" s="1000">
        <v>17744803</v>
      </c>
      <c r="CB119" s="1000"/>
      <c r="CC119" s="1000"/>
      <c r="CD119" s="1000"/>
      <c r="CE119" s="1000"/>
      <c r="CF119" s="1001"/>
      <c r="CG119" s="1002"/>
      <c r="CH119" s="1002"/>
      <c r="CI119" s="1002"/>
      <c r="CJ119" s="1003"/>
      <c r="CK119" s="950"/>
      <c r="CL119" s="951"/>
      <c r="CM119" s="973" t="s">
        <v>447</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432352</v>
      </c>
      <c r="DH119" s="986"/>
      <c r="DI119" s="986"/>
      <c r="DJ119" s="986"/>
      <c r="DK119" s="987"/>
      <c r="DL119" s="985">
        <v>1023856</v>
      </c>
      <c r="DM119" s="986"/>
      <c r="DN119" s="986"/>
      <c r="DO119" s="986"/>
      <c r="DP119" s="987"/>
      <c r="DQ119" s="985">
        <v>342663</v>
      </c>
      <c r="DR119" s="986"/>
      <c r="DS119" s="986"/>
      <c r="DT119" s="986"/>
      <c r="DU119" s="987"/>
      <c r="DV119" s="988">
        <v>7.8</v>
      </c>
      <c r="DW119" s="989"/>
      <c r="DX119" s="989"/>
      <c r="DY119" s="989"/>
      <c r="DZ119" s="990"/>
    </row>
    <row r="120" spans="1:130" s="218" customFormat="1" ht="26.25" customHeight="1" x14ac:dyDescent="0.15">
      <c r="A120" s="1057"/>
      <c r="B120" s="949"/>
      <c r="C120" s="922" t="s">
        <v>424</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448</v>
      </c>
      <c r="AV120" s="992"/>
      <c r="AW120" s="992"/>
      <c r="AX120" s="992"/>
      <c r="AY120" s="993"/>
      <c r="AZ120" s="929" t="s">
        <v>449</v>
      </c>
      <c r="BA120" s="897"/>
      <c r="BB120" s="897"/>
      <c r="BC120" s="897"/>
      <c r="BD120" s="897"/>
      <c r="BE120" s="897"/>
      <c r="BF120" s="897"/>
      <c r="BG120" s="897"/>
      <c r="BH120" s="897"/>
      <c r="BI120" s="897"/>
      <c r="BJ120" s="897"/>
      <c r="BK120" s="897"/>
      <c r="BL120" s="897"/>
      <c r="BM120" s="897"/>
      <c r="BN120" s="897"/>
      <c r="BO120" s="897"/>
      <c r="BP120" s="898"/>
      <c r="BQ120" s="930">
        <v>3833111</v>
      </c>
      <c r="BR120" s="931"/>
      <c r="BS120" s="931"/>
      <c r="BT120" s="931"/>
      <c r="BU120" s="931"/>
      <c r="BV120" s="931">
        <v>3744485</v>
      </c>
      <c r="BW120" s="931"/>
      <c r="BX120" s="931"/>
      <c r="BY120" s="931"/>
      <c r="BZ120" s="931"/>
      <c r="CA120" s="931">
        <v>3758247</v>
      </c>
      <c r="CB120" s="931"/>
      <c r="CC120" s="931"/>
      <c r="CD120" s="931"/>
      <c r="CE120" s="931"/>
      <c r="CF120" s="944">
        <v>85.2</v>
      </c>
      <c r="CG120" s="945"/>
      <c r="CH120" s="945"/>
      <c r="CI120" s="945"/>
      <c r="CJ120" s="945"/>
      <c r="CK120" s="1006" t="s">
        <v>450</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2630763</v>
      </c>
      <c r="DH120" s="931"/>
      <c r="DI120" s="931"/>
      <c r="DJ120" s="931"/>
      <c r="DK120" s="931"/>
      <c r="DL120" s="931">
        <v>2355240</v>
      </c>
      <c r="DM120" s="931"/>
      <c r="DN120" s="931"/>
      <c r="DO120" s="931"/>
      <c r="DP120" s="931"/>
      <c r="DQ120" s="931">
        <v>2154460</v>
      </c>
      <c r="DR120" s="931"/>
      <c r="DS120" s="931"/>
      <c r="DT120" s="931"/>
      <c r="DU120" s="931"/>
      <c r="DV120" s="932">
        <v>48.8</v>
      </c>
      <c r="DW120" s="932"/>
      <c r="DX120" s="932"/>
      <c r="DY120" s="932"/>
      <c r="DZ120" s="933"/>
    </row>
    <row r="121" spans="1:130" s="218" customFormat="1" ht="26.25" customHeight="1" x14ac:dyDescent="0.15">
      <c r="A121" s="1057"/>
      <c r="B121" s="949"/>
      <c r="C121" s="974" t="s">
        <v>451</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452</v>
      </c>
      <c r="BA121" s="923"/>
      <c r="BB121" s="923"/>
      <c r="BC121" s="923"/>
      <c r="BD121" s="923"/>
      <c r="BE121" s="923"/>
      <c r="BF121" s="923"/>
      <c r="BG121" s="923"/>
      <c r="BH121" s="923"/>
      <c r="BI121" s="923"/>
      <c r="BJ121" s="923"/>
      <c r="BK121" s="923"/>
      <c r="BL121" s="923"/>
      <c r="BM121" s="923"/>
      <c r="BN121" s="923"/>
      <c r="BO121" s="923"/>
      <c r="BP121" s="924"/>
      <c r="BQ121" s="925">
        <v>761905</v>
      </c>
      <c r="BR121" s="926"/>
      <c r="BS121" s="926"/>
      <c r="BT121" s="926"/>
      <c r="BU121" s="926"/>
      <c r="BV121" s="926">
        <v>682160</v>
      </c>
      <c r="BW121" s="926"/>
      <c r="BX121" s="926"/>
      <c r="BY121" s="926"/>
      <c r="BZ121" s="926"/>
      <c r="CA121" s="926">
        <v>588596</v>
      </c>
      <c r="CB121" s="926"/>
      <c r="CC121" s="926"/>
      <c r="CD121" s="926"/>
      <c r="CE121" s="926"/>
      <c r="CF121" s="920">
        <v>13.3</v>
      </c>
      <c r="CG121" s="921"/>
      <c r="CH121" s="921"/>
      <c r="CI121" s="921"/>
      <c r="CJ121" s="921"/>
      <c r="CK121" s="1009"/>
      <c r="CL121" s="1010"/>
      <c r="CM121" s="1010"/>
      <c r="CN121" s="1010"/>
      <c r="CO121" s="1011"/>
      <c r="CP121" s="1019" t="s">
        <v>397</v>
      </c>
      <c r="CQ121" s="1020"/>
      <c r="CR121" s="1020"/>
      <c r="CS121" s="1020"/>
      <c r="CT121" s="1020"/>
      <c r="CU121" s="1020"/>
      <c r="CV121" s="1020"/>
      <c r="CW121" s="1020"/>
      <c r="CX121" s="1020"/>
      <c r="CY121" s="1020"/>
      <c r="CZ121" s="1020"/>
      <c r="DA121" s="1020"/>
      <c r="DB121" s="1020"/>
      <c r="DC121" s="1020"/>
      <c r="DD121" s="1020"/>
      <c r="DE121" s="1020"/>
      <c r="DF121" s="1021"/>
      <c r="DG121" s="925">
        <v>1569554</v>
      </c>
      <c r="DH121" s="926"/>
      <c r="DI121" s="926"/>
      <c r="DJ121" s="926"/>
      <c r="DK121" s="926"/>
      <c r="DL121" s="926">
        <v>1736531</v>
      </c>
      <c r="DM121" s="926"/>
      <c r="DN121" s="926"/>
      <c r="DO121" s="926"/>
      <c r="DP121" s="926"/>
      <c r="DQ121" s="926">
        <v>1765889</v>
      </c>
      <c r="DR121" s="926"/>
      <c r="DS121" s="926"/>
      <c r="DT121" s="926"/>
      <c r="DU121" s="926"/>
      <c r="DV121" s="927">
        <v>40</v>
      </c>
      <c r="DW121" s="927"/>
      <c r="DX121" s="927"/>
      <c r="DY121" s="927"/>
      <c r="DZ121" s="928"/>
    </row>
    <row r="122" spans="1:130" s="218" customFormat="1" ht="26.25" customHeight="1" x14ac:dyDescent="0.15">
      <c r="A122" s="1057"/>
      <c r="B122" s="949"/>
      <c r="C122" s="922" t="s">
        <v>434</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453</v>
      </c>
      <c r="BA122" s="965"/>
      <c r="BB122" s="965"/>
      <c r="BC122" s="965"/>
      <c r="BD122" s="965"/>
      <c r="BE122" s="965"/>
      <c r="BF122" s="965"/>
      <c r="BG122" s="965"/>
      <c r="BH122" s="965"/>
      <c r="BI122" s="965"/>
      <c r="BJ122" s="965"/>
      <c r="BK122" s="965"/>
      <c r="BL122" s="965"/>
      <c r="BM122" s="965"/>
      <c r="BN122" s="965"/>
      <c r="BO122" s="965"/>
      <c r="BP122" s="966"/>
      <c r="BQ122" s="999">
        <v>12374560</v>
      </c>
      <c r="BR122" s="1000"/>
      <c r="BS122" s="1000"/>
      <c r="BT122" s="1000"/>
      <c r="BU122" s="1000"/>
      <c r="BV122" s="1000">
        <v>11730277</v>
      </c>
      <c r="BW122" s="1000"/>
      <c r="BX122" s="1000"/>
      <c r="BY122" s="1000"/>
      <c r="BZ122" s="1000"/>
      <c r="CA122" s="1000">
        <v>11685306</v>
      </c>
      <c r="CB122" s="1000"/>
      <c r="CC122" s="1000"/>
      <c r="CD122" s="1000"/>
      <c r="CE122" s="1000"/>
      <c r="CF122" s="1017">
        <v>264.8</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v>1074297</v>
      </c>
      <c r="DH122" s="926"/>
      <c r="DI122" s="926"/>
      <c r="DJ122" s="926"/>
      <c r="DK122" s="926"/>
      <c r="DL122" s="926">
        <v>1154256</v>
      </c>
      <c r="DM122" s="926"/>
      <c r="DN122" s="926"/>
      <c r="DO122" s="926"/>
      <c r="DP122" s="926"/>
      <c r="DQ122" s="926">
        <v>1173582</v>
      </c>
      <c r="DR122" s="926"/>
      <c r="DS122" s="926"/>
      <c r="DT122" s="926"/>
      <c r="DU122" s="926"/>
      <c r="DV122" s="927">
        <v>26.6</v>
      </c>
      <c r="DW122" s="927"/>
      <c r="DX122" s="927"/>
      <c r="DY122" s="927"/>
      <c r="DZ122" s="928"/>
    </row>
    <row r="123" spans="1:130" s="218" customFormat="1" ht="26.25" customHeight="1" x14ac:dyDescent="0.15">
      <c r="A123" s="1057"/>
      <c r="B123" s="949"/>
      <c r="C123" s="922" t="s">
        <v>440</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454</v>
      </c>
      <c r="BP123" s="1005"/>
      <c r="BQ123" s="1063">
        <v>16969576</v>
      </c>
      <c r="BR123" s="1064"/>
      <c r="BS123" s="1064"/>
      <c r="BT123" s="1064"/>
      <c r="BU123" s="1064"/>
      <c r="BV123" s="1064">
        <v>16156922</v>
      </c>
      <c r="BW123" s="1064"/>
      <c r="BX123" s="1064"/>
      <c r="BY123" s="1064"/>
      <c r="BZ123" s="1064"/>
      <c r="CA123" s="1064">
        <v>16032149</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443</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455</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38.1</v>
      </c>
      <c r="BR124" s="1027"/>
      <c r="BS124" s="1027"/>
      <c r="BT124" s="1027"/>
      <c r="BU124" s="1027"/>
      <c r="BV124" s="1027">
        <v>51.7</v>
      </c>
      <c r="BW124" s="1027"/>
      <c r="BX124" s="1027"/>
      <c r="BY124" s="1027"/>
      <c r="BZ124" s="1027"/>
      <c r="CA124" s="1027">
        <v>38.799999999999997</v>
      </c>
      <c r="CB124" s="1027"/>
      <c r="CC124" s="1027"/>
      <c r="CD124" s="1027"/>
      <c r="CE124" s="1027"/>
      <c r="CF124" s="1028"/>
      <c r="CG124" s="1029"/>
      <c r="CH124" s="1029"/>
      <c r="CI124" s="1029"/>
      <c r="CJ124" s="1030"/>
      <c r="CK124" s="1012"/>
      <c r="CL124" s="1012"/>
      <c r="CM124" s="1012"/>
      <c r="CN124" s="1012"/>
      <c r="CO124" s="1013"/>
      <c r="CP124" s="1019" t="s">
        <v>456</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445</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457</v>
      </c>
      <c r="CL125" s="1007"/>
      <c r="CM125" s="1007"/>
      <c r="CN125" s="1007"/>
      <c r="CO125" s="1008"/>
      <c r="CP125" s="929" t="s">
        <v>458</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447</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459</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460</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461</v>
      </c>
      <c r="AY127" s="1032"/>
      <c r="AZ127" s="1032"/>
      <c r="BA127" s="1032"/>
      <c r="BB127" s="1032"/>
      <c r="BC127" s="1032"/>
      <c r="BD127" s="1032"/>
      <c r="BE127" s="1033"/>
      <c r="BF127" s="1034" t="s">
        <v>462</v>
      </c>
      <c r="BG127" s="1032"/>
      <c r="BH127" s="1032"/>
      <c r="BI127" s="1032"/>
      <c r="BJ127" s="1032"/>
      <c r="BK127" s="1032"/>
      <c r="BL127" s="1033"/>
      <c r="BM127" s="1034" t="s">
        <v>463</v>
      </c>
      <c r="BN127" s="1032"/>
      <c r="BO127" s="1032"/>
      <c r="BP127" s="1032"/>
      <c r="BQ127" s="1032"/>
      <c r="BR127" s="1032"/>
      <c r="BS127" s="1033"/>
      <c r="BT127" s="1034" t="s">
        <v>464</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465</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466</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467</v>
      </c>
      <c r="X128" s="1043"/>
      <c r="Y128" s="1043"/>
      <c r="Z128" s="1044"/>
      <c r="AA128" s="1045">
        <v>51401</v>
      </c>
      <c r="AB128" s="1046"/>
      <c r="AC128" s="1046"/>
      <c r="AD128" s="1046"/>
      <c r="AE128" s="1047"/>
      <c r="AF128" s="1048">
        <v>52632</v>
      </c>
      <c r="AG128" s="1046"/>
      <c r="AH128" s="1046"/>
      <c r="AI128" s="1046"/>
      <c r="AJ128" s="1047"/>
      <c r="AK128" s="1048">
        <v>50412</v>
      </c>
      <c r="AL128" s="1046"/>
      <c r="AM128" s="1046"/>
      <c r="AN128" s="1046"/>
      <c r="AO128" s="1047"/>
      <c r="AP128" s="1049"/>
      <c r="AQ128" s="1050"/>
      <c r="AR128" s="1050"/>
      <c r="AS128" s="1050"/>
      <c r="AT128" s="1051"/>
      <c r="AU128" s="220"/>
      <c r="AV128" s="220"/>
      <c r="AW128" s="220"/>
      <c r="AX128" s="896" t="s">
        <v>468</v>
      </c>
      <c r="AY128" s="897"/>
      <c r="AZ128" s="897"/>
      <c r="BA128" s="897"/>
      <c r="BB128" s="897"/>
      <c r="BC128" s="897"/>
      <c r="BD128" s="897"/>
      <c r="BE128" s="898"/>
      <c r="BF128" s="1052" t="s">
        <v>122</v>
      </c>
      <c r="BG128" s="1053"/>
      <c r="BH128" s="1053"/>
      <c r="BI128" s="1053"/>
      <c r="BJ128" s="1053"/>
      <c r="BK128" s="1053"/>
      <c r="BL128" s="1054"/>
      <c r="BM128" s="1052">
        <v>14.62</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469</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470</v>
      </c>
      <c r="X129" s="1071"/>
      <c r="Y129" s="1071"/>
      <c r="Z129" s="1072"/>
      <c r="AA129" s="958">
        <v>5337992</v>
      </c>
      <c r="AB129" s="959"/>
      <c r="AC129" s="959"/>
      <c r="AD129" s="959"/>
      <c r="AE129" s="960"/>
      <c r="AF129" s="961">
        <v>5436038</v>
      </c>
      <c r="AG129" s="959"/>
      <c r="AH129" s="959"/>
      <c r="AI129" s="959"/>
      <c r="AJ129" s="960"/>
      <c r="AK129" s="961">
        <v>5644633</v>
      </c>
      <c r="AL129" s="959"/>
      <c r="AM129" s="959"/>
      <c r="AN129" s="959"/>
      <c r="AO129" s="960"/>
      <c r="AP129" s="1073"/>
      <c r="AQ129" s="1074"/>
      <c r="AR129" s="1074"/>
      <c r="AS129" s="1074"/>
      <c r="AT129" s="1075"/>
      <c r="AU129" s="221"/>
      <c r="AV129" s="221"/>
      <c r="AW129" s="221"/>
      <c r="AX129" s="1065" t="s">
        <v>471</v>
      </c>
      <c r="AY129" s="923"/>
      <c r="AZ129" s="923"/>
      <c r="BA129" s="923"/>
      <c r="BB129" s="923"/>
      <c r="BC129" s="923"/>
      <c r="BD129" s="923"/>
      <c r="BE129" s="924"/>
      <c r="BF129" s="1066" t="s">
        <v>122</v>
      </c>
      <c r="BG129" s="1067"/>
      <c r="BH129" s="1067"/>
      <c r="BI129" s="1067"/>
      <c r="BJ129" s="1067"/>
      <c r="BK129" s="1067"/>
      <c r="BL129" s="1068"/>
      <c r="BM129" s="1066">
        <v>19.62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472</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473</v>
      </c>
      <c r="X130" s="1071"/>
      <c r="Y130" s="1071"/>
      <c r="Z130" s="1072"/>
      <c r="AA130" s="958">
        <v>1137213</v>
      </c>
      <c r="AB130" s="959"/>
      <c r="AC130" s="959"/>
      <c r="AD130" s="959"/>
      <c r="AE130" s="960"/>
      <c r="AF130" s="961">
        <v>1179752</v>
      </c>
      <c r="AG130" s="959"/>
      <c r="AH130" s="959"/>
      <c r="AI130" s="959"/>
      <c r="AJ130" s="960"/>
      <c r="AK130" s="961">
        <v>1231326</v>
      </c>
      <c r="AL130" s="959"/>
      <c r="AM130" s="959"/>
      <c r="AN130" s="959"/>
      <c r="AO130" s="960"/>
      <c r="AP130" s="1073"/>
      <c r="AQ130" s="1074"/>
      <c r="AR130" s="1074"/>
      <c r="AS130" s="1074"/>
      <c r="AT130" s="1075"/>
      <c r="AU130" s="221"/>
      <c r="AV130" s="221"/>
      <c r="AW130" s="221"/>
      <c r="AX130" s="1065" t="s">
        <v>474</v>
      </c>
      <c r="AY130" s="923"/>
      <c r="AZ130" s="923"/>
      <c r="BA130" s="923"/>
      <c r="BB130" s="923"/>
      <c r="BC130" s="923"/>
      <c r="BD130" s="923"/>
      <c r="BE130" s="924"/>
      <c r="BF130" s="1101">
        <v>12.1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475</v>
      </c>
      <c r="X131" s="1108"/>
      <c r="Y131" s="1108"/>
      <c r="Z131" s="1109"/>
      <c r="AA131" s="1004">
        <v>4200779</v>
      </c>
      <c r="AB131" s="986"/>
      <c r="AC131" s="986"/>
      <c r="AD131" s="986"/>
      <c r="AE131" s="987"/>
      <c r="AF131" s="985">
        <v>4256286</v>
      </c>
      <c r="AG131" s="986"/>
      <c r="AH131" s="986"/>
      <c r="AI131" s="986"/>
      <c r="AJ131" s="987"/>
      <c r="AK131" s="985">
        <v>4413307</v>
      </c>
      <c r="AL131" s="986"/>
      <c r="AM131" s="986"/>
      <c r="AN131" s="986"/>
      <c r="AO131" s="987"/>
      <c r="AP131" s="1110"/>
      <c r="AQ131" s="1111"/>
      <c r="AR131" s="1111"/>
      <c r="AS131" s="1111"/>
      <c r="AT131" s="1112"/>
      <c r="AU131" s="221"/>
      <c r="AV131" s="221"/>
      <c r="AW131" s="221"/>
      <c r="AX131" s="1083" t="s">
        <v>476</v>
      </c>
      <c r="AY131" s="726"/>
      <c r="AZ131" s="726"/>
      <c r="BA131" s="726"/>
      <c r="BB131" s="726"/>
      <c r="BC131" s="726"/>
      <c r="BD131" s="726"/>
      <c r="BE131" s="1036"/>
      <c r="BF131" s="1084">
        <v>38.799999999999997</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477</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478</v>
      </c>
      <c r="W132" s="1094"/>
      <c r="X132" s="1094"/>
      <c r="Y132" s="1094"/>
      <c r="Z132" s="1095"/>
      <c r="AA132" s="1096">
        <v>12.41600665</v>
      </c>
      <c r="AB132" s="1097"/>
      <c r="AC132" s="1097"/>
      <c r="AD132" s="1097"/>
      <c r="AE132" s="1098"/>
      <c r="AF132" s="1099">
        <v>12.89011124</v>
      </c>
      <c r="AG132" s="1097"/>
      <c r="AH132" s="1097"/>
      <c r="AI132" s="1097"/>
      <c r="AJ132" s="1098"/>
      <c r="AK132" s="1099">
        <v>11.25183451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479</v>
      </c>
      <c r="W133" s="1077"/>
      <c r="X133" s="1077"/>
      <c r="Y133" s="1077"/>
      <c r="Z133" s="1078"/>
      <c r="AA133" s="1079">
        <v>11.7</v>
      </c>
      <c r="AB133" s="1080"/>
      <c r="AC133" s="1080"/>
      <c r="AD133" s="1080"/>
      <c r="AE133" s="1081"/>
      <c r="AF133" s="1079">
        <v>11.9</v>
      </c>
      <c r="AG133" s="1080"/>
      <c r="AH133" s="1080"/>
      <c r="AI133" s="1080"/>
      <c r="AJ133" s="1081"/>
      <c r="AK133" s="1079">
        <v>12.1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zbnbM/7fbgiqjoSjZ1AN5zcSha7Wx/VWp2wULrnZLNbSZ3TxC709IjWy3X5cLx1ftgO5TpQiSbLtiKhtR5GO2Q==" saltValue="nWfj2FmFM+iT+jFex7v6h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B73:P73"/>
    <mergeCell ref="B72:P72"/>
    <mergeCell ref="B71:P71"/>
    <mergeCell ref="B70:P70"/>
    <mergeCell ref="B69:P69"/>
    <mergeCell ref="B68:P6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Q105"/>
  <sheetViews>
    <sheetView showGridLines="0" view="pageBreakPreview" topLeftCell="AJ61" zoomScaleNormal="85" zoomScaleSheetLayoutView="100" workbookViewId="0">
      <selection activeCell="BD23" sqref="BD23"/>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4uks9n0rSADYOdBMYQqW6mzEE8DzAsbBTpjKSsKCMp9/+8XhSZA07Yd8f/lda5fhq2OYeShwbFaGSs+8RN2WxQ==" saltValue="rVnSUnoA9Xof9rJuq/aC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L89"/>
  <sheetViews>
    <sheetView showGridLines="0" topLeftCell="AB58"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oesgBVRIxmSyTcx+y01LFRIuU+m9Tz6u7BPPnv3y25FMfJmF+n0N5xyOCLDHikA/pDBIgJh/pNHuX9m3xPQHQ==" saltValue="8QZycpD9fYCSDcAT4aJq/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28"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488</v>
      </c>
      <c r="AL9" s="1117"/>
      <c r="AM9" s="1117"/>
      <c r="AN9" s="1118"/>
      <c r="AO9" s="269">
        <v>1429917</v>
      </c>
      <c r="AP9" s="269">
        <v>140962</v>
      </c>
      <c r="AQ9" s="270">
        <v>120794</v>
      </c>
      <c r="AR9" s="271">
        <v>16.7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489</v>
      </c>
      <c r="AL10" s="1117"/>
      <c r="AM10" s="1117"/>
      <c r="AN10" s="1118"/>
      <c r="AO10" s="272">
        <v>14310</v>
      </c>
      <c r="AP10" s="272">
        <v>1411</v>
      </c>
      <c r="AQ10" s="273">
        <v>16294</v>
      </c>
      <c r="AR10" s="274">
        <v>-91.3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490</v>
      </c>
      <c r="AL11" s="1117"/>
      <c r="AM11" s="1117"/>
      <c r="AN11" s="1118"/>
      <c r="AO11" s="272">
        <v>54364</v>
      </c>
      <c r="AP11" s="272">
        <v>5359</v>
      </c>
      <c r="AQ11" s="273">
        <v>1928</v>
      </c>
      <c r="AR11" s="274">
        <v>178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491</v>
      </c>
      <c r="AL12" s="1117"/>
      <c r="AM12" s="1117"/>
      <c r="AN12" s="1118"/>
      <c r="AO12" s="272" t="s">
        <v>492</v>
      </c>
      <c r="AP12" s="272" t="s">
        <v>492</v>
      </c>
      <c r="AQ12" s="273">
        <v>20</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493</v>
      </c>
      <c r="AL13" s="1117"/>
      <c r="AM13" s="1117"/>
      <c r="AN13" s="1118"/>
      <c r="AO13" s="272">
        <v>67468</v>
      </c>
      <c r="AP13" s="272">
        <v>6651</v>
      </c>
      <c r="AQ13" s="273">
        <v>4630</v>
      </c>
      <c r="AR13" s="274">
        <v>43.7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494</v>
      </c>
      <c r="AL14" s="1117"/>
      <c r="AM14" s="1117"/>
      <c r="AN14" s="1118"/>
      <c r="AO14" s="272">
        <v>1653</v>
      </c>
      <c r="AP14" s="272">
        <v>163</v>
      </c>
      <c r="AQ14" s="273">
        <v>2459</v>
      </c>
      <c r="AR14" s="274">
        <v>-93.4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495</v>
      </c>
      <c r="AL15" s="1120"/>
      <c r="AM15" s="1120"/>
      <c r="AN15" s="1121"/>
      <c r="AO15" s="272">
        <v>-82558</v>
      </c>
      <c r="AP15" s="272">
        <v>-8139</v>
      </c>
      <c r="AQ15" s="273">
        <v>-7108</v>
      </c>
      <c r="AR15" s="274">
        <v>14.5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1485154</v>
      </c>
      <c r="AP16" s="272">
        <v>146407</v>
      </c>
      <c r="AQ16" s="273">
        <v>139017</v>
      </c>
      <c r="AR16" s="274">
        <v>5.3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500</v>
      </c>
      <c r="AL21" s="1123"/>
      <c r="AM21" s="1123"/>
      <c r="AN21" s="1124"/>
      <c r="AO21" s="285">
        <v>11.53</v>
      </c>
      <c r="AP21" s="286">
        <v>11.1</v>
      </c>
      <c r="AQ21" s="287">
        <v>0.43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501</v>
      </c>
      <c r="AL22" s="1123"/>
      <c r="AM22" s="1123"/>
      <c r="AN22" s="1124"/>
      <c r="AO22" s="290">
        <v>98.1</v>
      </c>
      <c r="AP22" s="291">
        <v>96.5</v>
      </c>
      <c r="AQ22" s="292">
        <v>1.6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502</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505</v>
      </c>
      <c r="AL32" s="1131"/>
      <c r="AM32" s="1131"/>
      <c r="AN32" s="1132"/>
      <c r="AO32" s="300">
        <v>1291769</v>
      </c>
      <c r="AP32" s="300">
        <v>127343</v>
      </c>
      <c r="AQ32" s="301">
        <v>62408</v>
      </c>
      <c r="AR32" s="302">
        <v>104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506</v>
      </c>
      <c r="AL33" s="1131"/>
      <c r="AM33" s="1131"/>
      <c r="AN33" s="1132"/>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507</v>
      </c>
      <c r="AL34" s="1131"/>
      <c r="AM34" s="1131"/>
      <c r="AN34" s="1132"/>
      <c r="AO34" s="300" t="s">
        <v>492</v>
      </c>
      <c r="AP34" s="300" t="s">
        <v>492</v>
      </c>
      <c r="AQ34" s="301">
        <v>4</v>
      </c>
      <c r="AR34" s="302" t="s">
        <v>492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508</v>
      </c>
      <c r="AL35" s="1131"/>
      <c r="AM35" s="1131"/>
      <c r="AN35" s="1132"/>
      <c r="AO35" s="300">
        <v>482824</v>
      </c>
      <c r="AP35" s="300">
        <v>47597</v>
      </c>
      <c r="AQ35" s="301">
        <v>14219</v>
      </c>
      <c r="AR35" s="302">
        <v>234.7</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509</v>
      </c>
      <c r="AL36" s="1131"/>
      <c r="AM36" s="1131"/>
      <c r="AN36" s="1132"/>
      <c r="AO36" s="300">
        <v>3601</v>
      </c>
      <c r="AP36" s="300">
        <v>355</v>
      </c>
      <c r="AQ36" s="301">
        <v>4004</v>
      </c>
      <c r="AR36" s="302">
        <v>-91.1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510</v>
      </c>
      <c r="AL37" s="1131"/>
      <c r="AM37" s="1131"/>
      <c r="AN37" s="1132"/>
      <c r="AO37" s="300" t="s">
        <v>492</v>
      </c>
      <c r="AP37" s="300" t="s">
        <v>492</v>
      </c>
      <c r="AQ37" s="301">
        <v>309</v>
      </c>
      <c r="AR37" s="302" t="s">
        <v>492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511</v>
      </c>
      <c r="AL38" s="1134"/>
      <c r="AM38" s="1134"/>
      <c r="AN38" s="1135"/>
      <c r="AO38" s="303">
        <v>122</v>
      </c>
      <c r="AP38" s="303">
        <v>12</v>
      </c>
      <c r="AQ38" s="304">
        <v>4</v>
      </c>
      <c r="AR38" s="292">
        <v>200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512</v>
      </c>
      <c r="AL39" s="1134"/>
      <c r="AM39" s="1134"/>
      <c r="AN39" s="1135"/>
      <c r="AO39" s="300">
        <v>-50412</v>
      </c>
      <c r="AP39" s="300">
        <v>-4970</v>
      </c>
      <c r="AQ39" s="301">
        <v>-2554</v>
      </c>
      <c r="AR39" s="302">
        <v>94.6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513</v>
      </c>
      <c r="AL40" s="1131"/>
      <c r="AM40" s="1131"/>
      <c r="AN40" s="1132"/>
      <c r="AO40" s="300">
        <v>-1231326</v>
      </c>
      <c r="AP40" s="300">
        <v>-121385</v>
      </c>
      <c r="AQ40" s="301">
        <v>-52280</v>
      </c>
      <c r="AR40" s="302">
        <v>132.19999999999999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496578</v>
      </c>
      <c r="AP41" s="300">
        <v>48953</v>
      </c>
      <c r="AQ41" s="301">
        <v>26115</v>
      </c>
      <c r="AR41" s="302">
        <v>87.5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483</v>
      </c>
      <c r="AN49" s="1127" t="s">
        <v>516</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1187640</v>
      </c>
      <c r="AN51" s="322">
        <v>106850</v>
      </c>
      <c r="AO51" s="323">
        <v>4.4000000000000004</v>
      </c>
      <c r="AP51" s="324">
        <v>117234</v>
      </c>
      <c r="AQ51" s="325">
        <v>13.4</v>
      </c>
      <c r="AR51" s="326">
        <v>-9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938885</v>
      </c>
      <c r="AN52" s="330">
        <v>84470</v>
      </c>
      <c r="AO52" s="331">
        <v>5</v>
      </c>
      <c r="AP52" s="332">
        <v>59796</v>
      </c>
      <c r="AQ52" s="333">
        <v>16.600000000000001</v>
      </c>
      <c r="AR52" s="334">
        <v>-11.6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711801</v>
      </c>
      <c r="AN53" s="322">
        <v>65399</v>
      </c>
      <c r="AO53" s="323">
        <v>-38.799999999999997</v>
      </c>
      <c r="AP53" s="324">
        <v>97758</v>
      </c>
      <c r="AQ53" s="325">
        <v>-16.600000000000001</v>
      </c>
      <c r="AR53" s="326">
        <v>-22.2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434584</v>
      </c>
      <c r="AN54" s="330">
        <v>39929</v>
      </c>
      <c r="AO54" s="331">
        <v>-52.7</v>
      </c>
      <c r="AP54" s="332">
        <v>45946</v>
      </c>
      <c r="AQ54" s="333">
        <v>-23.2</v>
      </c>
      <c r="AR54" s="334">
        <v>-29.5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613024</v>
      </c>
      <c r="AN55" s="322">
        <v>57502</v>
      </c>
      <c r="AO55" s="323">
        <v>-12.1</v>
      </c>
      <c r="AP55" s="324">
        <v>91338</v>
      </c>
      <c r="AQ55" s="325">
        <v>-6.6</v>
      </c>
      <c r="AR55" s="326">
        <v>-5.5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446977</v>
      </c>
      <c r="AN56" s="330">
        <v>41926</v>
      </c>
      <c r="AO56" s="331">
        <v>5</v>
      </c>
      <c r="AP56" s="332">
        <v>43989</v>
      </c>
      <c r="AQ56" s="333">
        <v>-4.3</v>
      </c>
      <c r="AR56" s="334">
        <v>9.3000000000000007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717027</v>
      </c>
      <c r="AN57" s="322">
        <v>69005</v>
      </c>
      <c r="AO57" s="323">
        <v>20</v>
      </c>
      <c r="AP57" s="324">
        <v>103975</v>
      </c>
      <c r="AQ57" s="325">
        <v>13.8</v>
      </c>
      <c r="AR57" s="326">
        <v>6.2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463159</v>
      </c>
      <c r="AN58" s="330">
        <v>44573</v>
      </c>
      <c r="AO58" s="331">
        <v>6.3</v>
      </c>
      <c r="AP58" s="332">
        <v>52698</v>
      </c>
      <c r="AQ58" s="333">
        <v>19.8</v>
      </c>
      <c r="AR58" s="334">
        <v>-13.5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1621819</v>
      </c>
      <c r="AN59" s="322">
        <v>159880</v>
      </c>
      <c r="AO59" s="323">
        <v>131.69999999999999</v>
      </c>
      <c r="AP59" s="324">
        <v>112678</v>
      </c>
      <c r="AQ59" s="325">
        <v>8.4</v>
      </c>
      <c r="AR59" s="326">
        <v>123.3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1492294</v>
      </c>
      <c r="AN60" s="330">
        <v>147111</v>
      </c>
      <c r="AO60" s="331">
        <v>230</v>
      </c>
      <c r="AP60" s="332">
        <v>55165</v>
      </c>
      <c r="AQ60" s="333">
        <v>4.7</v>
      </c>
      <c r="AR60" s="334">
        <v>225.3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970262</v>
      </c>
      <c r="AN61" s="337">
        <v>91727</v>
      </c>
      <c r="AO61" s="338">
        <v>21</v>
      </c>
      <c r="AP61" s="339">
        <v>104597</v>
      </c>
      <c r="AQ61" s="340">
        <v>2.5</v>
      </c>
      <c r="AR61" s="326">
        <v>18.5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755180</v>
      </c>
      <c r="AN62" s="330">
        <v>71602</v>
      </c>
      <c r="AO62" s="331">
        <v>38.700000000000003</v>
      </c>
      <c r="AP62" s="332">
        <v>51519</v>
      </c>
      <c r="AQ62" s="333">
        <v>2.7</v>
      </c>
      <c r="AR62" s="334">
        <v>36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DCqUtaRFwYABfPawD/VeLn2QPLByVGg6Op6eiPyx6T8+tRmPAtQ8WYWS8VofC8UOnPEgtw4YrHAe1f30yU4+qQ==" saltValue="Gt6FGUc/DPWjM2pNAWBNe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U121"/>
  <sheetViews>
    <sheetView showGridLines="0" topLeftCell="A88"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0" spans="125:125" ht="13.5" hidden="1" customHeight="1" x14ac:dyDescent="0.15"/>
    <row r="121" spans="125:125" ht="13.5" hidden="1" customHeight="1" x14ac:dyDescent="0.15">
      <c r="DU121" s="247"/>
    </row>
  </sheetData>
  <sheetProtection algorithmName="SHA-512" hashValue="Rl0QOqU8WY8y1ioCfwdqQ64bbp3okqvxHvuVJdWNHnlAA2igHB3d+HUy39gLOKAj3QU3Q6MjQ4ogW9pefqXwdA==" saltValue="S0AVwCS21p4o6TqrvGyuJ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L116"/>
  <sheetViews>
    <sheetView showGridLines="0" topLeftCell="A88"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MmnjjTrvoXkdoDm46QFEzaEurW2MWEnwpipNWc58NOyJIhWfeppb+zJ/GMd6ayLWFcX6ldLeLt7aolNQuYS8Ig==" saltValue="mKSEngUfdJkbeOI74nUQP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C000"/>
    <pageSetUpPr fitToPage="1"/>
  </sheetPr>
  <dimension ref="B1:J50"/>
  <sheetViews>
    <sheetView showGridLines="0" topLeftCell="A28"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26.77</v>
      </c>
      <c r="G47" s="12">
        <v>32.450000000000003</v>
      </c>
      <c r="H47" s="12">
        <v>36.83</v>
      </c>
      <c r="I47" s="12">
        <v>34.979999999999997</v>
      </c>
      <c r="J47" s="13">
        <v>32.479999999999997</v>
      </c>
    </row>
    <row r="48" spans="2:10" ht="57.75" customHeight="1" x14ac:dyDescent="0.15">
      <c r="B48" s="14"/>
      <c r="C48" s="1141" t="s">
        <v>4</v>
      </c>
      <c r="D48" s="1141"/>
      <c r="E48" s="1142"/>
      <c r="F48" s="15">
        <v>5.35</v>
      </c>
      <c r="G48" s="16">
        <v>3.24</v>
      </c>
      <c r="H48" s="16">
        <v>3.47</v>
      </c>
      <c r="I48" s="16">
        <v>3.23</v>
      </c>
      <c r="J48" s="17">
        <v>3.42</v>
      </c>
    </row>
    <row r="49" spans="2:10" ht="57.75" customHeight="1" thickBot="1" x14ac:dyDescent="0.2">
      <c r="B49" s="18"/>
      <c r="C49" s="1143" t="s">
        <v>5</v>
      </c>
      <c r="D49" s="1143"/>
      <c r="E49" s="1144"/>
      <c r="F49" s="19">
        <v>4.33</v>
      </c>
      <c r="G49" s="20">
        <v>5.1100000000000003</v>
      </c>
      <c r="H49" s="20">
        <v>3.87</v>
      </c>
      <c r="I49" s="20" t="s">
        <v>535</v>
      </c>
      <c r="J49" s="21" t="s">
        <v>536</v>
      </c>
    </row>
    <row r="50" spans="2:10" x14ac:dyDescent="0.15"/>
  </sheetData>
  <sheetProtection algorithmName="SHA-512" hashValue="kxebU8KwhEAqlV+KaIxoYwSC2QKT/knNpMCLIfYu5JRqet3cm5eRiFW9PDI9tkoBEaB/DKcKonerbo/uy+s5zQ==" saltValue="KxLsogkcTpVEQuDshjXb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岸口 徹</cp:lastModifiedBy>
  <cp:lastPrinted>2026-03-10T07:28:17Z</cp:lastPrinted>
  <dcterms:created xsi:type="dcterms:W3CDTF">2026-02-23T07:54:21Z</dcterms:created>
  <dcterms:modified xsi:type="dcterms:W3CDTF">2026-03-12T05:57:34Z</dcterms:modified>
  <cp:category/>
</cp:coreProperties>
</file>