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hato-y\Downloads\20260305令和6年度財政状況資料集の作成及び提出について\県提出\"/>
    </mc:Choice>
  </mc:AlternateContent>
  <xr:revisionPtr revIDLastSave="0" documentId="13_ncr:1_{C2496710-01D8-4D6D-BD4F-365462507627}" xr6:coauthVersionLast="47" xr6:coauthVersionMax="47" xr10:uidLastSave="{00000000-0000-0000-0000-000000000000}"/>
  <bookViews>
    <workbookView xWindow="28680" yWindow="570" windowWidth="19440" windowHeight="14880" firstSheet="10" activeTab="1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O35" i="10"/>
  <c r="BW35" i="10"/>
  <c r="BW36" i="10" s="1"/>
  <c r="BW37" i="10" s="1"/>
  <c r="BW38" i="10" s="1"/>
  <c r="BW39" i="10" s="1"/>
  <c r="BW40" i="10" s="1"/>
  <c r="BW41" i="10" s="1"/>
  <c r="BW42" i="10" s="1"/>
  <c r="BE35" i="10"/>
  <c r="CO34" i="10"/>
  <c r="BW34" i="10"/>
  <c r="C34" i="10"/>
  <c r="C35" i="10" l="1"/>
  <c r="C36" i="10" s="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E34" i="10"/>
</calcChain>
</file>

<file path=xl/sharedStrings.xml><?xml version="1.0" encoding="utf-8"?>
<sst xmlns="http://schemas.openxmlformats.org/spreadsheetml/2006/main" count="1109" uniqueCount="567">
  <si>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</si>
  <si>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</si>
  <si>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</si>
  <si>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</si>
  <si>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</si>
  <si>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</si>
  <si>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</si>
  <si>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</si>
  <si>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</si>
  <si>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</si>
  <si>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</si>
  <si>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</si>
  <si>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</si>
  <si>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</si>
  <si>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</si>
  <si>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</si>
  <si>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</si>
  <si>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</si>
  <si>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</si>
  <si>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</si>
  <si>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</si>
  <si>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</si>
  <si>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</si>
  <si>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</si>
  <si>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</si>
  <si>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</si>
  <si>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</si>
  <si>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</si>
  <si>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</si>
  <si>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</si>
  <si>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</si>
  <si>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</si>
  <si>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</si>
  <si>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</si>
  <si>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</si>
  <si>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</si>
  <si>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</si>
  <si>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</si>
  <si>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</si>
  <si>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</si>
  <si>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</si>
  <si>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</si>
  <si>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</si>
  <si>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</si>
  <si>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</si>
  <si>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</si>
  <si>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</si>
  <si>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</si>
  <si>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</si>
  <si>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</si>
  <si>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</si>
  <si>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</si>
  <si>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</si>
  <si>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</si>
  <si>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</si>
  <si>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</si>
  <si>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</si>
  <si>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</si>
  <si>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</si>
  <si>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</si>
  <si>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</si>
  <si>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</si>
  <si>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</si>
  <si>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</si>
  <si>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</si>
  <si>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</si>
  <si>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</si>
  <si>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</si>
  <si>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</si>
  <si>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</si>
  <si>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</si>
  <si>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</si>
  <si>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</si>
  <si>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</si>
  <si>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</si>
  <si>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</si>
  <si>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</si>
  <si>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</si>
  <si>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</si>
  <si>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</si>
  <si>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</si>
  <si>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Ⅳ－２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</si>
  <si>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</si>
  <si>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</si>
  <si>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</si>
  <si>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</si>
  <si>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</si>
  <si>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</si>
  <si>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</si>
  <si>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</si>
  <si>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</si>
  <si>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</si>
  <si>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</si>
  <si>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</si>
  <si>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佐用町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</si>
  <si>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</si>
  <si>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</si>
  <si>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</si>
  <si>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</si>
  <si>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</si>
  <si>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</si>
  <si>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</si>
  <si>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</si>
  <si>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</si>
  <si>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</si>
  <si>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</si>
  <si>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</si>
  <si>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</si>
  <si>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</si>
  <si>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</si>
  <si>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</si>
  <si>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</si>
  <si>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</si>
  <si>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</si>
  <si>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</si>
  <si>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</si>
  <si>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</si>
  <si>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</si>
  <si>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</si>
  <si>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</si>
  <si>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</si>
  <si>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</si>
  <si>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</si>
  <si>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</si>
  <si>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</si>
  <si>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</si>
  <si>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</si>
  <si>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</si>
  <si>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</si>
  <si>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</si>
  <si>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</si>
  <si>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</si>
  <si>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</si>
  <si>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</si>
  <si>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</si>
  <si>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</si>
  <si>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</si>
  <si>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</si>
  <si>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</si>
  <si>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</si>
  <si>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</si>
  <si>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-2.9</t>
    <phoneticPr fontId="5"/>
  </si>
  <si>
    <t>基準財政需要額</t>
    <phoneticPr fontId="25"/>
  </si>
  <si>
    <t>うち日本人(％)</t>
    <phoneticPr fontId="5"/>
  </si>
  <si>
    <t>-3.2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</si>
  <si>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</si>
  <si>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</si>
  <si>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</si>
  <si>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</si>
  <si>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</si>
  <si>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</si>
  <si>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</si>
  <si>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</si>
  <si>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</si>
  <si>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</si>
  <si>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</si>
  <si>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</si>
  <si>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</si>
  <si>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</si>
  <si>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</si>
  <si>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</si>
  <si>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</si>
  <si>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</si>
  <si>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</si>
  <si>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</si>
  <si>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</si>
  <si>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</si>
  <si>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</si>
  <si>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</si>
  <si>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</si>
  <si>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</si>
  <si>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</si>
  <si>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</si>
  <si>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</si>
  <si>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</si>
  <si>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</si>
  <si>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</si>
  <si>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</si>
  <si>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</si>
  <si>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</si>
  <si>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</si>
  <si>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</si>
  <si>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</si>
  <si>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</si>
  <si>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</si>
  <si>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</si>
  <si>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</si>
  <si>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</si>
  <si>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</si>
  <si>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</si>
  <si>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</si>
  <si>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</si>
  <si>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</si>
  <si>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</si>
  <si>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</si>
  <si>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</si>
  <si>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</si>
  <si>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</si>
  <si>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</si>
  <si>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</si>
  <si>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</si>
  <si>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</si>
  <si>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</si>
  <si>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兵庫県佐用町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</si>
  <si>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</si>
  <si>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</si>
  <si>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</si>
  <si>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</si>
  <si>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</si>
  <si>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</si>
  <si>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</si>
  <si>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</si>
  <si>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</si>
  <si>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</si>
  <si>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</si>
  <si>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</si>
  <si>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</si>
  <si>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</si>
  <si>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</si>
  <si>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</si>
  <si>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</si>
  <si>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</si>
  <si>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</si>
  <si>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</si>
  <si>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</si>
  <si>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</si>
  <si>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</si>
  <si>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</si>
  <si>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</si>
  <si>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</si>
  <si>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</si>
  <si>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</si>
  <si>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</si>
  <si>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</si>
  <si>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</si>
  <si>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</si>
  <si>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</si>
  <si>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</si>
  <si>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</si>
  <si>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</si>
  <si>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</si>
  <si>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</si>
  <si>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</si>
  <si>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</si>
  <si>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</si>
  <si>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</si>
  <si>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</si>
  <si>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</si>
  <si>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</si>
  <si>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</si>
  <si>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</si>
  <si>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</si>
  <si>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</si>
  <si>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</si>
  <si>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</si>
  <si>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</si>
  <si>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</si>
  <si>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</si>
  <si>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</si>
  <si>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</si>
  <si>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</si>
  <si>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</si>
  <si>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</si>
  <si>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</si>
  <si>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</si>
  <si>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</si>
  <si>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</si>
  <si>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</si>
  <si>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</si>
  <si>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</si>
  <si>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</si>
  <si>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</si>
  <si>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</si>
  <si>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</si>
  <si>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</si>
  <si>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</si>
  <si>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</si>
  <si>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</si>
  <si>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</si>
  <si>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</si>
  <si>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</si>
  <si>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</si>
  <si>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</si>
  <si>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</si>
  <si>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</si>
  <si>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</si>
  <si>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</si>
  <si>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</si>
  <si>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</si>
  <si>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</si>
  <si>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</si>
  <si>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</si>
  <si>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</si>
  <si>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</si>
  <si>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</si>
  <si>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</si>
  <si>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</si>
  <si>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</si>
  <si>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</si>
  <si>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</si>
  <si>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</si>
  <si>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</si>
  <si>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</si>
  <si>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</si>
  <si>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</si>
  <si>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</si>
  <si>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</si>
  <si>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</si>
  <si>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</si>
  <si>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</si>
  <si>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</si>
  <si>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</si>
  <si>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</si>
  <si>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</si>
  <si>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</si>
  <si>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</si>
  <si>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</si>
  <si>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</si>
  <si>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</si>
  <si>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</si>
  <si>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</si>
  <si>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</si>
  <si>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</si>
  <si>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</si>
  <si>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</si>
  <si>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</si>
  <si>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</si>
  <si>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観光施設</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</si>
  <si>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</si>
  <si>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</si>
  <si>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</si>
  <si>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</si>
  <si>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</si>
  <si>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</si>
  <si>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</si>
  <si>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</si>
  <si>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</si>
  <si>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</si>
  <si>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</si>
  <si>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</si>
  <si>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</si>
  <si>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</si>
  <si>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</si>
  <si>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</si>
  <si>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</si>
  <si>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</si>
  <si>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</si>
  <si>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</si>
  <si>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</si>
  <si>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</si>
  <si>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</si>
  <si>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</si>
  <si>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</si>
  <si>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</si>
  <si>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兵庫県佐用町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</si>
  <si>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</si>
  <si>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</si>
  <si>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</si>
  <si>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</si>
  <si>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</si>
  <si>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</si>
  <si>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</si>
  <si>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</si>
  <si>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</si>
  <si>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</si>
  <si>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</si>
  <si>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</si>
  <si>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</si>
  <si>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</si>
  <si>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</si>
  <si>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</si>
  <si>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</si>
  <si>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</si>
  <si>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</si>
  <si>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</si>
  <si>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メガソーラー事業収入特別会計</t>
    <phoneticPr fontId="5"/>
  </si>
  <si>
    <t>西はりま天文台公園特別会計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</si>
  <si>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</si>
  <si>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</si>
  <si>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</si>
  <si>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</si>
  <si>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</si>
  <si>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</si>
  <si>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</si>
  <si>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</si>
  <si>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</si>
  <si>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</si>
  <si>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</si>
  <si>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</si>
  <si>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</si>
  <si>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</si>
  <si>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</si>
  <si>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</si>
  <si>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簡易水道事業会計</t>
    <phoneticPr fontId="5"/>
  </si>
  <si>
    <t>法適用企業</t>
    <phoneticPr fontId="5"/>
  </si>
  <si>
    <t>下水道事業会計</t>
    <phoneticPr fontId="5"/>
  </si>
  <si>
    <t>笹ケ丘荘特別会計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</si>
  <si>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</si>
  <si>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</si>
  <si>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</si>
  <si>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</si>
  <si>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</si>
  <si>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</si>
  <si>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</si>
  <si>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</si>
  <si>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</si>
  <si>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</si>
  <si>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</si>
  <si>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</si>
  <si>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</si>
  <si>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</si>
  <si>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</si>
  <si>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</si>
  <si>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</si>
  <si>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</si>
  <si>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</si>
  <si>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</si>
  <si>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</si>
  <si>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</si>
  <si>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</si>
  <si>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</si>
  <si>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</si>
  <si>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</si>
  <si>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</si>
  <si>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</si>
  <si>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</si>
  <si>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</si>
  <si>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</si>
  <si>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</si>
  <si>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</si>
  <si>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</si>
  <si>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</si>
  <si>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</si>
  <si>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</si>
  <si>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</si>
  <si>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</si>
  <si>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</si>
  <si>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</si>
  <si>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</si>
  <si>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</si>
  <si>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</si>
  <si>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</si>
  <si>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</si>
  <si>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</si>
  <si>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</si>
  <si>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</si>
  <si>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</si>
  <si>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</si>
  <si>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</si>
  <si>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</si>
  <si>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</si>
  <si>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</si>
  <si>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</si>
  <si>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</si>
  <si>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</si>
  <si>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</si>
  <si>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</si>
  <si>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</si>
  <si>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</si>
  <si>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</si>
  <si>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</si>
  <si>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</si>
  <si>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</si>
  <si>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</si>
  <si>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</si>
  <si>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</si>
  <si>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</si>
  <si>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</si>
  <si>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</si>
  <si>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</si>
  <si>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</si>
  <si>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</si>
  <si>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</si>
  <si>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</si>
  <si>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</si>
  <si>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</si>
  <si>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</si>
  <si>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</si>
  <si>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</si>
  <si>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</si>
  <si>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</si>
  <si>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</si>
  <si>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</si>
  <si>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</si>
  <si>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</si>
  <si>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</si>
  <si>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</si>
  <si>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</si>
  <si>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</si>
  <si>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</si>
  <si>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</si>
  <si>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</si>
  <si>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</si>
  <si>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</si>
  <si>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</si>
  <si>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</si>
  <si>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</si>
  <si>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</si>
  <si>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</si>
  <si>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</si>
  <si>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</si>
  <si>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</si>
  <si>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</si>
  <si>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</si>
  <si>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</si>
  <si>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</si>
  <si>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</si>
  <si>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</si>
  <si>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</si>
  <si>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</si>
  <si>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</si>
  <si>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</si>
  <si>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</si>
  <si>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</si>
  <si>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</si>
  <si>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</si>
  <si>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</si>
  <si>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</si>
  <si>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</si>
  <si>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</si>
  <si>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</si>
  <si>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</si>
  <si>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</si>
  <si>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</si>
  <si>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</si>
  <si>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</si>
  <si>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</si>
  <si>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</si>
  <si>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</si>
  <si>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</si>
  <si>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</si>
  <si>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</si>
  <si>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</si>
  <si>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簡易水道事業会計</t>
  </si>
  <si>
    <t>下水道事業会計</t>
  </si>
  <si>
    <t>一般会計</t>
  </si>
  <si>
    <t>国民健康保険特別会計</t>
  </si>
  <si>
    <t>後期高齢者医療特別会計</t>
  </si>
  <si>
    <t>介護保険特別会計</t>
  </si>
  <si>
    <t>西はりま天文台公園特別会計</t>
  </si>
  <si>
    <t>▲ 0.22</t>
  </si>
  <si>
    <t>▲ 0.21</t>
  </si>
  <si>
    <t>▲ 0.16</t>
  </si>
  <si>
    <t>メガソーラー事業収入特別会計</t>
  </si>
  <si>
    <t>その他会計（赤字）</t>
  </si>
  <si>
    <t>▲ 1.20</t>
  </si>
  <si>
    <t>その他会計（黒字）</t>
  </si>
  <si>
    <t>R02</t>
    <phoneticPr fontId="5"/>
  </si>
  <si>
    <t>R03</t>
    <phoneticPr fontId="5"/>
  </si>
  <si>
    <t>R04</t>
    <phoneticPr fontId="5"/>
  </si>
  <si>
    <t>R05</t>
    <phoneticPr fontId="5"/>
  </si>
  <si>
    <t>R06</t>
    <phoneticPr fontId="5"/>
  </si>
  <si>
    <t>-</t>
    <phoneticPr fontId="2"/>
  </si>
  <si>
    <t>播磨高原広域事務組合　一般会計</t>
  </si>
  <si>
    <t>播磨高原広域事務組合　水道事業会計</t>
  </si>
  <si>
    <t>播磨高原広域事務組合　下水道事業会計</t>
  </si>
  <si>
    <t>兵庫県後期高齢者医療広域連合　一般会計</t>
  </si>
  <si>
    <t>兵庫県後期高齢者医療広域連合　特別会計</t>
  </si>
  <si>
    <t>兵庫県市町村職員退職手当組合　一般会計</t>
  </si>
  <si>
    <t>兵庫県町議会議員公務災害補償組合　一般会計</t>
  </si>
  <si>
    <t>にしはりま環境事務組合　一般会計</t>
  </si>
  <si>
    <t>西はりま消防組合　一般会計</t>
  </si>
  <si>
    <t>過疎地域自立振興基金</t>
    <phoneticPr fontId="5"/>
  </si>
  <si>
    <t>公共施設等整備基金</t>
    <phoneticPr fontId="5"/>
  </si>
  <si>
    <t>合併振興基金</t>
    <phoneticPr fontId="5"/>
  </si>
  <si>
    <t>災害復興基金</t>
    <phoneticPr fontId="5"/>
  </si>
  <si>
    <t>地域福祉基金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</si>
</sst>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1" fillId="0" borderId="38" xfId="1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96248</c:v>
                </c:pt>
                <c:pt idx="1">
                  <c:v>76413</c:v>
                </c:pt>
                <c:pt idx="2">
                  <c:v>66481</c:v>
                </c:pt>
                <c:pt idx="3">
                  <c:v>67825</c:v>
                </c:pt>
                <c:pt idx="4">
                  <c:v>81158</c:v>
                </c:pt>
              </c:numCache>
            </c:numRef>
          </c:val>
          <c:smooth val="0"/>
          <c:extLst>
            <c:ext xmlns:c16="http://schemas.microsoft.com/office/drawing/2014/chart" uri="{C3380CC4-5D6E-409C-BE32-E72D297353CC}">
              <c16:uniqueId val="{00000000-4AFB-4AD1-8BA7-345BFFD72CD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156588</c:v>
                </c:pt>
                <c:pt idx="1">
                  <c:v>71198</c:v>
                </c:pt>
                <c:pt idx="2">
                  <c:v>66189</c:v>
                </c:pt>
                <c:pt idx="3">
                  <c:v>104760</c:v>
                </c:pt>
                <c:pt idx="4">
                  <c:v>173551</c:v>
                </c:pt>
              </c:numCache>
            </c:numRef>
          </c:val>
          <c:smooth val="0"/>
          <c:extLst>
            <c:ext xmlns:c16="http://schemas.microsoft.com/office/drawing/2014/chart" uri="{C3380CC4-5D6E-409C-BE32-E72D297353CC}">
              <c16:uniqueId val="{00000001-4AFB-4AD1-8BA7-345BFFD72CD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1.84</c:v>
                </c:pt>
                <c:pt idx="1">
                  <c:v>1.52</c:v>
                </c:pt>
                <c:pt idx="2">
                  <c:v>1.29</c:v>
                </c:pt>
                <c:pt idx="3">
                  <c:v>1.1399999999999999</c:v>
                </c:pt>
                <c:pt idx="4">
                  <c:v>1.27</c:v>
                </c:pt>
              </c:numCache>
            </c:numRef>
          </c:val>
          <c:extLst>
            <c:ext xmlns:c16="http://schemas.microsoft.com/office/drawing/2014/chart" uri="{C3380CC4-5D6E-409C-BE32-E72D297353CC}">
              <c16:uniqueId val="{00000000-B6C1-410A-9ECD-E06B91B2EDB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31.6</c:v>
                </c:pt>
                <c:pt idx="1">
                  <c:v>30.97</c:v>
                </c:pt>
                <c:pt idx="2">
                  <c:v>31.83</c:v>
                </c:pt>
                <c:pt idx="3">
                  <c:v>31.63</c:v>
                </c:pt>
                <c:pt idx="4">
                  <c:v>30.6</c:v>
                </c:pt>
              </c:numCache>
            </c:numRef>
          </c:val>
          <c:extLst>
            <c:ext xmlns:c16="http://schemas.microsoft.com/office/drawing/2014/chart" uri="{C3380CC4-5D6E-409C-BE32-E72D297353CC}">
              <c16:uniqueId val="{00000001-B6C1-410A-9ECD-E06B91B2EDB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12.43</c:v>
                </c:pt>
                <c:pt idx="1">
                  <c:v>12.71</c:v>
                </c:pt>
                <c:pt idx="2">
                  <c:v>11.51</c:v>
                </c:pt>
                <c:pt idx="3">
                  <c:v>9.5500000000000007</c:v>
                </c:pt>
                <c:pt idx="4">
                  <c:v>5.81</c:v>
                </c:pt>
              </c:numCache>
            </c:numRef>
          </c:val>
          <c:smooth val="0"/>
          <c:extLst>
            <c:ext xmlns:c16="http://schemas.microsoft.com/office/drawing/2014/chart" uri="{C3380CC4-5D6E-409C-BE32-E72D297353CC}">
              <c16:uniqueId val="{00000002-B6C1-410A-9ECD-E06B91B2EDB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7.42</c:v>
                </c:pt>
                <c:pt idx="2">
                  <c:v>#N/A</c:v>
                </c:pt>
                <c:pt idx="3">
                  <c:v>7.17</c:v>
                </c:pt>
                <c:pt idx="4">
                  <c:v>#N/A</c:v>
                </c:pt>
                <c:pt idx="5">
                  <c:v>7.4</c:v>
                </c:pt>
                <c:pt idx="6">
                  <c:v>#N/A</c:v>
                </c:pt>
                <c:pt idx="7">
                  <c:v>43.23</c:v>
                </c:pt>
                <c:pt idx="8">
                  <c:v>#N/A</c:v>
                </c:pt>
                <c:pt idx="9">
                  <c:v>0</c:v>
                </c:pt>
              </c:numCache>
            </c:numRef>
          </c:val>
          <c:extLst>
            <c:ext xmlns:c16="http://schemas.microsoft.com/office/drawing/2014/chart" uri="{C3380CC4-5D6E-409C-BE32-E72D297353CC}">
              <c16:uniqueId val="{00000000-EBD6-4CF7-BF74-E0526E5AD73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1.2</c:v>
                </c:pt>
                <c:pt idx="1">
                  <c:v>#N/A</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BD6-4CF7-BF74-E0526E5AD735}"/>
            </c:ext>
          </c:extLst>
        </c:ser>
        <c:ser>
          <c:idx val="2"/>
          <c:order val="2"/>
          <c:tx>
            <c:strRef>
              <c:f>データシート!$A$29</c:f>
              <c:strCache>
                <c:ptCount val="1"/>
                <c:pt idx="0">
                  <c:v>メガソーラー事業収入特別会計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0.92</c:v>
                </c:pt>
                <c:pt idx="2">
                  <c:v>#N/A</c:v>
                </c:pt>
                <c:pt idx="3">
                  <c:v>0.88</c:v>
                </c:pt>
                <c:pt idx="4">
                  <c:v>#N/A</c:v>
                </c:pt>
                <c:pt idx="5">
                  <c:v>0.91</c:v>
                </c:pt>
                <c:pt idx="6">
                  <c:v>#N/A</c:v>
                </c:pt>
                <c:pt idx="7">
                  <c:v>0.91</c:v>
                </c:pt>
                <c:pt idx="8">
                  <c:v>#N/A</c:v>
                </c:pt>
                <c:pt idx="9">
                  <c:v>0</c:v>
                </c:pt>
              </c:numCache>
            </c:numRef>
          </c:val>
          <c:extLst>
            <c:ext xmlns:c16="http://schemas.microsoft.com/office/drawing/2014/chart" uri="{C3380CC4-5D6E-409C-BE32-E72D297353CC}">
              <c16:uniqueId val="{00000002-EBD6-4CF7-BF74-E0526E5AD735}"/>
            </c:ext>
          </c:extLst>
        </c:ser>
        <c:ser>
          <c:idx val="3"/>
          <c:order val="3"/>
          <c:tx>
            <c:strRef>
              <c:f>データシート!$A$30</c:f>
              <c:strCache>
                <c:ptCount val="1"/>
                <c:pt idx="0">
                  <c:v>西はりま天文台公園特別会計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0.22</c:v>
                </c:pt>
                <c:pt idx="1">
                  <c:v>#N/A</c:v>
                </c:pt>
                <c:pt idx="2">
                  <c:v>0.21</c:v>
                </c:pt>
                <c:pt idx="3">
                  <c:v>#N/A</c:v>
                </c:pt>
                <c:pt idx="4">
                  <c:v>0.16</c:v>
                </c:pt>
                <c:pt idx="5">
                  <c:v>#N/A</c:v>
                </c:pt>
                <c:pt idx="6">
                  <c:v>0.16</c:v>
                </c:pt>
                <c:pt idx="7">
                  <c:v>#N/A</c:v>
                </c:pt>
                <c:pt idx="8">
                  <c:v>#N/A</c:v>
                </c:pt>
                <c:pt idx="9">
                  <c:v>0</c:v>
                </c:pt>
              </c:numCache>
            </c:numRef>
          </c:val>
          <c:extLst>
            <c:ext xmlns:c16="http://schemas.microsoft.com/office/drawing/2014/chart" uri="{C3380CC4-5D6E-409C-BE32-E72D297353CC}">
              <c16:uniqueId val="{00000003-EBD6-4CF7-BF74-E0526E5AD735}"/>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0.06</c:v>
                </c:pt>
                <c:pt idx="2">
                  <c:v>#N/A</c:v>
                </c:pt>
                <c:pt idx="3">
                  <c:v>0.05</c:v>
                </c:pt>
                <c:pt idx="4">
                  <c:v>#N/A</c:v>
                </c:pt>
                <c:pt idx="5">
                  <c:v>7.0000000000000007E-2</c:v>
                </c:pt>
                <c:pt idx="6">
                  <c:v>#N/A</c:v>
                </c:pt>
                <c:pt idx="7">
                  <c:v>0.09</c:v>
                </c:pt>
                <c:pt idx="8">
                  <c:v>#N/A</c:v>
                </c:pt>
                <c:pt idx="9">
                  <c:v>0.05</c:v>
                </c:pt>
              </c:numCache>
            </c:numRef>
          </c:val>
          <c:extLst>
            <c:ext xmlns:c16="http://schemas.microsoft.com/office/drawing/2014/chart" uri="{C3380CC4-5D6E-409C-BE32-E72D297353CC}">
              <c16:uniqueId val="{00000004-EBD6-4CF7-BF74-E0526E5AD735}"/>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0.06</c:v>
                </c:pt>
                <c:pt idx="2">
                  <c:v>#N/A</c:v>
                </c:pt>
                <c:pt idx="3">
                  <c:v>0.06</c:v>
                </c:pt>
                <c:pt idx="4">
                  <c:v>#N/A</c:v>
                </c:pt>
                <c:pt idx="5">
                  <c:v>0.06</c:v>
                </c:pt>
                <c:pt idx="6">
                  <c:v>#N/A</c:v>
                </c:pt>
                <c:pt idx="7">
                  <c:v>7.0000000000000007E-2</c:v>
                </c:pt>
                <c:pt idx="8">
                  <c:v>#N/A</c:v>
                </c:pt>
                <c:pt idx="9">
                  <c:v>0.1</c:v>
                </c:pt>
              </c:numCache>
            </c:numRef>
          </c:val>
          <c:extLst>
            <c:ext xmlns:c16="http://schemas.microsoft.com/office/drawing/2014/chart" uri="{C3380CC4-5D6E-409C-BE32-E72D297353CC}">
              <c16:uniqueId val="{00000005-EBD6-4CF7-BF74-E0526E5AD735}"/>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0.2</c:v>
                </c:pt>
                <c:pt idx="2">
                  <c:v>#N/A</c:v>
                </c:pt>
                <c:pt idx="3">
                  <c:v>0.19</c:v>
                </c:pt>
                <c:pt idx="4">
                  <c:v>#N/A</c:v>
                </c:pt>
                <c:pt idx="5">
                  <c:v>0.13</c:v>
                </c:pt>
                <c:pt idx="6">
                  <c:v>#N/A</c:v>
                </c:pt>
                <c:pt idx="7">
                  <c:v>0.22</c:v>
                </c:pt>
                <c:pt idx="8">
                  <c:v>#N/A</c:v>
                </c:pt>
                <c:pt idx="9">
                  <c:v>0.11</c:v>
                </c:pt>
              </c:numCache>
            </c:numRef>
          </c:val>
          <c:extLst>
            <c:ext xmlns:c16="http://schemas.microsoft.com/office/drawing/2014/chart" uri="{C3380CC4-5D6E-409C-BE32-E72D297353CC}">
              <c16:uniqueId val="{00000006-EBD6-4CF7-BF74-E0526E5AD735}"/>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2.35</c:v>
                </c:pt>
                <c:pt idx="2">
                  <c:v>#N/A</c:v>
                </c:pt>
                <c:pt idx="3">
                  <c:v>0.85</c:v>
                </c:pt>
                <c:pt idx="4">
                  <c:v>#N/A</c:v>
                </c:pt>
                <c:pt idx="5">
                  <c:v>0.55000000000000004</c:v>
                </c:pt>
                <c:pt idx="6">
                  <c:v>#N/A</c:v>
                </c:pt>
                <c:pt idx="7">
                  <c:v>0.38</c:v>
                </c:pt>
                <c:pt idx="8">
                  <c:v>#N/A</c:v>
                </c:pt>
                <c:pt idx="9">
                  <c:v>1.26</c:v>
                </c:pt>
              </c:numCache>
            </c:numRef>
          </c:val>
          <c:extLst>
            <c:ext xmlns:c16="http://schemas.microsoft.com/office/drawing/2014/chart" uri="{C3380CC4-5D6E-409C-BE32-E72D297353CC}">
              <c16:uniqueId val="{00000007-EBD6-4CF7-BF74-E0526E5AD735}"/>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7.47</c:v>
                </c:pt>
              </c:numCache>
            </c:numRef>
          </c:val>
          <c:extLst>
            <c:ext xmlns:c16="http://schemas.microsoft.com/office/drawing/2014/chart" uri="{C3380CC4-5D6E-409C-BE32-E72D297353CC}">
              <c16:uniqueId val="{00000008-EBD6-4CF7-BF74-E0526E5AD735}"/>
            </c:ext>
          </c:extLst>
        </c:ser>
        <c:ser>
          <c:idx val="9"/>
          <c:order val="9"/>
          <c:tx>
            <c:strRef>
              <c:f>データシート!$A$36</c:f>
              <c:strCache>
                <c:ptCount val="1"/>
                <c:pt idx="0">
                  <c:v>簡易水道事業会計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0</c:v>
                </c:pt>
                <c:pt idx="1">
                  <c:v>0</c:v>
                </c:pt>
                <c:pt idx="2">
                  <c:v>0</c:v>
                </c:pt>
                <c:pt idx="3">
                  <c:v>0</c:v>
                </c:pt>
                <c:pt idx="4">
                  <c:v>0</c:v>
                </c:pt>
                <c:pt idx="5">
                  <c:v>0</c:v>
                </c:pt>
                <c:pt idx="6">
                  <c:v>0</c:v>
                </c:pt>
                <c:pt idx="7">
                  <c:v>0</c:v>
                </c:pt>
                <c:pt idx="8">
                  <c:v>#N/A</c:v>
                </c:pt>
                <c:pt idx="9">
                  <c:v>8.31</c:v>
                </c:pt>
              </c:numCache>
            </c:numRef>
          </c:val>
          <c:extLst>
            <c:ext xmlns:c16="http://schemas.microsoft.com/office/drawing/2014/chart" uri="{C3380CC4-5D6E-409C-BE32-E72D297353CC}">
              <c16:uniqueId val="{00000009-EBD6-4CF7-BF74-E0526E5AD73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2057</c:v>
                </c:pt>
                <c:pt idx="5">
                  <c:v>2131</c:v>
                </c:pt>
                <c:pt idx="8">
                  <c:v>2105</c:v>
                </c:pt>
                <c:pt idx="11">
                  <c:v>1992</c:v>
                </c:pt>
                <c:pt idx="14">
                  <c:v>1953</c:v>
                </c:pt>
              </c:numCache>
            </c:numRef>
          </c:val>
          <c:extLst>
            <c:ext xmlns:c16="http://schemas.microsoft.com/office/drawing/2014/chart" uri="{C3380CC4-5D6E-409C-BE32-E72D297353CC}">
              <c16:uniqueId val="{00000000-DC21-488A-AB02-5A2378CF36E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C21-488A-AB02-5A2378CF36E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DC21-488A-AB02-5A2378CF36E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141</c:v>
                </c:pt>
                <c:pt idx="3">
                  <c:v>139</c:v>
                </c:pt>
                <c:pt idx="6">
                  <c:v>137</c:v>
                </c:pt>
                <c:pt idx="9">
                  <c:v>134</c:v>
                </c:pt>
                <c:pt idx="12">
                  <c:v>120</c:v>
                </c:pt>
              </c:numCache>
            </c:numRef>
          </c:val>
          <c:extLst>
            <c:ext xmlns:c16="http://schemas.microsoft.com/office/drawing/2014/chart" uri="{C3380CC4-5D6E-409C-BE32-E72D297353CC}">
              <c16:uniqueId val="{00000003-DC21-488A-AB02-5A2378CF36E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686</c:v>
                </c:pt>
                <c:pt idx="3">
                  <c:v>552</c:v>
                </c:pt>
                <c:pt idx="6">
                  <c:v>725</c:v>
                </c:pt>
                <c:pt idx="9">
                  <c:v>848</c:v>
                </c:pt>
                <c:pt idx="12">
                  <c:v>577</c:v>
                </c:pt>
              </c:numCache>
            </c:numRef>
          </c:val>
          <c:extLst>
            <c:ext xmlns:c16="http://schemas.microsoft.com/office/drawing/2014/chart" uri="{C3380CC4-5D6E-409C-BE32-E72D297353CC}">
              <c16:uniqueId val="{00000004-DC21-488A-AB02-5A2378CF36E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C21-488A-AB02-5A2378CF36E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C21-488A-AB02-5A2378CF36E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1297</c:v>
                </c:pt>
                <c:pt idx="3">
                  <c:v>1369</c:v>
                </c:pt>
                <c:pt idx="6">
                  <c:v>1454</c:v>
                </c:pt>
                <c:pt idx="9">
                  <c:v>1200</c:v>
                </c:pt>
                <c:pt idx="12">
                  <c:v>1080</c:v>
                </c:pt>
              </c:numCache>
            </c:numRef>
          </c:val>
          <c:extLst>
            <c:ext xmlns:c16="http://schemas.microsoft.com/office/drawing/2014/chart" uri="{C3380CC4-5D6E-409C-BE32-E72D297353CC}">
              <c16:uniqueId val="{00000007-DC21-488A-AB02-5A2378CF36E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67</c:v>
                </c:pt>
                <c:pt idx="2">
                  <c:v>#N/A</c:v>
                </c:pt>
                <c:pt idx="3">
                  <c:v>#N/A</c:v>
                </c:pt>
                <c:pt idx="4">
                  <c:v>-71</c:v>
                </c:pt>
                <c:pt idx="5">
                  <c:v>#N/A</c:v>
                </c:pt>
                <c:pt idx="6">
                  <c:v>#N/A</c:v>
                </c:pt>
                <c:pt idx="7">
                  <c:v>211</c:v>
                </c:pt>
                <c:pt idx="8">
                  <c:v>#N/A</c:v>
                </c:pt>
                <c:pt idx="9">
                  <c:v>#N/A</c:v>
                </c:pt>
                <c:pt idx="10">
                  <c:v>190</c:v>
                </c:pt>
                <c:pt idx="11">
                  <c:v>#N/A</c:v>
                </c:pt>
                <c:pt idx="12">
                  <c:v>#N/A</c:v>
                </c:pt>
                <c:pt idx="13">
                  <c:v>-176</c:v>
                </c:pt>
                <c:pt idx="14">
                  <c:v>#N/A</c:v>
                </c:pt>
              </c:numCache>
            </c:numRef>
          </c:val>
          <c:smooth val="0"/>
          <c:extLst>
            <c:ext xmlns:c16="http://schemas.microsoft.com/office/drawing/2014/chart" uri="{C3380CC4-5D6E-409C-BE32-E72D297353CC}">
              <c16:uniqueId val="{00000008-DC21-488A-AB02-5A2378CF36E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17924</c:v>
                </c:pt>
                <c:pt idx="5">
                  <c:v>17370</c:v>
                </c:pt>
                <c:pt idx="8">
                  <c:v>16260</c:v>
                </c:pt>
                <c:pt idx="11">
                  <c:v>15644</c:v>
                </c:pt>
                <c:pt idx="14">
                  <c:v>16588</c:v>
                </c:pt>
              </c:numCache>
            </c:numRef>
          </c:val>
          <c:extLst>
            <c:ext xmlns:c16="http://schemas.microsoft.com/office/drawing/2014/chart" uri="{C3380CC4-5D6E-409C-BE32-E72D297353CC}">
              <c16:uniqueId val="{00000000-A5E5-48DB-A1D5-469EE186297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106</c:v>
                </c:pt>
                <c:pt idx="5">
                  <c:v>92</c:v>
                </c:pt>
                <c:pt idx="8">
                  <c:v>83</c:v>
                </c:pt>
                <c:pt idx="11">
                  <c:v>65</c:v>
                </c:pt>
                <c:pt idx="14">
                  <c:v>52</c:v>
                </c:pt>
              </c:numCache>
            </c:numRef>
          </c:val>
          <c:extLst>
            <c:ext xmlns:c16="http://schemas.microsoft.com/office/drawing/2014/chart" uri="{C3380CC4-5D6E-409C-BE32-E72D297353CC}">
              <c16:uniqueId val="{00000001-A5E5-48DB-A1D5-469EE186297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8552</c:v>
                </c:pt>
                <c:pt idx="5">
                  <c:v>9026</c:v>
                </c:pt>
                <c:pt idx="8">
                  <c:v>9226</c:v>
                </c:pt>
                <c:pt idx="11">
                  <c:v>9300</c:v>
                </c:pt>
                <c:pt idx="14">
                  <c:v>9779</c:v>
                </c:pt>
              </c:numCache>
            </c:numRef>
          </c:val>
          <c:extLst>
            <c:ext xmlns:c16="http://schemas.microsoft.com/office/drawing/2014/chart" uri="{C3380CC4-5D6E-409C-BE32-E72D297353CC}">
              <c16:uniqueId val="{00000002-A5E5-48DB-A1D5-469EE186297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5E5-48DB-A1D5-469EE186297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5E5-48DB-A1D5-469EE186297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5E5-48DB-A1D5-469EE186297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1974</c:v>
                </c:pt>
                <c:pt idx="3">
                  <c:v>1974</c:v>
                </c:pt>
                <c:pt idx="6">
                  <c:v>1984</c:v>
                </c:pt>
                <c:pt idx="9">
                  <c:v>1912</c:v>
                </c:pt>
                <c:pt idx="12">
                  <c:v>1809</c:v>
                </c:pt>
              </c:numCache>
            </c:numRef>
          </c:val>
          <c:extLst>
            <c:ext xmlns:c16="http://schemas.microsoft.com/office/drawing/2014/chart" uri="{C3380CC4-5D6E-409C-BE32-E72D297353CC}">
              <c16:uniqueId val="{00000006-A5E5-48DB-A1D5-469EE186297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843</c:v>
                </c:pt>
                <c:pt idx="3">
                  <c:v>685</c:v>
                </c:pt>
                <c:pt idx="6">
                  <c:v>537</c:v>
                </c:pt>
                <c:pt idx="9">
                  <c:v>400</c:v>
                </c:pt>
                <c:pt idx="12">
                  <c:v>281</c:v>
                </c:pt>
              </c:numCache>
            </c:numRef>
          </c:val>
          <c:extLst>
            <c:ext xmlns:c16="http://schemas.microsoft.com/office/drawing/2014/chart" uri="{C3380CC4-5D6E-409C-BE32-E72D297353CC}">
              <c16:uniqueId val="{00000007-A5E5-48DB-A1D5-469EE186297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5534</c:v>
                </c:pt>
                <c:pt idx="3">
                  <c:v>4898</c:v>
                </c:pt>
                <c:pt idx="6">
                  <c:v>5430</c:v>
                </c:pt>
                <c:pt idx="9">
                  <c:v>5313</c:v>
                </c:pt>
                <c:pt idx="12">
                  <c:v>5243</c:v>
                </c:pt>
              </c:numCache>
            </c:numRef>
          </c:val>
          <c:extLst>
            <c:ext xmlns:c16="http://schemas.microsoft.com/office/drawing/2014/chart" uri="{C3380CC4-5D6E-409C-BE32-E72D297353CC}">
              <c16:uniqueId val="{00000008-A5E5-48DB-A1D5-469EE186297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5E5-48DB-A1D5-469EE186297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12854</c:v>
                </c:pt>
                <c:pt idx="3">
                  <c:v>11161</c:v>
                </c:pt>
                <c:pt idx="6">
                  <c:v>9421</c:v>
                </c:pt>
                <c:pt idx="9">
                  <c:v>8511</c:v>
                </c:pt>
                <c:pt idx="12">
                  <c:v>8646</c:v>
                </c:pt>
              </c:numCache>
            </c:numRef>
          </c:val>
          <c:extLst>
            <c:ext xmlns:c16="http://schemas.microsoft.com/office/drawing/2014/chart" uri="{C3380CC4-5D6E-409C-BE32-E72D297353CC}">
              <c16:uniqueId val="{0000000A-A5E5-48DB-A1D5-469EE186297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5E5-48DB-A1D5-469EE186297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2695</c:v>
                </c:pt>
                <c:pt idx="1">
                  <c:v>2653</c:v>
                </c:pt>
                <c:pt idx="2">
                  <c:v>2592</c:v>
                </c:pt>
              </c:numCache>
            </c:numRef>
          </c:val>
          <c:extLst>
            <c:ext xmlns:c16="http://schemas.microsoft.com/office/drawing/2014/chart" uri="{C3380CC4-5D6E-409C-BE32-E72D297353CC}">
              <c16:uniqueId val="{00000000-EB38-4AD9-95DB-BA5C15C60FD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1420</c:v>
                </c:pt>
                <c:pt idx="1">
                  <c:v>1375</c:v>
                </c:pt>
                <c:pt idx="2">
                  <c:v>1572</c:v>
                </c:pt>
              </c:numCache>
            </c:numRef>
          </c:val>
          <c:extLst>
            <c:ext xmlns:c16="http://schemas.microsoft.com/office/drawing/2014/chart" uri="{C3380CC4-5D6E-409C-BE32-E72D297353CC}">
              <c16:uniqueId val="{00000001-EB38-4AD9-95DB-BA5C15C60FD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6541</c:v>
                </c:pt>
                <c:pt idx="1">
                  <c:v>5562</c:v>
                </c:pt>
                <c:pt idx="2">
                  <c:v>5942</c:v>
                </c:pt>
              </c:numCache>
            </c:numRef>
          </c:val>
          <c:extLst>
            <c:ext xmlns:c16="http://schemas.microsoft.com/office/drawing/2014/chart" uri="{C3380CC4-5D6E-409C-BE32-E72D297353CC}">
              <c16:uniqueId val="{00000002-EB38-4AD9-95DB-BA5C15C60FD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兵庫県佐用町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lt"/>
              <a:ea typeface="+mn-ea"/>
              <a:cs typeface="+mn-cs"/>
            </a:rPr>
            <a:t>・「元利償還金」は、繰上償還によって減少している。今後も財政健全化の観点から、積極的な繰上償還を実施する予定である。</a:t>
          </a:r>
          <a:endParaRPr lang="ja-JP" altLang="ja-JP" sz="1800">
            <a:effectLst/>
          </a:endParaRPr>
        </a:p>
        <a:p>
          <a:r>
            <a:rPr kumimoji="1" lang="ja-JP" altLang="ja-JP" sz="1400">
              <a:solidFill>
                <a:schemeClr val="dk1"/>
              </a:solidFill>
              <a:effectLst/>
              <a:latin typeface="+mn-lt"/>
              <a:ea typeface="+mn-ea"/>
              <a:cs typeface="+mn-cs"/>
            </a:rPr>
            <a:t>・「公営企業債の元利償還金に対する繰入金」については、今後の上下水道の施設統合事業で、事業が本格実施されると公営企業債の借り入れが増加し、繰入金が増えることにより、実質公債費比率の上昇につながる可能</a:t>
          </a:r>
          <a:r>
            <a:rPr kumimoji="1" lang="ja-JP" altLang="en-US" sz="1400">
              <a:solidFill>
                <a:schemeClr val="dk1"/>
              </a:solidFill>
              <a:effectLst/>
              <a:latin typeface="+mn-lt"/>
              <a:ea typeface="+mn-ea"/>
              <a:cs typeface="+mn-cs"/>
            </a:rPr>
            <a:t>性がある。</a:t>
          </a:r>
          <a:endParaRPr kumimoji="1" lang="ja-JP" altLang="en-US" sz="18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兵庫県佐用町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lt"/>
              <a:ea typeface="+mn-ea"/>
              <a:cs typeface="+mn-cs"/>
            </a:rPr>
            <a:t>・一般会計等に係る地方債の現在高については、繰上償還に取り組み減少している。</a:t>
          </a:r>
          <a:endParaRPr lang="ja-JP" altLang="ja-JP" sz="1800">
            <a:effectLst/>
          </a:endParaRPr>
        </a:p>
        <a:p>
          <a:r>
            <a:rPr kumimoji="1" lang="ja-JP" altLang="ja-JP" sz="1400">
              <a:solidFill>
                <a:schemeClr val="dk1"/>
              </a:solidFill>
              <a:effectLst/>
              <a:latin typeface="+mn-lt"/>
              <a:ea typeface="+mn-ea"/>
              <a:cs typeface="+mn-cs"/>
            </a:rPr>
            <a:t>・公営企業債等繰入見込額については、下水道事業の事業量の増により</a:t>
          </a:r>
          <a:r>
            <a:rPr kumimoji="1" lang="ja-JP" altLang="en-US" sz="1400">
              <a:solidFill>
                <a:schemeClr val="dk1"/>
              </a:solidFill>
              <a:effectLst/>
              <a:latin typeface="+mn-lt"/>
              <a:ea typeface="+mn-ea"/>
              <a:cs typeface="+mn-cs"/>
            </a:rPr>
            <a:t>高い水準で推移している</a:t>
          </a:r>
          <a:r>
            <a:rPr kumimoji="1" lang="ja-JP" altLang="ja-JP" sz="1400">
              <a:solidFill>
                <a:schemeClr val="dk1"/>
              </a:solidFill>
              <a:effectLst/>
              <a:latin typeface="+mn-lt"/>
              <a:ea typeface="+mn-ea"/>
              <a:cs typeface="+mn-cs"/>
            </a:rPr>
            <a:t>。</a:t>
          </a:r>
          <a:endParaRPr lang="ja-JP" altLang="ja-JP" sz="1800">
            <a:effectLst/>
          </a:endParaRPr>
        </a:p>
        <a:p>
          <a:r>
            <a:rPr kumimoji="1" lang="ja-JP" altLang="ja-JP" sz="1400">
              <a:solidFill>
                <a:schemeClr val="dk1"/>
              </a:solidFill>
              <a:effectLst/>
              <a:latin typeface="+mn-lt"/>
              <a:ea typeface="+mn-ea"/>
              <a:cs typeface="+mn-cs"/>
            </a:rPr>
            <a:t>・充当可能基金については、</a:t>
          </a:r>
          <a:r>
            <a:rPr kumimoji="1" lang="ja-JP" altLang="en-US" sz="1400">
              <a:solidFill>
                <a:schemeClr val="dk1"/>
              </a:solidFill>
              <a:effectLst/>
              <a:latin typeface="+mn-lt"/>
              <a:ea typeface="+mn-ea"/>
              <a:cs typeface="+mn-cs"/>
            </a:rPr>
            <a:t>減債基金や</a:t>
          </a:r>
          <a:r>
            <a:rPr kumimoji="1" lang="ja-JP" altLang="ja-JP" sz="1400">
              <a:solidFill>
                <a:schemeClr val="dk1"/>
              </a:solidFill>
              <a:effectLst/>
              <a:latin typeface="+mn-lt"/>
              <a:ea typeface="+mn-ea"/>
              <a:cs typeface="+mn-cs"/>
            </a:rPr>
            <a:t>特定目的基金に任意積立てしたため、</a:t>
          </a:r>
          <a:r>
            <a:rPr kumimoji="1" lang="en-US" altLang="ja-JP" sz="1400">
              <a:solidFill>
                <a:schemeClr val="dk1"/>
              </a:solidFill>
              <a:effectLst/>
              <a:latin typeface="+mn-lt"/>
              <a:ea typeface="+mn-ea"/>
              <a:cs typeface="+mn-cs"/>
            </a:rPr>
            <a:t>R05</a:t>
          </a:r>
          <a:r>
            <a:rPr kumimoji="1" lang="ja-JP" altLang="ja-JP" sz="1400">
              <a:solidFill>
                <a:schemeClr val="dk1"/>
              </a:solidFill>
              <a:effectLst/>
              <a:latin typeface="+mn-lt"/>
              <a:ea typeface="+mn-ea"/>
              <a:cs typeface="+mn-cs"/>
            </a:rPr>
            <a:t>年度と比べ増となった。</a:t>
          </a:r>
          <a:endParaRPr lang="ja-JP" altLang="ja-JP" sz="1800">
            <a:effectLst/>
          </a:endParaRPr>
        </a:p>
        <a:p>
          <a:r>
            <a:rPr kumimoji="1" lang="ja-JP" altLang="ja-JP" sz="1400">
              <a:solidFill>
                <a:schemeClr val="dk1"/>
              </a:solidFill>
              <a:effectLst/>
              <a:latin typeface="+mn-lt"/>
              <a:ea typeface="+mn-ea"/>
              <a:cs typeface="+mn-cs"/>
            </a:rPr>
            <a:t>・今後とも町債発行の抑制と起債繰上償還を基調として、安定した財政運営に努めていく。</a:t>
          </a:r>
          <a:endParaRPr lang="ja-JP" altLang="ja-JP" sz="18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兵庫県佐用町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R06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年度末は、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R05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年度末比で、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主な</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増額</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要因は、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に実施した大型事業の償還に備え減債基金へ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百万円、公共施設やインフラ整備費への準備として公共施設等整備基金に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百万円の任意積立を行ったことによる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合併特例事業債の終了や人件費・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DX</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関連費用の増加、公共施設・インフラの老朽化に伴う更新費用など、今後さらに財政需要額が高まっていくことが予想される。財政の健全化を図り、基金額を維持しながら、全ての基金についてこれまで以上に効果的に活用していく必要があ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公共施設等整備基金：公共施設やインフラの整備に要する経費に使用する。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過疎地域自立振興基金：町の自立促進、住民福祉の向上、雇用拡大、地域格差是正、郷土形成などに要する経費に使用する。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合併振興基金：地域住民の連携強化、旧町における地域振興に要する経費に使用する。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災害復興基金：自然災害等からの復旧・復興に要する経費に使用する。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地域福祉基金：運用により得られた利息を地域福祉の促進・安定・向上を図るための費用に使用する。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R05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年度末比で、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主な増額要因は、</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公共施設やインフラ整備費への準備として公共施設等整備基金に</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326</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百万円の任意積立を行ったことによる。</a:t>
          </a:r>
          <a:endParaRPr lang="ja-JP" altLang="ja-JP" sz="18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使途が限定的で活用見込が低い特定目的基金については廃止を行い、幅広く活用できる特定目的基金へ資金を編入させることで、管理を容易にし、より効果的に基金の活用を図っていく。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R06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年度末は、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R05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年度末比で、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過疎債の配分漏れによる財源不足分などに充てたため、減となった。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財政調整基金については、地方交付税の減額に備えるため、また、大規模な災害等からの早期の復旧・復興を図る財源として、現状程度の金額を確保していく必要があると考える。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R06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年度末は、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R05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年度末比で、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の理由は、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R06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に実施した大型事業の償還に備え減債基金へ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の任意積立を行ったことによる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近年</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農産物加工処理施設整備事業や支所等整備事業など大型事業を実施しており、今後償還額の大幅な増が予想される。財政健全化を図り、償還に備え減債基金への積立を計画的に行い、公債費に充てるため基金からの繰り入れを実施していくことで安定した財政運営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兵庫県佐用町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14,727
14,429
307.44
14,327,911
14,207,458
107,782
8,470,614
8,646,415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人口の減少や全国平均を上回る高齢化率に加え、町内に中心となる産業がないこと等により、財政基盤が弱く、類似団体平均をかなり下回っている。</a:t>
          </a:r>
          <a:endParaRPr lang="ja-JP" altLang="ja-JP" sz="1400">
            <a:effectLst/>
          </a:endParaRPr>
        </a:p>
        <a:p>
          <a:r>
            <a:rPr kumimoji="1" lang="ja-JP" altLang="ja-JP" sz="1100">
              <a:solidFill>
                <a:schemeClr val="dk1"/>
              </a:solidFill>
              <a:effectLst/>
              <a:latin typeface="+mn-lt"/>
              <a:ea typeface="+mn-ea"/>
              <a:cs typeface="+mn-cs"/>
            </a:rPr>
            <a:t>　職員数の純減による人件費の抑制、町税等徴収体制の強化など、行財政改革を推進し、歳出の削減と財源の確保に努め、財政の健全化を図る。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109008</xdr:rowOff>
    </xdr:from>
    <xdr:to>
      <xdr:col>23</xdr:col>
      <xdr:colOff>133350</xdr:colOff>
      <xdr:row>44</xdr:row>
      <xdr:rowOff>155046</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81208"/>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127123</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7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155046</xdr:rowOff>
    </xdr:from>
    <xdr:to>
      <xdr:col>24</xdr:col>
      <xdr:colOff>12700</xdr:colOff>
      <xdr:row>44</xdr:row>
      <xdr:rowOff>155046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23935</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109008</xdr:rowOff>
    </xdr:from>
    <xdr:to>
      <xdr:col>24</xdr:col>
      <xdr:colOff>12700</xdr:colOff>
      <xdr:row>36</xdr:row>
      <xdr:rowOff>109008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64558</xdr:rowOff>
    </xdr:from>
    <xdr:to>
      <xdr:col>23</xdr:col>
      <xdr:colOff>133350</xdr:colOff>
      <xdr:row>44</xdr:row>
      <xdr:rowOff>64558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4114800" y="760835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131885</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161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115358</xdr:rowOff>
    </xdr:from>
    <xdr:to>
      <xdr:col>23</xdr:col>
      <xdr:colOff>184150</xdr:colOff>
      <xdr:row>43</xdr:row>
      <xdr:rowOff>45508</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54504</xdr:rowOff>
    </xdr:from>
    <xdr:to>
      <xdr:col>19</xdr:col>
      <xdr:colOff>133350</xdr:colOff>
      <xdr:row>44</xdr:row>
      <xdr:rowOff>64558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598304"/>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115358</xdr:rowOff>
    </xdr:from>
    <xdr:to>
      <xdr:col>19</xdr:col>
      <xdr:colOff>184150</xdr:colOff>
      <xdr:row>43</xdr:row>
      <xdr:rowOff>45508</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55685</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085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54504</xdr:rowOff>
    </xdr:from>
    <xdr:to>
      <xdr:col>15</xdr:col>
      <xdr:colOff>82550</xdr:colOff>
      <xdr:row>44</xdr:row>
      <xdr:rowOff>54504</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5983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115358</xdr:rowOff>
    </xdr:from>
    <xdr:to>
      <xdr:col>15</xdr:col>
      <xdr:colOff>133350</xdr:colOff>
      <xdr:row>43</xdr:row>
      <xdr:rowOff>45508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55685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44450</xdr:rowOff>
    </xdr:from>
    <xdr:to>
      <xdr:col>11</xdr:col>
      <xdr:colOff>31750</xdr:colOff>
      <xdr:row>44</xdr:row>
      <xdr:rowOff>54504</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588250"/>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105304</xdr:rowOff>
    </xdr:from>
    <xdr:to>
      <xdr:col>11</xdr:col>
      <xdr:colOff>82550</xdr:colOff>
      <xdr:row>43</xdr:row>
      <xdr:rowOff>35454</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06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45631</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07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85196</xdr:rowOff>
    </xdr:from>
    <xdr:to>
      <xdr:col>7</xdr:col>
      <xdr:colOff>31750</xdr:colOff>
      <xdr:row>43</xdr:row>
      <xdr:rowOff>15346</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28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25523</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054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13758</xdr:rowOff>
    </xdr:from>
    <xdr:to>
      <xdr:col>23</xdr:col>
      <xdr:colOff>184150</xdr:colOff>
      <xdr:row>44</xdr:row>
      <xdr:rowOff>115358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81085</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453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13758</xdr:rowOff>
    </xdr:from>
    <xdr:to>
      <xdr:col>19</xdr:col>
      <xdr:colOff>184150</xdr:colOff>
      <xdr:row>44</xdr:row>
      <xdr:rowOff>115358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100135</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6439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3704</xdr:rowOff>
    </xdr:from>
    <xdr:to>
      <xdr:col>15</xdr:col>
      <xdr:colOff>133350</xdr:colOff>
      <xdr:row>44</xdr:row>
      <xdr:rowOff>105304</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54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90081</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6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3704</xdr:rowOff>
    </xdr:from>
    <xdr:to>
      <xdr:col>11</xdr:col>
      <xdr:colOff>82550</xdr:colOff>
      <xdr:row>44</xdr:row>
      <xdr:rowOff>105304</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54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90081</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6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165100</xdr:rowOff>
    </xdr:from>
    <xdr:to>
      <xdr:col>7</xdr:col>
      <xdr:colOff>31750</xdr:colOff>
      <xdr:row>44</xdr:row>
      <xdr:rowOff>95250</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80027</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合併直後の</a:t>
          </a:r>
          <a:r>
            <a:rPr kumimoji="1" lang="en-US" altLang="ja-JP" sz="1100">
              <a:solidFill>
                <a:schemeClr val="dk1"/>
              </a:solidFill>
              <a:effectLst/>
              <a:latin typeface="+mn-lt"/>
              <a:ea typeface="+mn-ea"/>
              <a:cs typeface="+mn-cs"/>
            </a:rPr>
            <a:t>H17</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97.9</a:t>
          </a:r>
          <a:r>
            <a:rPr kumimoji="1" lang="ja-JP" altLang="ja-JP" sz="1100">
              <a:solidFill>
                <a:schemeClr val="dk1"/>
              </a:solidFill>
              <a:effectLst/>
              <a:latin typeface="+mn-lt"/>
              <a:ea typeface="+mn-ea"/>
              <a:cs typeface="+mn-cs"/>
            </a:rPr>
            <a:t>％と、高い割合を示していたが、退職者の補充抑制による人件費の削減、高利率の地方債を繰上償還するなどによる公債費の削減（</a:t>
          </a:r>
          <a:r>
            <a:rPr kumimoji="1" lang="en-US" altLang="ja-JP" sz="1100">
              <a:solidFill>
                <a:schemeClr val="dk1"/>
              </a:solidFill>
              <a:effectLst/>
              <a:latin typeface="+mn-lt"/>
              <a:ea typeface="+mn-ea"/>
              <a:cs typeface="+mn-cs"/>
            </a:rPr>
            <a:t>R06</a:t>
          </a:r>
          <a:r>
            <a:rPr kumimoji="1" lang="ja-JP" altLang="ja-JP" sz="1100">
              <a:solidFill>
                <a:schemeClr val="dk1"/>
              </a:solidFill>
              <a:effectLst/>
              <a:latin typeface="+mn-lt"/>
              <a:ea typeface="+mn-ea"/>
              <a:cs typeface="+mn-cs"/>
            </a:rPr>
            <a:t>年度繰上償還</a:t>
          </a:r>
          <a:r>
            <a:rPr kumimoji="1" lang="en-US" altLang="ja-JP" sz="1100">
              <a:solidFill>
                <a:schemeClr val="dk1"/>
              </a:solidFill>
              <a:effectLst/>
              <a:latin typeface="+mn-lt"/>
              <a:ea typeface="+mn-ea"/>
              <a:cs typeface="+mn-cs"/>
            </a:rPr>
            <a:t>590,900</a:t>
          </a:r>
          <a:r>
            <a:rPr kumimoji="1" lang="ja-JP" altLang="ja-JP" sz="1100">
              <a:solidFill>
                <a:schemeClr val="dk1"/>
              </a:solidFill>
              <a:effectLst/>
              <a:latin typeface="+mn-lt"/>
              <a:ea typeface="+mn-ea"/>
              <a:cs typeface="+mn-cs"/>
            </a:rPr>
            <a:t>千円）を図っていることにより、類似団体平均を下回っている。</a:t>
          </a:r>
          <a:endParaRPr lang="ja-JP" altLang="ja-JP" sz="1400">
            <a:effectLst/>
          </a:endParaRPr>
        </a:p>
        <a:p>
          <a:r>
            <a:rPr kumimoji="1" lang="ja-JP" altLang="ja-JP" sz="1100">
              <a:solidFill>
                <a:schemeClr val="dk1"/>
              </a:solidFill>
              <a:effectLst/>
              <a:latin typeface="+mn-lt"/>
              <a:ea typeface="+mn-ea"/>
              <a:cs typeface="+mn-cs"/>
            </a:rPr>
            <a:t>　今後とも行財政改革への取組を通じて義務的経費の削減に努め、現在の水準を維持する。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171238</xdr:rowOff>
    </xdr:from>
    <xdr:to>
      <xdr:col>23</xdr:col>
      <xdr:colOff>133350</xdr:colOff>
      <xdr:row>67</xdr:row>
      <xdr:rowOff>96096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115338"/>
          <a:ext cx="0" cy="14679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86165</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858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171238</xdr:rowOff>
    </xdr:from>
    <xdr:to>
      <xdr:col>24</xdr:col>
      <xdr:colOff>12700</xdr:colOff>
      <xdr:row>58</xdr:row>
      <xdr:rowOff>171238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115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130387</xdr:rowOff>
    </xdr:from>
    <xdr:to>
      <xdr:col>23</xdr:col>
      <xdr:colOff>133350</xdr:colOff>
      <xdr:row>63</xdr:row>
      <xdr:rowOff>138430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114800" y="10931737"/>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117492</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1090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145415</xdr:rowOff>
    </xdr:from>
    <xdr:to>
      <xdr:col>23</xdr:col>
      <xdr:colOff>184150</xdr:colOff>
      <xdr:row>65</xdr:row>
      <xdr:rowOff>75565</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1118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130387</xdr:rowOff>
    </xdr:from>
    <xdr:to>
      <xdr:col>19</xdr:col>
      <xdr:colOff>133350</xdr:colOff>
      <xdr:row>63</xdr:row>
      <xdr:rowOff>170604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3225800" y="10931737"/>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125306</xdr:rowOff>
    </xdr:from>
    <xdr:to>
      <xdr:col>19</xdr:col>
      <xdr:colOff>184150</xdr:colOff>
      <xdr:row>65</xdr:row>
      <xdr:rowOff>55456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109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40233</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1184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62019</xdr:rowOff>
    </xdr:from>
    <xdr:to>
      <xdr:col>15</xdr:col>
      <xdr:colOff>82550</xdr:colOff>
      <xdr:row>63</xdr:row>
      <xdr:rowOff>170604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2336800" y="10863369"/>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16104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62019</xdr:rowOff>
    </xdr:from>
    <xdr:to>
      <xdr:col>11</xdr:col>
      <xdr:colOff>31750</xdr:colOff>
      <xdr:row>63</xdr:row>
      <xdr:rowOff>134408</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0863369"/>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115781</xdr:rowOff>
    </xdr:from>
    <xdr:to>
      <xdr:col>11</xdr:col>
      <xdr:colOff>82550</xdr:colOff>
      <xdr:row>64</xdr:row>
      <xdr:rowOff>45931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1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30708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1003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6138</xdr:rowOff>
    </xdr:from>
    <xdr:to>
      <xdr:col>7</xdr:col>
      <xdr:colOff>31750</xdr:colOff>
      <xdr:row>65</xdr:row>
      <xdr:rowOff>107738</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115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92515</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1236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104157</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073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79587</xdr:rowOff>
    </xdr:from>
    <xdr:to>
      <xdr:col>19</xdr:col>
      <xdr:colOff>184150</xdr:colOff>
      <xdr:row>64</xdr:row>
      <xdr:rowOff>9737</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19914</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06498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119804</xdr:rowOff>
    </xdr:from>
    <xdr:to>
      <xdr:col>15</xdr:col>
      <xdr:colOff>133350</xdr:colOff>
      <xdr:row>64</xdr:row>
      <xdr:rowOff>49954</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092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60131</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069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11219</xdr:rowOff>
    </xdr:from>
    <xdr:to>
      <xdr:col>11</xdr:col>
      <xdr:colOff>82550</xdr:colOff>
      <xdr:row>63</xdr:row>
      <xdr:rowOff>112819</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081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122996</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0581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83608</xdr:rowOff>
    </xdr:from>
    <xdr:to>
      <xdr:col>7</xdr:col>
      <xdr:colOff>31750</xdr:colOff>
      <xdr:row>64</xdr:row>
      <xdr:rowOff>13758</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088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23935</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065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[285,577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人件費、物件費及び維持補修費の合計額の人口</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人当たりの金額が類似団体平均を上回っているのは、主に人件費が要因となっている。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合併以降、職員数の適正化に取り組み人件費の抑制に</a:t>
          </a:r>
          <a:r>
            <a:rPr kumimoji="1" lang="ja-JP" altLang="ja-JP" sz="1100">
              <a:solidFill>
                <a:schemeClr val="dk1"/>
              </a:solidFill>
              <a:effectLst/>
              <a:latin typeface="+mn-lt"/>
              <a:ea typeface="+mn-ea"/>
              <a:cs typeface="+mn-cs"/>
            </a:rPr>
            <a:t>取り組んでいるが、依然</a:t>
          </a:r>
          <a:r>
            <a:rPr kumimoji="1" lang="ja-JP" altLang="en-US" sz="1100">
              <a:solidFill>
                <a:schemeClr val="dk1"/>
              </a:solidFill>
              <a:effectLst/>
              <a:latin typeface="+mn-lt"/>
              <a:ea typeface="+mn-ea"/>
              <a:cs typeface="+mn-cs"/>
            </a:rPr>
            <a:t>として会計年度職員を含め</a:t>
          </a:r>
          <a:r>
            <a:rPr kumimoji="1" lang="ja-JP" altLang="ja-JP" sz="1100">
              <a:solidFill>
                <a:schemeClr val="dk1"/>
              </a:solidFill>
              <a:effectLst/>
              <a:latin typeface="+mn-lt"/>
              <a:ea typeface="+mn-ea"/>
              <a:cs typeface="+mn-cs"/>
            </a:rPr>
            <a:t>職員数が多いためである。また、ごみ収集業務などの施設運営を直営で行っていることも影響している。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a:extLst>
            <a:ext uri="{FF2B5EF4-FFF2-40B4-BE49-F238E27FC236}">
              <a16:creationId xmlns:a16="http://schemas.microsoft.com/office/drawing/2014/main" id="{00000000-0008-0000-0300-0000C1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162612</xdr:rowOff>
    </xdr:from>
    <xdr:to>
      <xdr:col>23</xdr:col>
      <xdr:colOff>133350</xdr:colOff>
      <xdr:row>89</xdr:row>
      <xdr:rowOff>72858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953000" y="13878612"/>
          <a:ext cx="0" cy="14532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44935</xdr:rowOff>
    </xdr:from>
    <xdr:ext cx="762000" cy="259045"/>
    <xdr:sp macro="" textlink="">
      <xdr:nvSpPr>
        <xdr:cNvPr id="195" name="人件費・物件費等の状況最小値テキスト">
          <a:extLst>
            <a:ext uri="{FF2B5EF4-FFF2-40B4-BE49-F238E27FC236}">
              <a16:creationId xmlns:a16="http://schemas.microsoft.com/office/drawing/2014/main" id="{00000000-0008-0000-0300-0000C3000000}"/>
            </a:ext>
          </a:extLst>
        </xdr:cNvPr>
        <xdr:cNvSpPr txBox="1"/>
      </xdr:nvSpPr>
      <xdr:spPr>
        <a:xfrm>
          <a:off x="5041900" y="15303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72858</xdr:rowOff>
    </xdr:from>
    <xdr:to>
      <xdr:col>24</xdr:col>
      <xdr:colOff>12700</xdr:colOff>
      <xdr:row>89</xdr:row>
      <xdr:rowOff>72858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5331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77539</xdr:rowOff>
    </xdr:from>
    <xdr:ext cx="762000" cy="259045"/>
    <xdr:sp macro="" textlink="">
      <xdr:nvSpPr>
        <xdr:cNvPr id="197" name="人件費・物件費等の状況最大値テキスト">
          <a:extLst>
            <a:ext uri="{FF2B5EF4-FFF2-40B4-BE49-F238E27FC236}">
              <a16:creationId xmlns:a16="http://schemas.microsoft.com/office/drawing/2014/main" id="{00000000-0008-0000-0300-0000C5000000}"/>
            </a:ext>
          </a:extLst>
        </xdr:cNvPr>
        <xdr:cNvSpPr txBox="1"/>
      </xdr:nvSpPr>
      <xdr:spPr>
        <a:xfrm>
          <a:off x="5041900" y="13622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162612</xdr:rowOff>
    </xdr:from>
    <xdr:to>
      <xdr:col>24</xdr:col>
      <xdr:colOff>12700</xdr:colOff>
      <xdr:row>80</xdr:row>
      <xdr:rowOff>162612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864100" y="1387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138776</xdr:rowOff>
    </xdr:from>
    <xdr:to>
      <xdr:col>23</xdr:col>
      <xdr:colOff>133350</xdr:colOff>
      <xdr:row>82</xdr:row>
      <xdr:rowOff>12457</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114800" y="14026226"/>
          <a:ext cx="838200" cy="45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82509</xdr:rowOff>
    </xdr:from>
    <xdr:ext cx="762000" cy="259045"/>
    <xdr:sp macro="" textlink="">
      <xdr:nvSpPr>
        <xdr:cNvPr id="200" name="人件費・物件費等の状況平均値テキスト">
          <a:extLst>
            <a:ext uri="{FF2B5EF4-FFF2-40B4-BE49-F238E27FC236}">
              <a16:creationId xmlns:a16="http://schemas.microsoft.com/office/drawing/2014/main" id="{00000000-0008-0000-0300-0000C8000000}"/>
            </a:ext>
          </a:extLst>
        </xdr:cNvPr>
        <xdr:cNvSpPr txBox="1"/>
      </xdr:nvSpPr>
      <xdr:spPr>
        <a:xfrm>
          <a:off x="5041900" y="137985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65982</xdr:rowOff>
    </xdr:from>
    <xdr:to>
      <xdr:col>23</xdr:col>
      <xdr:colOff>184150</xdr:colOff>
      <xdr:row>81</xdr:row>
      <xdr:rowOff>167582</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902200" y="13953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138776</xdr:rowOff>
    </xdr:from>
    <xdr:to>
      <xdr:col>19</xdr:col>
      <xdr:colOff>133350</xdr:colOff>
      <xdr:row>81</xdr:row>
      <xdr:rowOff>162398</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3225800" y="14026226"/>
          <a:ext cx="889000" cy="2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29101</xdr:rowOff>
    </xdr:from>
    <xdr:to>
      <xdr:col>19</xdr:col>
      <xdr:colOff>184150</xdr:colOff>
      <xdr:row>81</xdr:row>
      <xdr:rowOff>130701</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4064000" y="1391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140878</xdr:rowOff>
    </xdr:from>
    <xdr:ext cx="7366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733800" y="136854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129380</xdr:rowOff>
    </xdr:from>
    <xdr:to>
      <xdr:col>15</xdr:col>
      <xdr:colOff>82550</xdr:colOff>
      <xdr:row>81</xdr:row>
      <xdr:rowOff>162398</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2336800" y="14016830"/>
          <a:ext cx="889000" cy="3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26533</xdr:rowOff>
    </xdr:from>
    <xdr:to>
      <xdr:col>15</xdr:col>
      <xdr:colOff>133350</xdr:colOff>
      <xdr:row>81</xdr:row>
      <xdr:rowOff>128133</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3175000" y="1391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138310</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844800" y="1368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129380</xdr:rowOff>
    </xdr:from>
    <xdr:to>
      <xdr:col>11</xdr:col>
      <xdr:colOff>31750</xdr:colOff>
      <xdr:row>81</xdr:row>
      <xdr:rowOff>140452</xdr:rowOff>
    </xdr:to>
    <xdr:cxnSp macro="">
      <xdr:nvCxnSpPr>
        <xdr:cNvPr id="208" name="直線コネクタ 207">
          <a:extLst>
            <a:ext uri="{FF2B5EF4-FFF2-40B4-BE49-F238E27FC236}">
              <a16:creationId xmlns:a16="http://schemas.microsoft.com/office/drawing/2014/main" id="{00000000-0008-0000-0300-0000D0000000}"/>
            </a:ext>
          </a:extLst>
        </xdr:cNvPr>
        <xdr:cNvCxnSpPr/>
      </xdr:nvCxnSpPr>
      <xdr:spPr>
        <a:xfrm flipV="1">
          <a:off x="1447800" y="14016830"/>
          <a:ext cx="889000" cy="11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16692</xdr:rowOff>
    </xdr:from>
    <xdr:to>
      <xdr:col>11</xdr:col>
      <xdr:colOff>82550</xdr:colOff>
      <xdr:row>81</xdr:row>
      <xdr:rowOff>118292</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2286000" y="1390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128469</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955800" y="13673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8124</xdr:rowOff>
    </xdr:from>
    <xdr:to>
      <xdr:col>7</xdr:col>
      <xdr:colOff>31750</xdr:colOff>
      <xdr:row>81</xdr:row>
      <xdr:rowOff>109724</xdr:rowOff>
    </xdr:to>
    <xdr:sp macro="" textlink="">
      <xdr:nvSpPr>
        <xdr:cNvPr id="211" name="フローチャート: 判断 210">
          <a:extLst>
            <a:ext uri="{FF2B5EF4-FFF2-40B4-BE49-F238E27FC236}">
              <a16:creationId xmlns:a16="http://schemas.microsoft.com/office/drawing/2014/main" id="{00000000-0008-0000-0300-0000D3000000}"/>
            </a:ext>
          </a:extLst>
        </xdr:cNvPr>
        <xdr:cNvSpPr/>
      </xdr:nvSpPr>
      <xdr:spPr>
        <a:xfrm>
          <a:off x="1397000" y="1389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119901</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066800" y="13664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133107</xdr:rowOff>
    </xdr:from>
    <xdr:to>
      <xdr:col>23</xdr:col>
      <xdr:colOff>184150</xdr:colOff>
      <xdr:row>82</xdr:row>
      <xdr:rowOff>63257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902200" y="1402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105184</xdr:rowOff>
    </xdr:from>
    <xdr:ext cx="762000" cy="259045"/>
    <xdr:sp macro="" textlink="">
      <xdr:nvSpPr>
        <xdr:cNvPr id="219" name="人件費・物件費等の状況該当値テキスト">
          <a:extLst>
            <a:ext uri="{FF2B5EF4-FFF2-40B4-BE49-F238E27FC236}">
              <a16:creationId xmlns:a16="http://schemas.microsoft.com/office/drawing/2014/main" id="{00000000-0008-0000-0300-0000DB000000}"/>
            </a:ext>
          </a:extLst>
        </xdr:cNvPr>
        <xdr:cNvSpPr txBox="1"/>
      </xdr:nvSpPr>
      <xdr:spPr>
        <a:xfrm>
          <a:off x="5041900" y="13992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87976</xdr:rowOff>
    </xdr:from>
    <xdr:to>
      <xdr:col>19</xdr:col>
      <xdr:colOff>184150</xdr:colOff>
      <xdr:row>82</xdr:row>
      <xdr:rowOff>18126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4064000" y="13975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2903</xdr:rowOff>
    </xdr:from>
    <xdr:ext cx="7366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3733800" y="140618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111598</xdr:rowOff>
    </xdr:from>
    <xdr:to>
      <xdr:col>15</xdr:col>
      <xdr:colOff>133350</xdr:colOff>
      <xdr:row>82</xdr:row>
      <xdr:rowOff>41748</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3175000" y="1399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26525</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2844800" y="14085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78580</xdr:rowOff>
    </xdr:from>
    <xdr:to>
      <xdr:col>11</xdr:col>
      <xdr:colOff>82550</xdr:colOff>
      <xdr:row>82</xdr:row>
      <xdr:rowOff>8730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2286000" y="1396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164957</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955800" y="14052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89652</xdr:rowOff>
    </xdr:from>
    <xdr:to>
      <xdr:col>7</xdr:col>
      <xdr:colOff>31750</xdr:colOff>
      <xdr:row>82</xdr:row>
      <xdr:rowOff>19802</xdr:rowOff>
    </xdr:to>
    <xdr:sp macro="" textlink="">
      <xdr:nvSpPr>
        <xdr:cNvPr id="226" name="楕円 225">
          <a:extLst>
            <a:ext uri="{FF2B5EF4-FFF2-40B4-BE49-F238E27FC236}">
              <a16:creationId xmlns:a16="http://schemas.microsoft.com/office/drawing/2014/main" id="{00000000-0008-0000-0300-0000E2000000}"/>
            </a:ext>
          </a:extLst>
        </xdr:cNvPr>
        <xdr:cNvSpPr/>
      </xdr:nvSpPr>
      <xdr:spPr>
        <a:xfrm>
          <a:off x="1397000" y="1397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4579</xdr:rowOff>
    </xdr:from>
    <xdr:ext cx="762000" cy="25904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066800" y="14063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類似団体と同程度の水準であるが、事務の効率化や民間の活用を図っていくことにより、今後ともより一層の給与適正化に努める。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12398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81100"/>
          <a:ext cx="0" cy="13903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155925</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24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12398</xdr:rowOff>
    </xdr:from>
    <xdr:to>
      <xdr:col>81</xdr:col>
      <xdr:colOff>133350</xdr:colOff>
      <xdr:row>89</xdr:row>
      <xdr:rowOff>12398</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27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7862</xdr:rowOff>
    </xdr:from>
    <xdr:to>
      <xdr:col>81</xdr:col>
      <xdr:colOff>44450</xdr:colOff>
      <xdr:row>84</xdr:row>
      <xdr:rowOff>111277</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6179800" y="14409662"/>
          <a:ext cx="8382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77004</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3073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60477</xdr:rowOff>
    </xdr:from>
    <xdr:to>
      <xdr:col>81</xdr:col>
      <xdr:colOff>95250</xdr:colOff>
      <xdr:row>84</xdr:row>
      <xdr:rowOff>162077</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462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7862</xdr:rowOff>
    </xdr:from>
    <xdr:to>
      <xdr:col>77</xdr:col>
      <xdr:colOff>44450</xdr:colOff>
      <xdr:row>84</xdr:row>
      <xdr:rowOff>42334</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5290800" y="14409662"/>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158343</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560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42334</xdr:rowOff>
    </xdr:from>
    <xdr:to>
      <xdr:col>72</xdr:col>
      <xdr:colOff>203200</xdr:colOff>
      <xdr:row>84</xdr:row>
      <xdr:rowOff>76805</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4401800" y="14444134"/>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83457</xdr:rowOff>
    </xdr:from>
    <xdr:to>
      <xdr:col>73</xdr:col>
      <xdr:colOff>44450</xdr:colOff>
      <xdr:row>85</xdr:row>
      <xdr:rowOff>13607</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169834</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57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76805</xdr:rowOff>
    </xdr:from>
    <xdr:to>
      <xdr:col>68</xdr:col>
      <xdr:colOff>152400</xdr:colOff>
      <xdr:row>84</xdr:row>
      <xdr:rowOff>76805</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a:off x="13512800" y="144786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71966</xdr:rowOff>
    </xdr:from>
    <xdr:to>
      <xdr:col>68</xdr:col>
      <xdr:colOff>203200</xdr:colOff>
      <xdr:row>85</xdr:row>
      <xdr:rowOff>2116</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158343</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83457</xdr:rowOff>
    </xdr:from>
    <xdr:to>
      <xdr:col>64</xdr:col>
      <xdr:colOff>152400</xdr:colOff>
      <xdr:row>85</xdr:row>
      <xdr:rowOff>13607</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169834</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57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60477</xdr:rowOff>
    </xdr:from>
    <xdr:to>
      <xdr:col>81</xdr:col>
      <xdr:colOff>95250</xdr:colOff>
      <xdr:row>84</xdr:row>
      <xdr:rowOff>162077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4462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32554</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4434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128512</xdr:rowOff>
    </xdr:from>
    <xdr:to>
      <xdr:col>77</xdr:col>
      <xdr:colOff>95250</xdr:colOff>
      <xdr:row>84</xdr:row>
      <xdr:rowOff>58662</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435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68839</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41277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162984</xdr:rowOff>
    </xdr:from>
    <xdr:to>
      <xdr:col>73</xdr:col>
      <xdr:colOff>44450</xdr:colOff>
      <xdr:row>84</xdr:row>
      <xdr:rowOff>93134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103311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26005</xdr:rowOff>
    </xdr:from>
    <xdr:to>
      <xdr:col>68</xdr:col>
      <xdr:colOff>203200</xdr:colOff>
      <xdr:row>84</xdr:row>
      <xdr:rowOff>127605</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42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137782</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4196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26005</xdr:rowOff>
    </xdr:from>
    <xdr:to>
      <xdr:col>64</xdr:col>
      <xdr:colOff>152400</xdr:colOff>
      <xdr:row>84</xdr:row>
      <xdr:rowOff>127605</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442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137782</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4196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H17</a:t>
          </a:r>
          <a:r>
            <a:rPr kumimoji="1" lang="ja-JP" altLang="ja-JP" sz="1100">
              <a:solidFill>
                <a:schemeClr val="dk1"/>
              </a:solidFill>
              <a:effectLst/>
              <a:latin typeface="+mn-lt"/>
              <a:ea typeface="+mn-ea"/>
              <a:cs typeface="+mn-cs"/>
            </a:rPr>
            <a:t>年に合併し、</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町及び</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一部事務組合の職員全員を新町が引き継いだため、類似団体平均と比較すると突出して多い。</a:t>
          </a:r>
          <a:endParaRPr lang="ja-JP" altLang="ja-JP" sz="1400">
            <a:effectLst/>
          </a:endParaRPr>
        </a:p>
        <a:p>
          <a:r>
            <a:rPr kumimoji="1" lang="ja-JP" altLang="ja-JP" sz="1100">
              <a:solidFill>
                <a:schemeClr val="dk1"/>
              </a:solidFill>
              <a:effectLst/>
              <a:latin typeface="+mn-lt"/>
              <a:ea typeface="+mn-ea"/>
              <a:cs typeface="+mn-cs"/>
            </a:rPr>
            <a:t>　今後、定員適正化計画に基づき、退職者の補充抑制や勧奨退職などで、更なる定員管理に努めていく。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112113</xdr:rowOff>
    </xdr:from>
    <xdr:to>
      <xdr:col>81</xdr:col>
      <xdr:colOff>44450</xdr:colOff>
      <xdr:row>67</xdr:row>
      <xdr:rowOff>69286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9884763"/>
          <a:ext cx="0" cy="16716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41363</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2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69286</xdr:rowOff>
    </xdr:from>
    <xdr:to>
      <xdr:col>81</xdr:col>
      <xdr:colOff>133350</xdr:colOff>
      <xdr:row>67</xdr:row>
      <xdr:rowOff>69286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56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27040</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628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112113</xdr:rowOff>
    </xdr:from>
    <xdr:to>
      <xdr:col>81</xdr:col>
      <xdr:colOff>133350</xdr:colOff>
      <xdr:row>57</xdr:row>
      <xdr:rowOff>112113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9884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95673</xdr:rowOff>
    </xdr:from>
    <xdr:to>
      <xdr:col>81</xdr:col>
      <xdr:colOff>44450</xdr:colOff>
      <xdr:row>64</xdr:row>
      <xdr:rowOff>125165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1068473"/>
          <a:ext cx="838200" cy="29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145291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2608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128764</xdr:rowOff>
    </xdr:from>
    <xdr:to>
      <xdr:col>81</xdr:col>
      <xdr:colOff>95250</xdr:colOff>
      <xdr:row>61</xdr:row>
      <xdr:rowOff>58914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415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72884</xdr:rowOff>
    </xdr:from>
    <xdr:to>
      <xdr:col>77</xdr:col>
      <xdr:colOff>44450</xdr:colOff>
      <xdr:row>64</xdr:row>
      <xdr:rowOff>95673</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1045684"/>
          <a:ext cx="889000" cy="2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95250</xdr:rowOff>
    </xdr:from>
    <xdr:to>
      <xdr:col>77</xdr:col>
      <xdr:colOff>95250</xdr:colOff>
      <xdr:row>61</xdr:row>
      <xdr:rowOff>25400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35577</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15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64</xdr:row>
      <xdr:rowOff>46073</xdr:rowOff>
    </xdr:from>
    <xdr:to>
      <xdr:col>72</xdr:col>
      <xdr:colOff>203200</xdr:colOff>
      <xdr:row>64</xdr:row>
      <xdr:rowOff>72884</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1018873"/>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93910</xdr:rowOff>
    </xdr:from>
    <xdr:to>
      <xdr:col>73</xdr:col>
      <xdr:colOff>44450</xdr:colOff>
      <xdr:row>61</xdr:row>
      <xdr:rowOff>24060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38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34237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149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170604</xdr:rowOff>
    </xdr:from>
    <xdr:to>
      <xdr:col>68</xdr:col>
      <xdr:colOff>152400</xdr:colOff>
      <xdr:row>64</xdr:row>
      <xdr:rowOff>46073</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971954"/>
          <a:ext cx="889000" cy="46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85866</xdr:rowOff>
    </xdr:from>
    <xdr:to>
      <xdr:col>68</xdr:col>
      <xdr:colOff>203200</xdr:colOff>
      <xdr:row>61</xdr:row>
      <xdr:rowOff>16016</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3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26193</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141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81845</xdr:rowOff>
    </xdr:from>
    <xdr:to>
      <xdr:col>64</xdr:col>
      <xdr:colOff>152400</xdr:colOff>
      <xdr:row>61</xdr:row>
      <xdr:rowOff>11995</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36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22172</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137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74365</xdr:rowOff>
    </xdr:from>
    <xdr:to>
      <xdr:col>81</xdr:col>
      <xdr:colOff>95250</xdr:colOff>
      <xdr:row>65</xdr:row>
      <xdr:rowOff>4515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104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46442</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1019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44873</xdr:rowOff>
    </xdr:from>
    <xdr:to>
      <xdr:col>77</xdr:col>
      <xdr:colOff>95250</xdr:colOff>
      <xdr:row>64</xdr:row>
      <xdr:rowOff>146473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101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131250</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11040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64</xdr:row>
      <xdr:rowOff>22084</xdr:rowOff>
    </xdr:from>
    <xdr:to>
      <xdr:col>73</xdr:col>
      <xdr:colOff>44450</xdr:colOff>
      <xdr:row>64</xdr:row>
      <xdr:rowOff>123684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994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108461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1081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166723</xdr:rowOff>
    </xdr:from>
    <xdr:to>
      <xdr:col>68</xdr:col>
      <xdr:colOff>203200</xdr:colOff>
      <xdr:row>64</xdr:row>
      <xdr:rowOff>96873</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968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81650</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1054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119804</xdr:rowOff>
    </xdr:from>
    <xdr:to>
      <xdr:col>64</xdr:col>
      <xdr:colOff>152400</xdr:colOff>
      <xdr:row>64</xdr:row>
      <xdr:rowOff>49954</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92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34731</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100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前年度と比較して</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改善し、</a:t>
          </a:r>
          <a:r>
            <a:rPr kumimoji="1" lang="ja-JP" altLang="ja-JP" sz="1100">
              <a:solidFill>
                <a:schemeClr val="dk1"/>
              </a:solidFill>
              <a:effectLst/>
              <a:latin typeface="+mn-lt"/>
              <a:ea typeface="+mn-ea"/>
              <a:cs typeface="+mn-cs"/>
            </a:rPr>
            <a:t>類似団体平均を大きく下回っている。</a:t>
          </a:r>
          <a:endParaRPr lang="ja-JP" altLang="ja-JP" sz="1400">
            <a:effectLst/>
          </a:endParaRPr>
        </a:p>
        <a:p>
          <a:r>
            <a:rPr kumimoji="1" lang="ja-JP" altLang="ja-JP" sz="1100">
              <a:solidFill>
                <a:schemeClr val="dk1"/>
              </a:solidFill>
              <a:effectLst/>
              <a:latin typeface="+mn-lt"/>
              <a:ea typeface="+mn-ea"/>
              <a:cs typeface="+mn-cs"/>
            </a:rPr>
            <a:t>　繰上償還等により</a:t>
          </a:r>
          <a:r>
            <a:rPr kumimoji="1" lang="ja-JP" altLang="en-US" sz="1100">
              <a:solidFill>
                <a:schemeClr val="dk1"/>
              </a:solidFill>
              <a:effectLst/>
              <a:latin typeface="+mn-lt"/>
              <a:ea typeface="+mn-ea"/>
              <a:cs typeface="+mn-cs"/>
            </a:rPr>
            <a:t>定期償還に係る公債費が</a:t>
          </a:r>
          <a:r>
            <a:rPr kumimoji="1" lang="ja-JP" altLang="ja-JP" sz="1100">
              <a:solidFill>
                <a:schemeClr val="dk1"/>
              </a:solidFill>
              <a:effectLst/>
              <a:latin typeface="+mn-lt"/>
              <a:ea typeface="+mn-ea"/>
              <a:cs typeface="+mn-cs"/>
            </a:rPr>
            <a:t>改善</a:t>
          </a:r>
          <a:r>
            <a:rPr kumimoji="1" lang="ja-JP" altLang="en-US" sz="1100">
              <a:solidFill>
                <a:schemeClr val="dk1"/>
              </a:solidFill>
              <a:effectLst/>
              <a:latin typeface="+mn-lt"/>
              <a:ea typeface="+mn-ea"/>
              <a:cs typeface="+mn-cs"/>
            </a:rPr>
            <a:t>しており、類似団体</a:t>
          </a:r>
          <a:r>
            <a:rPr kumimoji="1" lang="ja-JP" altLang="ja-JP" sz="1100">
              <a:solidFill>
                <a:schemeClr val="dk1"/>
              </a:solidFill>
              <a:effectLst/>
              <a:latin typeface="+mn-lt"/>
              <a:ea typeface="+mn-ea"/>
              <a:cs typeface="+mn-cs"/>
            </a:rPr>
            <a:t>と比較しても</a:t>
          </a:r>
          <a:r>
            <a:rPr kumimoji="1" lang="ja-JP" altLang="en-US" sz="1100">
              <a:solidFill>
                <a:schemeClr val="dk1"/>
              </a:solidFill>
              <a:effectLst/>
              <a:latin typeface="+mn-lt"/>
              <a:ea typeface="+mn-ea"/>
              <a:cs typeface="+mn-cs"/>
            </a:rPr>
            <a:t>良好な数値となっているため、</a:t>
          </a:r>
          <a:r>
            <a:rPr kumimoji="1" lang="ja-JP" altLang="ja-JP" sz="1100">
              <a:solidFill>
                <a:schemeClr val="dk1"/>
              </a:solidFill>
              <a:effectLst/>
              <a:latin typeface="+mn-lt"/>
              <a:ea typeface="+mn-ea"/>
              <a:cs typeface="+mn-cs"/>
            </a:rPr>
            <a:t>引き続き公債費の抑制に努めていく。</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102447</xdr:rowOff>
    </xdr:from>
    <xdr:to>
      <xdr:col>81</xdr:col>
      <xdr:colOff>44450</xdr:colOff>
      <xdr:row>45</xdr:row>
      <xdr:rowOff>162560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44609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134637</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84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162560</xdr:rowOff>
    </xdr:from>
    <xdr:to>
      <xdr:col>81</xdr:col>
      <xdr:colOff>133350</xdr:colOff>
      <xdr:row>45</xdr:row>
      <xdr:rowOff>162560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87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17374</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18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102447</xdr:rowOff>
    </xdr:from>
    <xdr:to>
      <xdr:col>81</xdr:col>
      <xdr:colOff>133350</xdr:colOff>
      <xdr:row>37</xdr:row>
      <xdr:rowOff>102447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44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156210</xdr:rowOff>
    </xdr:from>
    <xdr:to>
      <xdr:col>81</xdr:col>
      <xdr:colOff>44450</xdr:colOff>
      <xdr:row>39</xdr:row>
      <xdr:rowOff>33020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6179800" y="667131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37694</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156210</xdr:rowOff>
    </xdr:from>
    <xdr:to>
      <xdr:col>77</xdr:col>
      <xdr:colOff>44450</xdr:colOff>
      <xdr:row>39</xdr:row>
      <xdr:rowOff>33020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5290800" y="667131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65617</xdr:rowOff>
    </xdr:from>
    <xdr:to>
      <xdr:col>77</xdr:col>
      <xdr:colOff>95250</xdr:colOff>
      <xdr:row>41</xdr:row>
      <xdr:rowOff>167217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151994</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718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99906</xdr:rowOff>
    </xdr:from>
    <xdr:to>
      <xdr:col>72</xdr:col>
      <xdr:colOff>203200</xdr:colOff>
      <xdr:row>38</xdr:row>
      <xdr:rowOff>156210</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4401800" y="6615006"/>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168081</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99906</xdr:rowOff>
    </xdr:from>
    <xdr:to>
      <xdr:col>68</xdr:col>
      <xdr:colOff>152400</xdr:colOff>
      <xdr:row>39</xdr:row>
      <xdr:rowOff>33020</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flipV="1">
          <a:off x="13512800" y="6615006"/>
          <a:ext cx="8890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81704</xdr:rowOff>
    </xdr:from>
    <xdr:to>
      <xdr:col>68</xdr:col>
      <xdr:colOff>203200</xdr:colOff>
      <xdr:row>42</xdr:row>
      <xdr:rowOff>11854</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168081</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89746</xdr:rowOff>
    </xdr:from>
    <xdr:to>
      <xdr:col>64</xdr:col>
      <xdr:colOff>152400</xdr:colOff>
      <xdr:row>42</xdr:row>
      <xdr:rowOff>19896</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4673</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105410</xdr:rowOff>
    </xdr:from>
    <xdr:to>
      <xdr:col>81</xdr:col>
      <xdr:colOff>95250</xdr:colOff>
      <xdr:row>39</xdr:row>
      <xdr:rowOff>35560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121937</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6465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153670</xdr:rowOff>
    </xdr:from>
    <xdr:to>
      <xdr:col>77</xdr:col>
      <xdr:colOff>95250</xdr:colOff>
      <xdr:row>39</xdr:row>
      <xdr:rowOff>83820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666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93997</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643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105410</xdr:rowOff>
    </xdr:from>
    <xdr:to>
      <xdr:col>73</xdr:col>
      <xdr:colOff>44450</xdr:colOff>
      <xdr:row>39</xdr:row>
      <xdr:rowOff>35560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45737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638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49106</xdr:rowOff>
    </xdr:from>
    <xdr:to>
      <xdr:col>68</xdr:col>
      <xdr:colOff>203200</xdr:colOff>
      <xdr:row>38</xdr:row>
      <xdr:rowOff>150706</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656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160884</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6333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153670</xdr:rowOff>
    </xdr:from>
    <xdr:to>
      <xdr:col>64</xdr:col>
      <xdr:colOff>152400</xdr:colOff>
      <xdr:row>39</xdr:row>
      <xdr:rowOff>83820</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666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93997</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643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起債繰上償還により</a:t>
          </a:r>
          <a:r>
            <a:rPr kumimoji="1" lang="ja-JP" altLang="en-US" sz="1100">
              <a:solidFill>
                <a:schemeClr val="dk1"/>
              </a:solidFill>
              <a:effectLst/>
              <a:latin typeface="+mn-lt"/>
              <a:ea typeface="+mn-ea"/>
              <a:cs typeface="+mn-cs"/>
            </a:rPr>
            <a:t>数値が</a:t>
          </a:r>
          <a:r>
            <a:rPr kumimoji="1" lang="ja-JP" altLang="ja-JP" sz="1100">
              <a:solidFill>
                <a:schemeClr val="dk1"/>
              </a:solidFill>
              <a:effectLst/>
              <a:latin typeface="+mn-lt"/>
              <a:ea typeface="+mn-ea"/>
              <a:cs typeface="+mn-cs"/>
            </a:rPr>
            <a:t>年々改善し、</a:t>
          </a:r>
          <a:r>
            <a:rPr kumimoji="1" lang="en-US" altLang="ja-JP" sz="1100">
              <a:solidFill>
                <a:schemeClr val="dk1"/>
              </a:solidFill>
              <a:effectLst/>
              <a:latin typeface="+mn-lt"/>
              <a:ea typeface="+mn-ea"/>
              <a:cs typeface="+mn-cs"/>
            </a:rPr>
            <a:t>H27</a:t>
          </a:r>
          <a:r>
            <a:rPr kumimoji="1" lang="ja-JP" altLang="ja-JP" sz="1100">
              <a:solidFill>
                <a:schemeClr val="dk1"/>
              </a:solidFill>
              <a:effectLst/>
              <a:latin typeface="+mn-lt"/>
              <a:ea typeface="+mn-ea"/>
              <a:cs typeface="+mn-cs"/>
            </a:rPr>
            <a:t>年度からは、マイナスとなっている。　　</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R06</a:t>
          </a:r>
          <a:r>
            <a:rPr kumimoji="1" lang="ja-JP" altLang="ja-JP" sz="1100">
              <a:solidFill>
                <a:schemeClr val="dk1"/>
              </a:solidFill>
              <a:effectLst/>
              <a:latin typeface="+mn-lt"/>
              <a:ea typeface="+mn-ea"/>
              <a:cs typeface="+mn-cs"/>
            </a:rPr>
            <a:t>年度も、地方債の繰上償還により、将来負担比率の改善が図られている。</a:t>
          </a:r>
          <a:endParaRPr lang="ja-JP" altLang="ja-JP" sz="1400">
            <a:effectLst/>
          </a:endParaRPr>
        </a:p>
        <a:p>
          <a:r>
            <a:rPr kumimoji="1" lang="ja-JP" altLang="ja-JP" sz="1100">
              <a:solidFill>
                <a:schemeClr val="dk1"/>
              </a:solidFill>
              <a:effectLst/>
              <a:latin typeface="+mn-lt"/>
              <a:ea typeface="+mn-ea"/>
              <a:cs typeface="+mn-cs"/>
            </a:rPr>
            <a:t>　今後も公債費等義務的経費の削減を中心とする行財政改革を進め、財政の健全化に努める。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1" name="将来負担の状況平均値テキスト">
          <a:extLst>
            <a:ext uri="{FF2B5EF4-FFF2-40B4-BE49-F238E27FC236}">
              <a16:creationId xmlns:a16="http://schemas.microsoft.com/office/drawing/2014/main" id="{00000000-0008-0000-0300-0000C3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9192</xdr:rowOff>
    </xdr:from>
    <xdr:to>
      <xdr:col>64</xdr:col>
      <xdr:colOff>152400</xdr:colOff>
      <xdr:row>14</xdr:row>
      <xdr:rowOff>110792</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4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120969</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1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兵庫県佐用町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14,727
14,429
307.44
14,327,911
14,207,458
107,782
8,470,614
8,646,415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退職者の補充抑制などで職員数の純減を図っている</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類似団体と比較して職員数が多く、経常収支比率の人件費分が高くなってい</a:t>
          </a:r>
          <a:r>
            <a:rPr kumimoji="1" lang="ja-JP" altLang="en-US" sz="1100">
              <a:solidFill>
                <a:schemeClr val="dk1"/>
              </a:solidFill>
              <a:effectLst/>
              <a:latin typeface="+mn-lt"/>
              <a:ea typeface="+mn-ea"/>
              <a:cs typeface="+mn-cs"/>
            </a:rPr>
            <a:t>る。また、</a:t>
          </a:r>
          <a:r>
            <a:rPr kumimoji="1" lang="en-US" altLang="ja-JP" sz="1100">
              <a:solidFill>
                <a:schemeClr val="dk1"/>
              </a:solidFill>
              <a:effectLst/>
              <a:latin typeface="+mn-lt"/>
              <a:ea typeface="+mn-ea"/>
              <a:cs typeface="+mn-cs"/>
            </a:rPr>
            <a:t>R02</a:t>
          </a:r>
          <a:r>
            <a:rPr kumimoji="1" lang="ja-JP" altLang="ja-JP" sz="1100">
              <a:solidFill>
                <a:schemeClr val="dk1"/>
              </a:solidFill>
              <a:effectLst/>
              <a:latin typeface="+mn-lt"/>
              <a:ea typeface="+mn-ea"/>
              <a:cs typeface="+mn-cs"/>
            </a:rPr>
            <a:t>年度から会計年度任用職員制度に移行したため、臨時職員の賃金（物件費）が人件費に移行となったことや、再任用職員の増などによって悪化した。</a:t>
          </a:r>
          <a:endParaRPr lang="ja-JP" altLang="ja-JP" sz="1400">
            <a:effectLst/>
          </a:endParaRPr>
        </a:p>
        <a:p>
          <a:r>
            <a:rPr kumimoji="1" lang="ja-JP" altLang="ja-JP" sz="1100">
              <a:solidFill>
                <a:schemeClr val="dk1"/>
              </a:solidFill>
              <a:effectLst/>
              <a:latin typeface="+mn-lt"/>
              <a:ea typeface="+mn-ea"/>
              <a:cs typeface="+mn-cs"/>
            </a:rPr>
            <a:t>　今後とも定員適正化計画に基づいて適切な定員管理に努める。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165100</xdr:rowOff>
    </xdr:from>
    <xdr:to>
      <xdr:col>24</xdr:col>
      <xdr:colOff>25400</xdr:colOff>
      <xdr:row>42</xdr:row>
      <xdr:rowOff>39915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651500"/>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11992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39915</xdr:rowOff>
    </xdr:from>
    <xdr:to>
      <xdr:col>24</xdr:col>
      <xdr:colOff>114300</xdr:colOff>
      <xdr:row>42</xdr:row>
      <xdr:rowOff>39915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80027</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165100</xdr:rowOff>
    </xdr:from>
    <xdr:to>
      <xdr:col>24</xdr:col>
      <xdr:colOff>114300</xdr:colOff>
      <xdr:row>32</xdr:row>
      <xdr:rowOff>165100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143328</xdr:rowOff>
    </xdr:from>
    <xdr:to>
      <xdr:col>24</xdr:col>
      <xdr:colOff>25400</xdr:colOff>
      <xdr:row>37</xdr:row>
      <xdr:rowOff>102507</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315528"/>
          <a:ext cx="8382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152599</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5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136072</xdr:rowOff>
    </xdr:from>
    <xdr:to>
      <xdr:col>24</xdr:col>
      <xdr:colOff>76200</xdr:colOff>
      <xdr:row>37</xdr:row>
      <xdr:rowOff>66222</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23586</xdr:rowOff>
    </xdr:from>
    <xdr:to>
      <xdr:col>19</xdr:col>
      <xdr:colOff>187325</xdr:colOff>
      <xdr:row>36</xdr:row>
      <xdr:rowOff>143328</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195786"/>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27214</xdr:rowOff>
    </xdr:from>
    <xdr:to>
      <xdr:col>20</xdr:col>
      <xdr:colOff>38100</xdr:colOff>
      <xdr:row>36</xdr:row>
      <xdr:rowOff>128814</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138991</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68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23586</xdr:rowOff>
    </xdr:from>
    <xdr:to>
      <xdr:col>15</xdr:col>
      <xdr:colOff>98425</xdr:colOff>
      <xdr:row>36</xdr:row>
      <xdr:rowOff>23586</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1957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5443</xdr:rowOff>
    </xdr:from>
    <xdr:to>
      <xdr:col>15</xdr:col>
      <xdr:colOff>149225</xdr:colOff>
      <xdr:row>36</xdr:row>
      <xdr:rowOff>107043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7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91820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26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23586</xdr:rowOff>
    </xdr:from>
    <xdr:to>
      <xdr:col>11</xdr:col>
      <xdr:colOff>9525</xdr:colOff>
      <xdr:row>36</xdr:row>
      <xdr:rowOff>132443</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195786"/>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122464</xdr:rowOff>
    </xdr:from>
    <xdr:to>
      <xdr:col>11</xdr:col>
      <xdr:colOff>60325</xdr:colOff>
      <xdr:row>36</xdr:row>
      <xdr:rowOff>52614</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2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62791</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89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8164</xdr:rowOff>
    </xdr:from>
    <xdr:to>
      <xdr:col>6</xdr:col>
      <xdr:colOff>171450</xdr:colOff>
      <xdr:row>37</xdr:row>
      <xdr:rowOff>109764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35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94542</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43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51707</xdr:rowOff>
    </xdr:from>
    <xdr:to>
      <xdr:col>24</xdr:col>
      <xdr:colOff>76200</xdr:colOff>
      <xdr:row>37</xdr:row>
      <xdr:rowOff>153307</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39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23784</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36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92528</xdr:rowOff>
    </xdr:from>
    <xdr:to>
      <xdr:col>20</xdr:col>
      <xdr:colOff>38100</xdr:colOff>
      <xdr:row>37</xdr:row>
      <xdr:rowOff>22678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26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7455</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351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144236</xdr:rowOff>
    </xdr:from>
    <xdr:to>
      <xdr:col>15</xdr:col>
      <xdr:colOff>149225</xdr:colOff>
      <xdr:row>36</xdr:row>
      <xdr:rowOff>74386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14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84563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913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144236</xdr:rowOff>
    </xdr:from>
    <xdr:to>
      <xdr:col>11</xdr:col>
      <xdr:colOff>60325</xdr:colOff>
      <xdr:row>36</xdr:row>
      <xdr:rowOff>74386</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14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59163</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231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81643</xdr:rowOff>
    </xdr:from>
    <xdr:to>
      <xdr:col>6</xdr:col>
      <xdr:colOff>171450</xdr:colOff>
      <xdr:row>37</xdr:row>
      <xdr:rowOff>11793</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25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21970</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物件費は類似団体平均を下回って</a:t>
          </a:r>
          <a:r>
            <a:rPr kumimoji="1" lang="ja-JP" altLang="en-US" sz="1100">
              <a:solidFill>
                <a:schemeClr val="dk1"/>
              </a:solidFill>
              <a:effectLst/>
              <a:latin typeface="+mn-lt"/>
              <a:ea typeface="+mn-ea"/>
              <a:cs typeface="+mn-cs"/>
            </a:rPr>
            <a:t>いるが、</a:t>
          </a:r>
          <a:r>
            <a:rPr kumimoji="1" lang="en-US" altLang="ja-JP" sz="1100">
              <a:solidFill>
                <a:schemeClr val="dk1"/>
              </a:solidFill>
              <a:effectLst/>
              <a:latin typeface="+mn-lt"/>
              <a:ea typeface="+mn-ea"/>
              <a:cs typeface="+mn-cs"/>
            </a:rPr>
            <a:t>DX</a:t>
          </a:r>
          <a:r>
            <a:rPr kumimoji="1" lang="ja-JP" altLang="en-US" sz="1100">
              <a:solidFill>
                <a:schemeClr val="dk1"/>
              </a:solidFill>
              <a:effectLst/>
              <a:latin typeface="+mn-lt"/>
              <a:ea typeface="+mn-ea"/>
              <a:cs typeface="+mn-cs"/>
            </a:rPr>
            <a:t>関連費用が高騰したため</a:t>
          </a:r>
          <a:r>
            <a:rPr kumimoji="1" lang="en-US" altLang="ja-JP" sz="1100">
              <a:solidFill>
                <a:schemeClr val="dk1"/>
              </a:solidFill>
              <a:effectLst/>
              <a:latin typeface="+mn-lt"/>
              <a:ea typeface="+mn-ea"/>
              <a:cs typeface="+mn-cs"/>
            </a:rPr>
            <a:t>R06</a:t>
          </a:r>
          <a:r>
            <a:rPr kumimoji="1" lang="ja-JP" altLang="en-US" sz="1100">
              <a:solidFill>
                <a:schemeClr val="dk1"/>
              </a:solidFill>
              <a:effectLst/>
              <a:latin typeface="+mn-lt"/>
              <a:ea typeface="+mn-ea"/>
              <a:cs typeface="+mn-cs"/>
            </a:rPr>
            <a:t>年度は悪化した。</a:t>
          </a:r>
          <a:r>
            <a:rPr kumimoji="1" lang="ja-JP" altLang="ja-JP" sz="1100">
              <a:solidFill>
                <a:schemeClr val="dk1"/>
              </a:solidFill>
              <a:effectLst/>
              <a:latin typeface="+mn-lt"/>
              <a:ea typeface="+mn-ea"/>
              <a:cs typeface="+mn-cs"/>
            </a:rPr>
            <a:t>施設の統廃合</a:t>
          </a:r>
          <a:r>
            <a:rPr kumimoji="1" lang="ja-JP" altLang="en-US" sz="1100">
              <a:solidFill>
                <a:schemeClr val="dk1"/>
              </a:solidFill>
              <a:effectLst/>
              <a:latin typeface="+mn-lt"/>
              <a:ea typeface="+mn-ea"/>
              <a:cs typeface="+mn-cs"/>
            </a:rPr>
            <a:t>推進などにより</a:t>
          </a:r>
          <a:r>
            <a:rPr kumimoji="1" lang="ja-JP" altLang="ja-JP" sz="1100">
              <a:solidFill>
                <a:schemeClr val="dk1"/>
              </a:solidFill>
              <a:effectLst/>
              <a:latin typeface="+mn-lt"/>
              <a:ea typeface="+mn-ea"/>
              <a:cs typeface="+mn-cs"/>
            </a:rPr>
            <a:t>コスト削減を図る。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113284</xdr:rowOff>
    </xdr:from>
    <xdr:to>
      <xdr:col>82</xdr:col>
      <xdr:colOff>107950</xdr:colOff>
      <xdr:row>21</xdr:row>
      <xdr:rowOff>5842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70684"/>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149369</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5842</xdr:rowOff>
    </xdr:from>
    <xdr:to>
      <xdr:col>82</xdr:col>
      <xdr:colOff>196850</xdr:colOff>
      <xdr:row>21</xdr:row>
      <xdr:rowOff>5842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0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28211</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1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113284</xdr:rowOff>
    </xdr:from>
    <xdr:to>
      <xdr:col>82</xdr:col>
      <xdr:colOff>196850</xdr:colOff>
      <xdr:row>12</xdr:row>
      <xdr:rowOff>113284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70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12</xdr:row>
      <xdr:rowOff>168148</xdr:rowOff>
    </xdr:from>
    <xdr:to>
      <xdr:col>82</xdr:col>
      <xdr:colOff>107950</xdr:colOff>
      <xdr:row>13</xdr:row>
      <xdr:rowOff>60706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225548"/>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105427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677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12</xdr:row>
      <xdr:rowOff>149860</xdr:rowOff>
    </xdr:from>
    <xdr:to>
      <xdr:col>78</xdr:col>
      <xdr:colOff>69850</xdr:colOff>
      <xdr:row>12</xdr:row>
      <xdr:rowOff>168148</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20726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87630</xdr:rowOff>
    </xdr:from>
    <xdr:to>
      <xdr:col>78</xdr:col>
      <xdr:colOff>120650</xdr:colOff>
      <xdr:row>16</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2557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4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12</xdr:row>
      <xdr:rowOff>104140</xdr:rowOff>
    </xdr:from>
    <xdr:to>
      <xdr:col>73</xdr:col>
      <xdr:colOff>180975</xdr:colOff>
      <xdr:row>12</xdr:row>
      <xdr:rowOff>149860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1615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96774</xdr:rowOff>
    </xdr:from>
    <xdr:to>
      <xdr:col>74</xdr:col>
      <xdr:colOff>31750</xdr:colOff>
      <xdr:row>16</xdr:row>
      <xdr:rowOff>26924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11701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54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12</xdr:row>
      <xdr:rowOff>104140</xdr:rowOff>
    </xdr:from>
    <xdr:to>
      <xdr:col>69</xdr:col>
      <xdr:colOff>92075</xdr:colOff>
      <xdr:row>13</xdr:row>
      <xdr:rowOff>51562</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161540"/>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158496</xdr:rowOff>
    </xdr:from>
    <xdr:to>
      <xdr:col>69</xdr:col>
      <xdr:colOff>142875</xdr:colOff>
      <xdr:row>15</xdr:row>
      <xdr:rowOff>88646</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5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73423</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45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60198</xdr:rowOff>
    </xdr:from>
    <xdr:to>
      <xdr:col>65</xdr:col>
      <xdr:colOff>53975</xdr:colOff>
      <xdr:row>15</xdr:row>
      <xdr:rowOff>161798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146575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18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9906</xdr:rowOff>
    </xdr:from>
    <xdr:to>
      <xdr:col>82</xdr:col>
      <xdr:colOff>158750</xdr:colOff>
      <xdr:row>13</xdr:row>
      <xdr:rowOff>111506</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23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89933</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147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12</xdr:row>
      <xdr:rowOff>117348</xdr:rowOff>
    </xdr:from>
    <xdr:to>
      <xdr:col>78</xdr:col>
      <xdr:colOff>120650</xdr:colOff>
      <xdr:row>13</xdr:row>
      <xdr:rowOff>47498</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17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57675</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19436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99060</xdr:rowOff>
    </xdr:from>
    <xdr:to>
      <xdr:col>74</xdr:col>
      <xdr:colOff>31750</xdr:colOff>
      <xdr:row>13</xdr:row>
      <xdr:rowOff>29210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15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39387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192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53340</xdr:rowOff>
    </xdr:from>
    <xdr:to>
      <xdr:col>69</xdr:col>
      <xdr:colOff>142875</xdr:colOff>
      <xdr:row>12</xdr:row>
      <xdr:rowOff>154940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11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10</xdr:row>
      <xdr:rowOff>165117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187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762</xdr:rowOff>
    </xdr:from>
    <xdr:to>
      <xdr:col>65</xdr:col>
      <xdr:colOff>53975</xdr:colOff>
      <xdr:row>13</xdr:row>
      <xdr:rowOff>102362</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229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112539</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199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扶助費は前年度と同水準であり、類似団体平均を大きく下回っている。</a:t>
          </a:r>
          <a:endParaRPr lang="ja-JP" altLang="ja-JP" sz="1400">
            <a:effectLst/>
          </a:endParaRPr>
        </a:p>
        <a:p>
          <a:r>
            <a:rPr kumimoji="1" lang="ja-JP" altLang="ja-JP" sz="1100">
              <a:solidFill>
                <a:schemeClr val="dk1"/>
              </a:solidFill>
              <a:effectLst/>
              <a:latin typeface="+mn-lt"/>
              <a:ea typeface="+mn-ea"/>
              <a:cs typeface="+mn-cs"/>
            </a:rPr>
            <a:t>　今後は少子高齢化の進行による社会保障経費の増大に備え、給付と負担の適正化に努めていく。</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78015</xdr:rowOff>
    </xdr:from>
    <xdr:to>
      <xdr:col>24</xdr:col>
      <xdr:colOff>25400</xdr:colOff>
      <xdr:row>60</xdr:row>
      <xdr:rowOff>132443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8993415"/>
          <a:ext cx="0" cy="142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164392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736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78015</xdr:rowOff>
    </xdr:from>
    <xdr:to>
      <xdr:col>24</xdr:col>
      <xdr:colOff>114300</xdr:colOff>
      <xdr:row>52</xdr:row>
      <xdr:rowOff>78015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8993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48078</xdr:rowOff>
    </xdr:from>
    <xdr:to>
      <xdr:col>24</xdr:col>
      <xdr:colOff>25400</xdr:colOff>
      <xdr:row>53</xdr:row>
      <xdr:rowOff>69850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134928"/>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146249</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404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2722</xdr:rowOff>
    </xdr:from>
    <xdr:to>
      <xdr:col>24</xdr:col>
      <xdr:colOff>76200</xdr:colOff>
      <xdr:row>55</xdr:row>
      <xdr:rowOff>104322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37193</xdr:rowOff>
    </xdr:from>
    <xdr:to>
      <xdr:col>19</xdr:col>
      <xdr:colOff>187325</xdr:colOff>
      <xdr:row>53</xdr:row>
      <xdr:rowOff>69850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1240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141515</xdr:rowOff>
    </xdr:from>
    <xdr:to>
      <xdr:col>20</xdr:col>
      <xdr:colOff>38100</xdr:colOff>
      <xdr:row>55</xdr:row>
      <xdr:rowOff>71665</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56442</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86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37193</xdr:rowOff>
    </xdr:from>
    <xdr:to>
      <xdr:col>15</xdr:col>
      <xdr:colOff>98425</xdr:colOff>
      <xdr:row>53</xdr:row>
      <xdr:rowOff>37193</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1240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97972</xdr:rowOff>
    </xdr:from>
    <xdr:to>
      <xdr:col>15</xdr:col>
      <xdr:colOff>149225</xdr:colOff>
      <xdr:row>55</xdr:row>
      <xdr:rowOff>28122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35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12899</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442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52</xdr:row>
      <xdr:rowOff>165100</xdr:rowOff>
    </xdr:from>
    <xdr:to>
      <xdr:col>11</xdr:col>
      <xdr:colOff>9525</xdr:colOff>
      <xdr:row>53</xdr:row>
      <xdr:rowOff>37193</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0805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54428</xdr:rowOff>
    </xdr:from>
    <xdr:to>
      <xdr:col>11</xdr:col>
      <xdr:colOff>60325</xdr:colOff>
      <xdr:row>54</xdr:row>
      <xdr:rowOff>156028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31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140805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399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162577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52</xdr:row>
      <xdr:rowOff>168728</xdr:rowOff>
    </xdr:from>
    <xdr:to>
      <xdr:col>24</xdr:col>
      <xdr:colOff>76200</xdr:colOff>
      <xdr:row>53</xdr:row>
      <xdr:rowOff>98878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084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13805</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8929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19050</xdr:rowOff>
    </xdr:from>
    <xdr:to>
      <xdr:col>20</xdr:col>
      <xdr:colOff>38100</xdr:colOff>
      <xdr:row>53</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130827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887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52</xdr:row>
      <xdr:rowOff>157843</xdr:rowOff>
    </xdr:from>
    <xdr:to>
      <xdr:col>15</xdr:col>
      <xdr:colOff>149225</xdr:colOff>
      <xdr:row>53</xdr:row>
      <xdr:rowOff>87993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07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98170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884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52</xdr:row>
      <xdr:rowOff>157843</xdr:rowOff>
    </xdr:from>
    <xdr:to>
      <xdr:col>11</xdr:col>
      <xdr:colOff>60325</xdr:colOff>
      <xdr:row>53</xdr:row>
      <xdr:rowOff>87993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07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98170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884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52</xdr:row>
      <xdr:rowOff>114300</xdr:rowOff>
    </xdr:from>
    <xdr:to>
      <xdr:col>6</xdr:col>
      <xdr:colOff>171450</xdr:colOff>
      <xdr:row>53</xdr:row>
      <xdr:rowOff>44450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02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54627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100">
              <a:solidFill>
                <a:schemeClr val="dk1"/>
              </a:solidFill>
              <a:effectLst/>
              <a:latin typeface="+mn-lt"/>
              <a:ea typeface="+mn-ea"/>
              <a:cs typeface="+mn-cs"/>
            </a:rPr>
            <a:t>R06</a:t>
          </a:r>
          <a:r>
            <a:rPr kumimoji="1" lang="ja-JP" altLang="ja-JP" sz="1100">
              <a:solidFill>
                <a:schemeClr val="dk1"/>
              </a:solidFill>
              <a:effectLst/>
              <a:latin typeface="+mn-lt"/>
              <a:ea typeface="+mn-ea"/>
              <a:cs typeface="+mn-cs"/>
            </a:rPr>
            <a:t>年度から上下水道特別会計が企業会計へ移行し、繰出金の性質が諸支出金から補助費となったことから大幅に</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した</a:t>
          </a:r>
          <a:r>
            <a:rPr kumimoji="1" lang="ja-JP" altLang="en-US" sz="1100">
              <a:solidFill>
                <a:schemeClr val="dk1"/>
              </a:solidFill>
              <a:effectLst/>
              <a:latin typeface="+mn-lt"/>
              <a:ea typeface="+mn-ea"/>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152400</xdr:rowOff>
    </xdr:from>
    <xdr:to>
      <xdr:col>82</xdr:col>
      <xdr:colOff>107950</xdr:colOff>
      <xdr:row>62</xdr:row>
      <xdr:rowOff>12700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678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156227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12700</xdr:rowOff>
    </xdr:from>
    <xdr:to>
      <xdr:col>82</xdr:col>
      <xdr:colOff>196850</xdr:colOff>
      <xdr:row>62</xdr:row>
      <xdr:rowOff>12700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67327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1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152400</xdr:rowOff>
    </xdr:from>
    <xdr:to>
      <xdr:col>82</xdr:col>
      <xdr:colOff>196850</xdr:colOff>
      <xdr:row>52</xdr:row>
      <xdr:rowOff>152400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6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158750</xdr:rowOff>
    </xdr:from>
    <xdr:to>
      <xdr:col>82</xdr:col>
      <xdr:colOff>107950</xdr:colOff>
      <xdr:row>61</xdr:row>
      <xdr:rowOff>95250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588500"/>
          <a:ext cx="838200" cy="965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41927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14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69850</xdr:rowOff>
    </xdr:from>
    <xdr:to>
      <xdr:col>82</xdr:col>
      <xdr:colOff>158750</xdr:colOff>
      <xdr:row>58</xdr:row>
      <xdr:rowOff>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4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61</xdr:row>
      <xdr:rowOff>95250</xdr:rowOff>
    </xdr:from>
    <xdr:to>
      <xdr:col>78</xdr:col>
      <xdr:colOff>69850</xdr:colOff>
      <xdr:row>61</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10553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3827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61</xdr:row>
      <xdr:rowOff>95250</xdr:rowOff>
    </xdr:from>
    <xdr:to>
      <xdr:col>73</xdr:col>
      <xdr:colOff>180975</xdr:colOff>
      <xdr:row>61</xdr:row>
      <xdr:rowOff>107950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10553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38100</xdr:rowOff>
    </xdr:from>
    <xdr:to>
      <xdr:col>74</xdr:col>
      <xdr:colOff>31750</xdr:colOff>
      <xdr:row>58</xdr:row>
      <xdr:rowOff>139700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149877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76200</xdr:rowOff>
    </xdr:from>
    <xdr:to>
      <xdr:col>69</xdr:col>
      <xdr:colOff>92075</xdr:colOff>
      <xdr:row>61</xdr:row>
      <xdr:rowOff>95250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3632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38100</xdr:rowOff>
    </xdr:from>
    <xdr:to>
      <xdr:col>69</xdr:col>
      <xdr:colOff>142875</xdr:colOff>
      <xdr:row>58</xdr:row>
      <xdr:rowOff>139700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149877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152400</xdr:rowOff>
    </xdr:from>
    <xdr:to>
      <xdr:col>65</xdr:col>
      <xdr:colOff>53975</xdr:colOff>
      <xdr:row>59</xdr:row>
      <xdr:rowOff>82550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92727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107950</xdr:rowOff>
    </xdr:from>
    <xdr:to>
      <xdr:col>82</xdr:col>
      <xdr:colOff>158750</xdr:colOff>
      <xdr:row>56</xdr:row>
      <xdr:rowOff>38100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53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124477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61</xdr:row>
      <xdr:rowOff>44450</xdr:rowOff>
    </xdr:from>
    <xdr:to>
      <xdr:col>78</xdr:col>
      <xdr:colOff>120650</xdr:colOff>
      <xdr:row>61</xdr:row>
      <xdr:rowOff>146050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130827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58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57150</xdr:rowOff>
    </xdr:from>
    <xdr:to>
      <xdr:col>74</xdr:col>
      <xdr:colOff>31750</xdr:colOff>
      <xdr:row>61</xdr:row>
      <xdr:rowOff>158750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51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143527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61</xdr:row>
      <xdr:rowOff>44450</xdr:rowOff>
    </xdr:from>
    <xdr:to>
      <xdr:col>69</xdr:col>
      <xdr:colOff>142875</xdr:colOff>
      <xdr:row>61</xdr:row>
      <xdr:rowOff>146050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130827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25400</xdr:rowOff>
    </xdr:from>
    <xdr:to>
      <xdr:col>65</xdr:col>
      <xdr:colOff>53975</xdr:colOff>
      <xdr:row>60</xdr:row>
      <xdr:rowOff>127000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111777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R06</a:t>
          </a:r>
          <a:r>
            <a:rPr kumimoji="1" lang="ja-JP" altLang="en-US" sz="1100">
              <a:solidFill>
                <a:schemeClr val="dk1"/>
              </a:solidFill>
              <a:effectLst/>
              <a:latin typeface="+mn-lt"/>
              <a:ea typeface="+mn-ea"/>
              <a:cs typeface="+mn-cs"/>
            </a:rPr>
            <a:t>年度から上下水道特別会計が企業会計へ移行し、繰出金の性質が諸支出金から補助費となったことから大幅に悪化した。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endParaRPr lang="ja-JP" altLang="ja-JP">
            <a:effectLst/>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64135</xdr:rowOff>
    </xdr:from>
    <xdr:to>
      <xdr:col>82</xdr:col>
      <xdr:colOff>107950</xdr:colOff>
      <xdr:row>40</xdr:row>
      <xdr:rowOff>18415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72198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161942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6848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18415</xdr:rowOff>
    </xdr:from>
    <xdr:to>
      <xdr:col>82</xdr:col>
      <xdr:colOff>196850</xdr:colOff>
      <xdr:row>40</xdr:row>
      <xdr:rowOff>18415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6876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150512</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6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64135</xdr:rowOff>
    </xdr:from>
    <xdr:to>
      <xdr:col>82</xdr:col>
      <xdr:colOff>196850</xdr:colOff>
      <xdr:row>33</xdr:row>
      <xdr:rowOff>64135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72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52705</xdr:rowOff>
    </xdr:from>
    <xdr:to>
      <xdr:col>82</xdr:col>
      <xdr:colOff>107950</xdr:colOff>
      <xdr:row>37</xdr:row>
      <xdr:rowOff>155575</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053455"/>
          <a:ext cx="838200" cy="44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144162</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5973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127635</xdr:rowOff>
    </xdr:from>
    <xdr:to>
      <xdr:col>82</xdr:col>
      <xdr:colOff>158750</xdr:colOff>
      <xdr:row>36</xdr:row>
      <xdr:rowOff>57785</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41275</xdr:rowOff>
    </xdr:from>
    <xdr:to>
      <xdr:col>78</xdr:col>
      <xdr:colOff>69850</xdr:colOff>
      <xdr:row>35</xdr:row>
      <xdr:rowOff>52705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60420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93345</xdr:rowOff>
    </xdr:from>
    <xdr:to>
      <xdr:col>78</xdr:col>
      <xdr:colOff>120650</xdr:colOff>
      <xdr:row>36</xdr:row>
      <xdr:rowOff>23495</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9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8272</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180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149860</xdr:rowOff>
    </xdr:from>
    <xdr:to>
      <xdr:col>73</xdr:col>
      <xdr:colOff>180975</xdr:colOff>
      <xdr:row>35</xdr:row>
      <xdr:rowOff>41275</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597916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64770</xdr:rowOff>
    </xdr:from>
    <xdr:to>
      <xdr:col>74</xdr:col>
      <xdr:colOff>31750</xdr:colOff>
      <xdr:row>35</xdr:row>
      <xdr:rowOff>166370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151147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15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149860</xdr:rowOff>
    </xdr:from>
    <xdr:to>
      <xdr:col>69</xdr:col>
      <xdr:colOff>92075</xdr:colOff>
      <xdr:row>35</xdr:row>
      <xdr:rowOff>109855</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5979160"/>
          <a:ext cx="889000" cy="131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1905</xdr:rowOff>
    </xdr:from>
    <xdr:to>
      <xdr:col>69</xdr:col>
      <xdr:colOff>142875</xdr:colOff>
      <xdr:row>35</xdr:row>
      <xdr:rowOff>103505</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002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88282</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089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162577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104775</xdr:rowOff>
    </xdr:from>
    <xdr:to>
      <xdr:col>82</xdr:col>
      <xdr:colOff>158750</xdr:colOff>
      <xdr:row>38</xdr:row>
      <xdr:rowOff>34925</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44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76852</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420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1905</xdr:rowOff>
    </xdr:from>
    <xdr:to>
      <xdr:col>78</xdr:col>
      <xdr:colOff>120650</xdr:colOff>
      <xdr:row>35</xdr:row>
      <xdr:rowOff>103505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00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113682</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7715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161925</xdr:rowOff>
    </xdr:from>
    <xdr:to>
      <xdr:col>74</xdr:col>
      <xdr:colOff>31750</xdr:colOff>
      <xdr:row>35</xdr:row>
      <xdr:rowOff>92075</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599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102252</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760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99060</xdr:rowOff>
    </xdr:from>
    <xdr:to>
      <xdr:col>69</xdr:col>
      <xdr:colOff>142875</xdr:colOff>
      <xdr:row>35</xdr:row>
      <xdr:rowOff>29210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39387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69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59055</xdr:rowOff>
    </xdr:from>
    <xdr:to>
      <xdr:col>65</xdr:col>
      <xdr:colOff>53975</xdr:colOff>
      <xdr:row>35</xdr:row>
      <xdr:rowOff>160655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059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170832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828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H17</a:t>
          </a:r>
          <a:r>
            <a:rPr kumimoji="1" lang="ja-JP" altLang="ja-JP" sz="1100">
              <a:solidFill>
                <a:schemeClr val="dk1"/>
              </a:solidFill>
              <a:effectLst/>
              <a:latin typeface="+mn-lt"/>
              <a:ea typeface="+mn-ea"/>
              <a:cs typeface="+mn-cs"/>
            </a:rPr>
            <a:t>年の市町合併以降、類似団体を上回っていたが、新規地方債の発行を抑制し、繰上償還も行うなど地方債残高圧縮の対策を講じている。</a:t>
          </a:r>
          <a:endParaRPr lang="ja-JP" altLang="ja-JP" sz="1400">
            <a:effectLst/>
          </a:endParaRPr>
        </a:p>
        <a:p>
          <a:r>
            <a:rPr kumimoji="1" lang="ja-JP" altLang="ja-JP" sz="1100">
              <a:solidFill>
                <a:schemeClr val="dk1"/>
              </a:solidFill>
              <a:effectLst/>
              <a:latin typeface="+mn-lt"/>
              <a:ea typeface="+mn-ea"/>
              <a:cs typeface="+mn-cs"/>
            </a:rPr>
            <a:t>　今後は、水道維持管理事業に多額費用が必要なことから、事業費を平準化しつつ、基金等の活用も検討しながら、財政の健全化に努めていく。</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147574</xdr:rowOff>
    </xdr:from>
    <xdr:to>
      <xdr:col>24</xdr:col>
      <xdr:colOff>25400</xdr:colOff>
      <xdr:row>80</xdr:row>
      <xdr:rowOff>104139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663424"/>
          <a:ext cx="0" cy="1156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62501</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147574</xdr:rowOff>
    </xdr:from>
    <xdr:to>
      <xdr:col>24</xdr:col>
      <xdr:colOff>114300</xdr:colOff>
      <xdr:row>73</xdr:row>
      <xdr:rowOff>147574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122428</xdr:rowOff>
    </xdr:from>
    <xdr:to>
      <xdr:col>24</xdr:col>
      <xdr:colOff>25400</xdr:colOff>
      <xdr:row>77</xdr:row>
      <xdr:rowOff>28702</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987800" y="13152628"/>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107714</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31379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135637</xdr:rowOff>
    </xdr:from>
    <xdr:to>
      <xdr:col>24</xdr:col>
      <xdr:colOff>76200</xdr:colOff>
      <xdr:row>77</xdr:row>
      <xdr:rowOff>65787</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28702</xdr:rowOff>
    </xdr:from>
    <xdr:to>
      <xdr:col>19</xdr:col>
      <xdr:colOff>187325</xdr:colOff>
      <xdr:row>77</xdr:row>
      <xdr:rowOff>152146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098800" y="13230352"/>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163068</xdr:rowOff>
    </xdr:from>
    <xdr:to>
      <xdr:col>20</xdr:col>
      <xdr:colOff>38100</xdr:colOff>
      <xdr:row>77</xdr:row>
      <xdr:rowOff>93218</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77995</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3279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106426</xdr:rowOff>
    </xdr:from>
    <xdr:to>
      <xdr:col>15</xdr:col>
      <xdr:colOff>98425</xdr:colOff>
      <xdr:row>77</xdr:row>
      <xdr:rowOff>152146</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2209800" y="1330807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130827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65278</xdr:rowOff>
    </xdr:from>
    <xdr:to>
      <xdr:col>11</xdr:col>
      <xdr:colOff>9525</xdr:colOff>
      <xdr:row>77</xdr:row>
      <xdr:rowOff>106426</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1320800" y="1326692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158496</xdr:rowOff>
    </xdr:from>
    <xdr:to>
      <xdr:col>11</xdr:col>
      <xdr:colOff>60325</xdr:colOff>
      <xdr:row>77</xdr:row>
      <xdr:rowOff>88646</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98823</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9906</xdr:rowOff>
    </xdr:from>
    <xdr:to>
      <xdr:col>6</xdr:col>
      <xdr:colOff>171450</xdr:colOff>
      <xdr:row>77</xdr:row>
      <xdr:rowOff>111506</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121683</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71628</xdr:rowOff>
    </xdr:from>
    <xdr:to>
      <xdr:col>24</xdr:col>
      <xdr:colOff>76200</xdr:colOff>
      <xdr:row>77</xdr:row>
      <xdr:rowOff>1778</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88155</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294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149352</xdr:rowOff>
    </xdr:from>
    <xdr:to>
      <xdr:col>20</xdr:col>
      <xdr:colOff>38100</xdr:colOff>
      <xdr:row>77</xdr:row>
      <xdr:rowOff>79502</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31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89679</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2948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101346</xdr:rowOff>
    </xdr:from>
    <xdr:to>
      <xdr:col>15</xdr:col>
      <xdr:colOff>149225</xdr:colOff>
      <xdr:row>78</xdr:row>
      <xdr:rowOff>31496</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16273</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55626</xdr:rowOff>
    </xdr:from>
    <xdr:to>
      <xdr:col>11</xdr:col>
      <xdr:colOff>60325</xdr:colOff>
      <xdr:row>77</xdr:row>
      <xdr:rowOff>157226</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325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142003</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14478</xdr:rowOff>
    </xdr:from>
    <xdr:to>
      <xdr:col>6</xdr:col>
      <xdr:colOff>171450</xdr:colOff>
      <xdr:row>77</xdr:row>
      <xdr:rowOff>116078</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21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100855</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330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数値としては、前年度より</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ポイント悪化している。</a:t>
          </a:r>
          <a:endParaRPr lang="ja-JP" altLang="ja-JP" sz="1400">
            <a:effectLst/>
          </a:endParaRPr>
        </a:p>
        <a:p>
          <a:r>
            <a:rPr kumimoji="1" lang="ja-JP" altLang="en-US" sz="1100">
              <a:solidFill>
                <a:schemeClr val="dk1"/>
              </a:solidFill>
              <a:effectLst/>
              <a:latin typeface="+mn-lt"/>
              <a:ea typeface="+mn-ea"/>
              <a:cs typeface="+mn-cs"/>
            </a:rPr>
            <a:t>　物価高騰や処遇改善による人件費の高騰、</a:t>
          </a:r>
          <a:r>
            <a:rPr kumimoji="1" lang="en-US" altLang="ja-JP" sz="1100">
              <a:solidFill>
                <a:schemeClr val="dk1"/>
              </a:solidFill>
              <a:effectLst/>
              <a:latin typeface="+mn-lt"/>
              <a:ea typeface="+mn-ea"/>
              <a:cs typeface="+mn-cs"/>
            </a:rPr>
            <a:t>DX</a:t>
          </a:r>
          <a:r>
            <a:rPr kumimoji="1" lang="ja-JP" altLang="en-US" sz="1100">
              <a:solidFill>
                <a:schemeClr val="dk1"/>
              </a:solidFill>
              <a:effectLst/>
              <a:latin typeface="+mn-lt"/>
              <a:ea typeface="+mn-ea"/>
              <a:cs typeface="+mn-cs"/>
            </a:rPr>
            <a:t>関連費用の増加などが原因であり、今後も公共施設やインフラの整備・更新費用の増加が予想される。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今後も</a:t>
          </a:r>
          <a:r>
            <a:rPr kumimoji="1" lang="ja-JP" altLang="ja-JP" sz="1100">
              <a:solidFill>
                <a:schemeClr val="dk1"/>
              </a:solidFill>
              <a:effectLst/>
              <a:latin typeface="+mn-lt"/>
              <a:ea typeface="+mn-ea"/>
              <a:cs typeface="+mn-cs"/>
            </a:rPr>
            <a:t>適正な定員管理</a:t>
          </a:r>
          <a:r>
            <a:rPr kumimoji="1" lang="ja-JP" altLang="en-US" sz="1100">
              <a:solidFill>
                <a:schemeClr val="dk1"/>
              </a:solidFill>
              <a:effectLst/>
              <a:latin typeface="+mn-lt"/>
              <a:ea typeface="+mn-ea"/>
              <a:cs typeface="+mn-cs"/>
            </a:rPr>
            <a:t>や行政改革により、引き続き財政の健全化を図っていく。</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133858</xdr:rowOff>
    </xdr:from>
    <xdr:to>
      <xdr:col>82</xdr:col>
      <xdr:colOff>107950</xdr:colOff>
      <xdr:row>80</xdr:row>
      <xdr:rowOff>104139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49708"/>
          <a:ext cx="0" cy="11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76216</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104139</xdr:rowOff>
    </xdr:from>
    <xdr:to>
      <xdr:col>82</xdr:col>
      <xdr:colOff>196850</xdr:colOff>
      <xdr:row>80</xdr:row>
      <xdr:rowOff>104139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48785</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9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133858</xdr:rowOff>
    </xdr:from>
    <xdr:to>
      <xdr:col>82</xdr:col>
      <xdr:colOff>196850</xdr:colOff>
      <xdr:row>73</xdr:row>
      <xdr:rowOff>133858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4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152146</xdr:rowOff>
    </xdr:from>
    <xdr:to>
      <xdr:col>82</xdr:col>
      <xdr:colOff>107950</xdr:colOff>
      <xdr:row>76</xdr:row>
      <xdr:rowOff>67563</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3010896"/>
          <a:ext cx="838200" cy="8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13988</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21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41911</xdr:rowOff>
    </xdr:from>
    <xdr:to>
      <xdr:col>82</xdr:col>
      <xdr:colOff>158750</xdr:colOff>
      <xdr:row>77</xdr:row>
      <xdr:rowOff>143511</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74422</xdr:rowOff>
    </xdr:from>
    <xdr:to>
      <xdr:col>78</xdr:col>
      <xdr:colOff>69850</xdr:colOff>
      <xdr:row>75</xdr:row>
      <xdr:rowOff>152146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2933172"/>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163068</xdr:rowOff>
    </xdr:from>
    <xdr:to>
      <xdr:col>78</xdr:col>
      <xdr:colOff>120650</xdr:colOff>
      <xdr:row>77</xdr:row>
      <xdr:rowOff>93218</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77995</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279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168148</xdr:rowOff>
    </xdr:from>
    <xdr:to>
      <xdr:col>73</xdr:col>
      <xdr:colOff>180975</xdr:colOff>
      <xdr:row>75</xdr:row>
      <xdr:rowOff>74422</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893800" y="12855448"/>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108204</xdr:rowOff>
    </xdr:from>
    <xdr:to>
      <xdr:col>74</xdr:col>
      <xdr:colOff>31750</xdr:colOff>
      <xdr:row>77</xdr:row>
      <xdr:rowOff>38354</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23131</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168148</xdr:rowOff>
    </xdr:from>
    <xdr:to>
      <xdr:col>69</xdr:col>
      <xdr:colOff>92075</xdr:colOff>
      <xdr:row>75</xdr:row>
      <xdr:rowOff>120142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2855448"/>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32765</xdr:rowOff>
    </xdr:from>
    <xdr:to>
      <xdr:col>65</xdr:col>
      <xdr:colOff>53975</xdr:colOff>
      <xdr:row>77</xdr:row>
      <xdr:rowOff>134365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119142</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xdr:rowOff>
    </xdr:from>
    <xdr:to>
      <xdr:col>82</xdr:col>
      <xdr:colOff>158750</xdr:colOff>
      <xdr:row>76</xdr:row>
      <xdr:rowOff>118363</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33291</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2892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101346</xdr:rowOff>
    </xdr:from>
    <xdr:to>
      <xdr:col>78</xdr:col>
      <xdr:colOff>120650</xdr:colOff>
      <xdr:row>76</xdr:row>
      <xdr:rowOff>31496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296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41673</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728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23622</xdr:rowOff>
    </xdr:from>
    <xdr:to>
      <xdr:col>74</xdr:col>
      <xdr:colOff>31750</xdr:colOff>
      <xdr:row>75</xdr:row>
      <xdr:rowOff>125222</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2882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135399</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651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117348</xdr:rowOff>
    </xdr:from>
    <xdr:to>
      <xdr:col>69</xdr:col>
      <xdr:colOff>142875</xdr:colOff>
      <xdr:row>75</xdr:row>
      <xdr:rowOff>47498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2804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57675</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257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69342</xdr:rowOff>
    </xdr:from>
    <xdr:to>
      <xdr:col>65</xdr:col>
      <xdr:colOff>53975</xdr:colOff>
      <xdr:row>75</xdr:row>
      <xdr:rowOff>170942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29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9669</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2696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兵庫県佐用町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2892</xdr:rowOff>
    </xdr:from>
    <xdr:to>
      <xdr:col>29</xdr:col>
      <xdr:colOff>127000</xdr:colOff>
      <xdr:row>20</xdr:row>
      <xdr:rowOff>107700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7917"/>
          <a:ext cx="0" cy="147640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79777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56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107700</xdr:rowOff>
    </xdr:from>
    <xdr:to>
      <xdr:col>30</xdr:col>
      <xdr:colOff>25400</xdr:colOff>
      <xdr:row>20</xdr:row>
      <xdr:rowOff>107700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84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89269</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1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2892</xdr:rowOff>
    </xdr:from>
    <xdr:to>
      <xdr:col>30</xdr:col>
      <xdr:colOff>25400</xdr:colOff>
      <xdr:row>12</xdr:row>
      <xdr:rowOff>2892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79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12</xdr:row>
      <xdr:rowOff>43452</xdr:rowOff>
    </xdr:from>
    <xdr:to>
      <xdr:col>29</xdr:col>
      <xdr:colOff>127000</xdr:colOff>
      <xdr:row>13</xdr:row>
      <xdr:rowOff>68130</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148477"/>
          <a:ext cx="647700" cy="1961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128113</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189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156036</xdr:rowOff>
    </xdr:from>
    <xdr:to>
      <xdr:col>29</xdr:col>
      <xdr:colOff>177800</xdr:colOff>
      <xdr:row>17</xdr:row>
      <xdr:rowOff>86186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468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68130</xdr:rowOff>
    </xdr:from>
    <xdr:to>
      <xdr:col>26</xdr:col>
      <xdr:colOff>50800</xdr:colOff>
      <xdr:row>13</xdr:row>
      <xdr:rowOff>165916</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344605"/>
          <a:ext cx="698500" cy="977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84517</xdr:rowOff>
    </xdr:from>
    <xdr:to>
      <xdr:col>26</xdr:col>
      <xdr:colOff>101600</xdr:colOff>
      <xdr:row>18</xdr:row>
      <xdr:rowOff>14667</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467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170894</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33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13</xdr:row>
      <xdr:rowOff>165916</xdr:rowOff>
    </xdr:from>
    <xdr:to>
      <xdr:col>22</xdr:col>
      <xdr:colOff>114300</xdr:colOff>
      <xdr:row>14</xdr:row>
      <xdr:rowOff>41689</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442391"/>
          <a:ext cx="698500" cy="472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119732</xdr:rowOff>
    </xdr:from>
    <xdr:to>
      <xdr:col>22</xdr:col>
      <xdr:colOff>165100</xdr:colOff>
      <xdr:row>18</xdr:row>
      <xdr:rowOff>49882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820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34659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68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41689</xdr:rowOff>
    </xdr:from>
    <xdr:to>
      <xdr:col>18</xdr:col>
      <xdr:colOff>177800</xdr:colOff>
      <xdr:row>14</xdr:row>
      <xdr:rowOff>43964</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2489614"/>
          <a:ext cx="698500" cy="22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135680</xdr:rowOff>
    </xdr:from>
    <xdr:to>
      <xdr:col>19</xdr:col>
      <xdr:colOff>38100</xdr:colOff>
      <xdr:row>18</xdr:row>
      <xdr:rowOff>65830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979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50607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184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146271</xdr:rowOff>
    </xdr:from>
    <xdr:to>
      <xdr:col>15</xdr:col>
      <xdr:colOff>101600</xdr:colOff>
      <xdr:row>18</xdr:row>
      <xdr:rowOff>76421</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085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61198</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9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11</xdr:row>
      <xdr:rowOff>164102</xdr:rowOff>
    </xdr:from>
    <xdr:to>
      <xdr:col>29</xdr:col>
      <xdr:colOff>177800</xdr:colOff>
      <xdr:row>12</xdr:row>
      <xdr:rowOff>94252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0976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11</xdr:row>
      <xdr:rowOff>72679</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006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17330</xdr:rowOff>
    </xdr:from>
    <xdr:to>
      <xdr:col>26</xdr:col>
      <xdr:colOff>101600</xdr:colOff>
      <xdr:row>13</xdr:row>
      <xdr:rowOff>118930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2938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11</xdr:row>
      <xdr:rowOff>129107</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062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13</xdr:row>
      <xdr:rowOff>115116</xdr:rowOff>
    </xdr:from>
    <xdr:to>
      <xdr:col>22</xdr:col>
      <xdr:colOff>165100</xdr:colOff>
      <xdr:row>14</xdr:row>
      <xdr:rowOff>45266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3915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55443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16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13</xdr:row>
      <xdr:rowOff>162339</xdr:rowOff>
    </xdr:from>
    <xdr:to>
      <xdr:col>19</xdr:col>
      <xdr:colOff>38100</xdr:colOff>
      <xdr:row>14</xdr:row>
      <xdr:rowOff>92489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4388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102666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207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13</xdr:row>
      <xdr:rowOff>164614</xdr:rowOff>
    </xdr:from>
    <xdr:to>
      <xdr:col>15</xdr:col>
      <xdr:colOff>101600</xdr:colOff>
      <xdr:row>14</xdr:row>
      <xdr:rowOff>94764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4410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12</xdr:row>
      <xdr:rowOff>104941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209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125666</xdr:rowOff>
    </xdr:from>
    <xdr:to>
      <xdr:col>29</xdr:col>
      <xdr:colOff>127000</xdr:colOff>
      <xdr:row>37</xdr:row>
      <xdr:rowOff>279057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50216"/>
          <a:ext cx="0" cy="13535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289234</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13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279057</xdr:rowOff>
    </xdr:from>
    <xdr:to>
      <xdr:col>30</xdr:col>
      <xdr:colOff>25400</xdr:colOff>
      <xdr:row>37</xdr:row>
      <xdr:rowOff>279057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037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40593</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93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125666</xdr:rowOff>
    </xdr:from>
    <xdr:to>
      <xdr:col>30</xdr:col>
      <xdr:colOff>25400</xdr:colOff>
      <xdr:row>33</xdr:row>
      <xdr:rowOff>125666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502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325615</xdr:rowOff>
    </xdr:from>
    <xdr:to>
      <xdr:col>29</xdr:col>
      <xdr:colOff>127000</xdr:colOff>
      <xdr:row>37</xdr:row>
      <xdr:rowOff>279057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935965"/>
          <a:ext cx="647700" cy="4677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327518</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5949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139541</xdr:rowOff>
    </xdr:from>
    <xdr:to>
      <xdr:col>29</xdr:col>
      <xdr:colOff>177800</xdr:colOff>
      <xdr:row>35</xdr:row>
      <xdr:rowOff>241141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498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305632</xdr:rowOff>
    </xdr:from>
    <xdr:to>
      <xdr:col>26</xdr:col>
      <xdr:colOff>50800</xdr:colOff>
      <xdr:row>35</xdr:row>
      <xdr:rowOff>325615</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915982"/>
          <a:ext cx="698500" cy="199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122015</xdr:rowOff>
    </xdr:from>
    <xdr:to>
      <xdr:col>26</xdr:col>
      <xdr:colOff>101600</xdr:colOff>
      <xdr:row>35</xdr:row>
      <xdr:rowOff>223615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323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233792</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01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305632</xdr:rowOff>
    </xdr:from>
    <xdr:to>
      <xdr:col>22</xdr:col>
      <xdr:colOff>114300</xdr:colOff>
      <xdr:row>37</xdr:row>
      <xdr:rowOff>134410</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915982"/>
          <a:ext cx="698500" cy="3431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112985</xdr:rowOff>
    </xdr:from>
    <xdr:to>
      <xdr:col>22</xdr:col>
      <xdr:colOff>165100</xdr:colOff>
      <xdr:row>35</xdr:row>
      <xdr:rowOff>214585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23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224762</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492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143973</xdr:rowOff>
    </xdr:from>
    <xdr:to>
      <xdr:col>18</xdr:col>
      <xdr:colOff>177800</xdr:colOff>
      <xdr:row>37</xdr:row>
      <xdr:rowOff>134410</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7097223"/>
          <a:ext cx="698500" cy="1618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136913</xdr:rowOff>
    </xdr:from>
    <xdr:to>
      <xdr:col>19</xdr:col>
      <xdr:colOff>38100</xdr:colOff>
      <xdr:row>35</xdr:row>
      <xdr:rowOff>238513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47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248690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516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158400</xdr:rowOff>
    </xdr:from>
    <xdr:to>
      <xdr:col>15</xdr:col>
      <xdr:colOff>101600</xdr:colOff>
      <xdr:row>35</xdr:row>
      <xdr:rowOff>260000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768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270177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53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228257</xdr:rowOff>
    </xdr:from>
    <xdr:to>
      <xdr:col>29</xdr:col>
      <xdr:colOff>177800</xdr:colOff>
      <xdr:row>37</xdr:row>
      <xdr:rowOff>329857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3529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136834</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26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274815</xdr:rowOff>
    </xdr:from>
    <xdr:to>
      <xdr:col>26</xdr:col>
      <xdr:colOff>101600</xdr:colOff>
      <xdr:row>36</xdr:row>
      <xdr:rowOff>33515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8851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18292</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9715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254832</xdr:rowOff>
    </xdr:from>
    <xdr:to>
      <xdr:col>22</xdr:col>
      <xdr:colOff>165100</xdr:colOff>
      <xdr:row>36</xdr:row>
      <xdr:rowOff>13532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8651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341209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951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83610</xdr:rowOff>
    </xdr:from>
    <xdr:to>
      <xdr:col>19</xdr:col>
      <xdr:colOff>38100</xdr:colOff>
      <xdr:row>37</xdr:row>
      <xdr:rowOff>185210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2083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169987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29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93173</xdr:rowOff>
    </xdr:from>
    <xdr:to>
      <xdr:col>15</xdr:col>
      <xdr:colOff>101600</xdr:colOff>
      <xdr:row>37</xdr:row>
      <xdr:rowOff>23323</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0464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8100</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13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兵庫県佐用町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14,727
14,429
307.44
14,327,911
14,207,458
107,782
8,470,614
8,646,415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149644</xdr:rowOff>
    </xdr:from>
    <xdr:to>
      <xdr:col>24</xdr:col>
      <xdr:colOff>62865</xdr:colOff>
      <xdr:row>39</xdr:row>
      <xdr:rowOff>56541</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93144"/>
          <a:ext cx="1270" cy="1449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60368</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4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56541</xdr:rowOff>
    </xdr:from>
    <xdr:to>
      <xdr:col>24</xdr:col>
      <xdr:colOff>152400</xdr:colOff>
      <xdr:row>39</xdr:row>
      <xdr:rowOff>56541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3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96321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68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149644</xdr:rowOff>
    </xdr:from>
    <xdr:to>
      <xdr:col>24</xdr:col>
      <xdr:colOff>152400</xdr:colOff>
      <xdr:row>30</xdr:row>
      <xdr:rowOff>149644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93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164998</xdr:rowOff>
    </xdr:from>
    <xdr:to>
      <xdr:col>24</xdr:col>
      <xdr:colOff>63500</xdr:colOff>
      <xdr:row>32</xdr:row>
      <xdr:rowOff>28740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308498"/>
          <a:ext cx="838200" cy="206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118063</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188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139636</xdr:rowOff>
    </xdr:from>
    <xdr:to>
      <xdr:col>24</xdr:col>
      <xdr:colOff>114300</xdr:colOff>
      <xdr:row>36</xdr:row>
      <xdr:rowOff>69786</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4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28740</xdr:rowOff>
    </xdr:from>
    <xdr:to>
      <xdr:col>19</xdr:col>
      <xdr:colOff>177800</xdr:colOff>
      <xdr:row>32</xdr:row>
      <xdr:rowOff>116065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515140"/>
          <a:ext cx="889000" cy="87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76937</xdr:rowOff>
    </xdr:from>
    <xdr:to>
      <xdr:col>20</xdr:col>
      <xdr:colOff>38100</xdr:colOff>
      <xdr:row>37</xdr:row>
      <xdr:rowOff>7087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9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169664</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341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116065</xdr:rowOff>
    </xdr:from>
    <xdr:to>
      <xdr:col>15</xdr:col>
      <xdr:colOff>50800</xdr:colOff>
      <xdr:row>32</xdr:row>
      <xdr:rowOff>157975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60246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101714</xdr:rowOff>
    </xdr:from>
    <xdr:to>
      <xdr:col>15</xdr:col>
      <xdr:colOff>101600</xdr:colOff>
      <xdr:row>37</xdr:row>
      <xdr:rowOff>31864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22991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6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157975</xdr:rowOff>
    </xdr:from>
    <xdr:to>
      <xdr:col>10</xdr:col>
      <xdr:colOff>114300</xdr:colOff>
      <xdr:row>33</xdr:row>
      <xdr:rowOff>13907</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644375"/>
          <a:ext cx="889000" cy="27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102870</xdr:rowOff>
    </xdr:from>
    <xdr:to>
      <xdr:col>10</xdr:col>
      <xdr:colOff>165100</xdr:colOff>
      <xdr:row>37</xdr:row>
      <xdr:rowOff>33020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75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24147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67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121882</xdr:rowOff>
    </xdr:from>
    <xdr:to>
      <xdr:col>6</xdr:col>
      <xdr:colOff>38100</xdr:colOff>
      <xdr:row>37</xdr:row>
      <xdr:rowOff>52032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9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43159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386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114198</xdr:rowOff>
    </xdr:from>
    <xdr:to>
      <xdr:col>24</xdr:col>
      <xdr:colOff>114300</xdr:colOff>
      <xdr:row>31</xdr:row>
      <xdr:rowOff>44348</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257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51871</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195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149390</xdr:rowOff>
    </xdr:from>
    <xdr:to>
      <xdr:col>20</xdr:col>
      <xdr:colOff>38100</xdr:colOff>
      <xdr:row>32</xdr:row>
      <xdr:rowOff>79540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46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30</xdr:row>
      <xdr:rowOff>96067</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239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65265</xdr:rowOff>
    </xdr:from>
    <xdr:to>
      <xdr:col>15</xdr:col>
      <xdr:colOff>101600</xdr:colOff>
      <xdr:row>32</xdr:row>
      <xdr:rowOff>166865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551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11942</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326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107175</xdr:rowOff>
    </xdr:from>
    <xdr:to>
      <xdr:col>10</xdr:col>
      <xdr:colOff>165100</xdr:colOff>
      <xdr:row>33</xdr:row>
      <xdr:rowOff>37325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59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53852</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368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134557</xdr:rowOff>
    </xdr:from>
    <xdr:to>
      <xdr:col>6</xdr:col>
      <xdr:colOff>38100</xdr:colOff>
      <xdr:row>33</xdr:row>
      <xdr:rowOff>64707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62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31</xdr:row>
      <xdr:rowOff>81234</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396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42574</xdr:rowOff>
    </xdr:from>
    <xdr:to>
      <xdr:col>24</xdr:col>
      <xdr:colOff>62865</xdr:colOff>
      <xdr:row>58</xdr:row>
      <xdr:rowOff>142149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615074"/>
          <a:ext cx="1270" cy="1471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145976</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9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142149</xdr:rowOff>
    </xdr:from>
    <xdr:to>
      <xdr:col>24</xdr:col>
      <xdr:colOff>152400</xdr:colOff>
      <xdr:row>58</xdr:row>
      <xdr:rowOff>142149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86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160701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3903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1,216,477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42574</xdr:rowOff>
    </xdr:from>
    <xdr:to>
      <xdr:col>24</xdr:col>
      <xdr:colOff>152400</xdr:colOff>
      <xdr:row>50</xdr:row>
      <xdr:rowOff>42574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61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64960</xdr:rowOff>
    </xdr:from>
    <xdr:to>
      <xdr:col>24</xdr:col>
      <xdr:colOff>63500</xdr:colOff>
      <xdr:row>58</xdr:row>
      <xdr:rowOff>95648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09060"/>
          <a:ext cx="838200" cy="30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36548</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091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13671</xdr:rowOff>
    </xdr:from>
    <xdr:to>
      <xdr:col>24</xdr:col>
      <xdr:colOff>114300</xdr:colOff>
      <xdr:row>58</xdr:row>
      <xdr:rowOff>115271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95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61650</xdr:rowOff>
    </xdr:from>
    <xdr:to>
      <xdr:col>19</xdr:col>
      <xdr:colOff>177800</xdr:colOff>
      <xdr:row>58</xdr:row>
      <xdr:rowOff>95648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10005750"/>
          <a:ext cx="889000" cy="33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42854</xdr:rowOff>
    </xdr:from>
    <xdr:to>
      <xdr:col>20</xdr:col>
      <xdr:colOff>38100</xdr:colOff>
      <xdr:row>58</xdr:row>
      <xdr:rowOff>144454</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86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160981</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6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61650</xdr:rowOff>
    </xdr:from>
    <xdr:to>
      <xdr:col>15</xdr:col>
      <xdr:colOff>50800</xdr:colOff>
      <xdr:row>58</xdr:row>
      <xdr:rowOff>92920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05750"/>
          <a:ext cx="889000" cy="3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41933</xdr:rowOff>
    </xdr:from>
    <xdr:to>
      <xdr:col>15</xdr:col>
      <xdr:colOff>101600</xdr:colOff>
      <xdr:row>58</xdr:row>
      <xdr:rowOff>143533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86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134660</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10078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79013</xdr:rowOff>
    </xdr:from>
    <xdr:to>
      <xdr:col>10</xdr:col>
      <xdr:colOff>114300</xdr:colOff>
      <xdr:row>58</xdr:row>
      <xdr:rowOff>92920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10023113"/>
          <a:ext cx="889000" cy="13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51966</xdr:rowOff>
    </xdr:from>
    <xdr:to>
      <xdr:col>10</xdr:col>
      <xdr:colOff>165100</xdr:colOff>
      <xdr:row>58</xdr:row>
      <xdr:rowOff>153566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99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144693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10088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58855</xdr:rowOff>
    </xdr:from>
    <xdr:to>
      <xdr:col>6</xdr:col>
      <xdr:colOff>38100</xdr:colOff>
      <xdr:row>58</xdr:row>
      <xdr:rowOff>160455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151582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10095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14160</xdr:rowOff>
    </xdr:from>
    <xdr:to>
      <xdr:col>24</xdr:col>
      <xdr:colOff>114300</xdr:colOff>
      <xdr:row>58</xdr:row>
      <xdr:rowOff>115760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95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163549</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36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44848</xdr:rowOff>
    </xdr:from>
    <xdr:to>
      <xdr:col>20</xdr:col>
      <xdr:colOff>38100</xdr:colOff>
      <xdr:row>58</xdr:row>
      <xdr:rowOff>146448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98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137575</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1008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10850</xdr:rowOff>
    </xdr:from>
    <xdr:to>
      <xdr:col>15</xdr:col>
      <xdr:colOff>101600</xdr:colOff>
      <xdr:row>58</xdr:row>
      <xdr:rowOff>112450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95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128977</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730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42120</xdr:rowOff>
    </xdr:from>
    <xdr:to>
      <xdr:col>10</xdr:col>
      <xdr:colOff>165100</xdr:colOff>
      <xdr:row>58</xdr:row>
      <xdr:rowOff>143720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9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160247</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76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28213</xdr:rowOff>
    </xdr:from>
    <xdr:to>
      <xdr:col>6</xdr:col>
      <xdr:colOff>38100</xdr:colOff>
      <xdr:row>58</xdr:row>
      <xdr:rowOff>129813</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972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146340</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747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63667</xdr:rowOff>
    </xdr:from>
    <xdr:to>
      <xdr:col>24</xdr:col>
      <xdr:colOff>62865</xdr:colOff>
      <xdr:row>78</xdr:row>
      <xdr:rowOff>136683</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65167"/>
          <a:ext cx="1270" cy="1444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140510</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13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136683</xdr:rowOff>
    </xdr:from>
    <xdr:to>
      <xdr:col>24</xdr:col>
      <xdr:colOff>152400</xdr:colOff>
      <xdr:row>78</xdr:row>
      <xdr:rowOff>136683</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09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10344</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840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63667</xdr:rowOff>
    </xdr:from>
    <xdr:to>
      <xdr:col>24</xdr:col>
      <xdr:colOff>152400</xdr:colOff>
      <xdr:row>70</xdr:row>
      <xdr:rowOff>63667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65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13421</xdr:rowOff>
    </xdr:from>
    <xdr:to>
      <xdr:col>24</xdr:col>
      <xdr:colOff>63500</xdr:colOff>
      <xdr:row>78</xdr:row>
      <xdr:rowOff>53769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3797300" y="13386521"/>
          <a:ext cx="838200" cy="40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63566</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093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40689</xdr:rowOff>
    </xdr:from>
    <xdr:to>
      <xdr:col>24</xdr:col>
      <xdr:colOff>114300</xdr:colOff>
      <xdr:row>77</xdr:row>
      <xdr:rowOff>142289</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4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169121</xdr:rowOff>
    </xdr:from>
    <xdr:to>
      <xdr:col>19</xdr:col>
      <xdr:colOff>177800</xdr:colOff>
      <xdr:row>78</xdr:row>
      <xdr:rowOff>13421</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908300" y="13370771"/>
          <a:ext cx="889000" cy="1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60714</xdr:rowOff>
    </xdr:from>
    <xdr:to>
      <xdr:col>20</xdr:col>
      <xdr:colOff>38100</xdr:colOff>
      <xdr:row>77</xdr:row>
      <xdr:rowOff>162314</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6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7391</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8" y="13037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169121</xdr:rowOff>
    </xdr:from>
    <xdr:to>
      <xdr:col>15</xdr:col>
      <xdr:colOff>50800</xdr:colOff>
      <xdr:row>78</xdr:row>
      <xdr:rowOff>11912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019300" y="13370771"/>
          <a:ext cx="889000" cy="14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65080</xdr:rowOff>
    </xdr:from>
    <xdr:to>
      <xdr:col>15</xdr:col>
      <xdr:colOff>101600</xdr:colOff>
      <xdr:row>77</xdr:row>
      <xdr:rowOff>166680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2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11757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0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11912</xdr:rowOff>
    </xdr:from>
    <xdr:to>
      <xdr:col>10</xdr:col>
      <xdr:colOff>114300</xdr:colOff>
      <xdr:row>78</xdr:row>
      <xdr:rowOff>42819</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385012"/>
          <a:ext cx="889000" cy="30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63571</xdr:rowOff>
    </xdr:from>
    <xdr:to>
      <xdr:col>10</xdr:col>
      <xdr:colOff>165100</xdr:colOff>
      <xdr:row>77</xdr:row>
      <xdr:rowOff>165171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26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10248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8" y="1304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76716</xdr:rowOff>
    </xdr:from>
    <xdr:to>
      <xdr:col>6</xdr:col>
      <xdr:colOff>38100</xdr:colOff>
      <xdr:row>78</xdr:row>
      <xdr:rowOff>6866</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27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23393</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05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2969</xdr:rowOff>
    </xdr:from>
    <xdr:to>
      <xdr:col>24</xdr:col>
      <xdr:colOff>114300</xdr:colOff>
      <xdr:row>78</xdr:row>
      <xdr:rowOff>104569</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376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89346</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290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134071</xdr:rowOff>
    </xdr:from>
    <xdr:to>
      <xdr:col>20</xdr:col>
      <xdr:colOff>38100</xdr:colOff>
      <xdr:row>78</xdr:row>
      <xdr:rowOff>64221</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335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55348</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428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118321</xdr:rowOff>
    </xdr:from>
    <xdr:to>
      <xdr:col>15</xdr:col>
      <xdr:colOff>101600</xdr:colOff>
      <xdr:row>78</xdr:row>
      <xdr:rowOff>48471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31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39598</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412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132562</xdr:rowOff>
    </xdr:from>
    <xdr:to>
      <xdr:col>10</xdr:col>
      <xdr:colOff>165100</xdr:colOff>
      <xdr:row>78</xdr:row>
      <xdr:rowOff>62712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33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53839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426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163469</xdr:rowOff>
    </xdr:from>
    <xdr:to>
      <xdr:col>6</xdr:col>
      <xdr:colOff>38100</xdr:colOff>
      <xdr:row>78</xdr:row>
      <xdr:rowOff>93619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36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84746</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457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44842</xdr:rowOff>
    </xdr:from>
    <xdr:to>
      <xdr:col>24</xdr:col>
      <xdr:colOff>62865</xdr:colOff>
      <xdr:row>98</xdr:row>
      <xdr:rowOff>133277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75342"/>
          <a:ext cx="1270" cy="1460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137104</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39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133277</xdr:rowOff>
    </xdr:from>
    <xdr:to>
      <xdr:col>24</xdr:col>
      <xdr:colOff>152400</xdr:colOff>
      <xdr:row>98</xdr:row>
      <xdr:rowOff>133277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35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162969</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50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44842</xdr:rowOff>
    </xdr:from>
    <xdr:to>
      <xdr:col>24</xdr:col>
      <xdr:colOff>152400</xdr:colOff>
      <xdr:row>90</xdr:row>
      <xdr:rowOff>44842</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75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87384</xdr:rowOff>
    </xdr:from>
    <xdr:to>
      <xdr:col>24</xdr:col>
      <xdr:colOff>63500</xdr:colOff>
      <xdr:row>95</xdr:row>
      <xdr:rowOff>142258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375134"/>
          <a:ext cx="838200" cy="5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133483</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0783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110606</xdr:rowOff>
    </xdr:from>
    <xdr:to>
      <xdr:col>24</xdr:col>
      <xdr:colOff>114300</xdr:colOff>
      <xdr:row>95</xdr:row>
      <xdr:rowOff>40756</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26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142258</xdr:rowOff>
    </xdr:from>
    <xdr:to>
      <xdr:col>19</xdr:col>
      <xdr:colOff>177800</xdr:colOff>
      <xdr:row>96</xdr:row>
      <xdr:rowOff>97822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430008"/>
          <a:ext cx="889000" cy="127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27037</xdr:rowOff>
    </xdr:from>
    <xdr:to>
      <xdr:col>20</xdr:col>
      <xdr:colOff>38100</xdr:colOff>
      <xdr:row>95</xdr:row>
      <xdr:rowOff>128637</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4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145164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090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127040</xdr:rowOff>
    </xdr:from>
    <xdr:to>
      <xdr:col>15</xdr:col>
      <xdr:colOff>50800</xdr:colOff>
      <xdr:row>96</xdr:row>
      <xdr:rowOff>97822</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414790"/>
          <a:ext cx="889000" cy="142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121514</xdr:rowOff>
    </xdr:from>
    <xdr:to>
      <xdr:col>15</xdr:col>
      <xdr:colOff>101600</xdr:colOff>
      <xdr:row>96</xdr:row>
      <xdr:rowOff>51664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68191</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184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127040</xdr:rowOff>
    </xdr:from>
    <xdr:to>
      <xdr:col>10</xdr:col>
      <xdr:colOff>114300</xdr:colOff>
      <xdr:row>97</xdr:row>
      <xdr:rowOff>79546</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414790"/>
          <a:ext cx="889000" cy="29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19134</xdr:rowOff>
    </xdr:from>
    <xdr:to>
      <xdr:col>10</xdr:col>
      <xdr:colOff>165100</xdr:colOff>
      <xdr:row>95</xdr:row>
      <xdr:rowOff>120734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0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137261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082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104380</xdr:rowOff>
    </xdr:from>
    <xdr:to>
      <xdr:col>6</xdr:col>
      <xdr:colOff>38100</xdr:colOff>
      <xdr:row>97</xdr:row>
      <xdr:rowOff>34530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51057</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33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36584</xdr:rowOff>
    </xdr:from>
    <xdr:to>
      <xdr:col>24</xdr:col>
      <xdr:colOff>114300</xdr:colOff>
      <xdr:row>95</xdr:row>
      <xdr:rowOff>138184</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32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15011</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302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91458</xdr:rowOff>
    </xdr:from>
    <xdr:to>
      <xdr:col>20</xdr:col>
      <xdr:colOff>38100</xdr:colOff>
      <xdr:row>96</xdr:row>
      <xdr:rowOff>21608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379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12735</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47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47022</xdr:rowOff>
    </xdr:from>
    <xdr:to>
      <xdr:col>15</xdr:col>
      <xdr:colOff>101600</xdr:colOff>
      <xdr:row>96</xdr:row>
      <xdr:rowOff>148622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50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139749</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598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76240</xdr:rowOff>
    </xdr:from>
    <xdr:to>
      <xdr:col>10</xdr:col>
      <xdr:colOff>165100</xdr:colOff>
      <xdr:row>96</xdr:row>
      <xdr:rowOff>6390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36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168967</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45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28746</xdr:rowOff>
    </xdr:from>
    <xdr:to>
      <xdr:col>6</xdr:col>
      <xdr:colOff>38100</xdr:colOff>
      <xdr:row>97</xdr:row>
      <xdr:rowOff>130346</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659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121473</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752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22821</xdr:rowOff>
    </xdr:from>
    <xdr:to>
      <xdr:col>54</xdr:col>
      <xdr:colOff>189865</xdr:colOff>
      <xdr:row>38</xdr:row>
      <xdr:rowOff>49509</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66321"/>
          <a:ext cx="1270" cy="1398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53336</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568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49509</xdr:rowOff>
    </xdr:from>
    <xdr:to>
      <xdr:col>55</xdr:col>
      <xdr:colOff>88900</xdr:colOff>
      <xdr:row>38</xdr:row>
      <xdr:rowOff>49509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564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140948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41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22821</xdr:rowOff>
    </xdr:from>
    <xdr:to>
      <xdr:col>55</xdr:col>
      <xdr:colOff>88900</xdr:colOff>
      <xdr:row>30</xdr:row>
      <xdr:rowOff>22821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66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60094</xdr:rowOff>
    </xdr:from>
    <xdr:to>
      <xdr:col>55</xdr:col>
      <xdr:colOff>0</xdr:colOff>
      <xdr:row>36</xdr:row>
      <xdr:rowOff>148501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060844"/>
          <a:ext cx="838200" cy="259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82723</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2549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104296</xdr:rowOff>
    </xdr:from>
    <xdr:to>
      <xdr:col>55</xdr:col>
      <xdr:colOff>50800</xdr:colOff>
      <xdr:row>37</xdr:row>
      <xdr:rowOff>34446</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76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101409</xdr:rowOff>
    </xdr:from>
    <xdr:to>
      <xdr:col>50</xdr:col>
      <xdr:colOff>114300</xdr:colOff>
      <xdr:row>36</xdr:row>
      <xdr:rowOff>148501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6273609"/>
          <a:ext cx="889000" cy="47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137885</xdr:rowOff>
    </xdr:from>
    <xdr:to>
      <xdr:col>50</xdr:col>
      <xdr:colOff>165100</xdr:colOff>
      <xdr:row>37</xdr:row>
      <xdr:rowOff>68035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31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59162</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40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101409</xdr:rowOff>
    </xdr:from>
    <xdr:to>
      <xdr:col>45</xdr:col>
      <xdr:colOff>177800</xdr:colOff>
      <xdr:row>36</xdr:row>
      <xdr:rowOff>168206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273609"/>
          <a:ext cx="889000" cy="66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139760</xdr:rowOff>
    </xdr:from>
    <xdr:to>
      <xdr:col>46</xdr:col>
      <xdr:colOff>38100</xdr:colOff>
      <xdr:row>37</xdr:row>
      <xdr:rowOff>69910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1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61037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404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95553</xdr:rowOff>
    </xdr:from>
    <xdr:to>
      <xdr:col>41</xdr:col>
      <xdr:colOff>50800</xdr:colOff>
      <xdr:row>36</xdr:row>
      <xdr:rowOff>168206</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5924853"/>
          <a:ext cx="889000" cy="415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5541</xdr:rowOff>
    </xdr:from>
    <xdr:to>
      <xdr:col>41</xdr:col>
      <xdr:colOff>101600</xdr:colOff>
      <xdr:row>37</xdr:row>
      <xdr:rowOff>107141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4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98268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441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125503</xdr:rowOff>
    </xdr:from>
    <xdr:to>
      <xdr:col>36</xdr:col>
      <xdr:colOff>165100</xdr:colOff>
      <xdr:row>35</xdr:row>
      <xdr:rowOff>55653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595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46780</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6047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9294</xdr:rowOff>
    </xdr:from>
    <xdr:to>
      <xdr:col>55</xdr:col>
      <xdr:colOff>50800</xdr:colOff>
      <xdr:row>35</xdr:row>
      <xdr:rowOff>110894</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01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32171</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5861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97701</xdr:rowOff>
    </xdr:from>
    <xdr:to>
      <xdr:col>50</xdr:col>
      <xdr:colOff>165100</xdr:colOff>
      <xdr:row>37</xdr:row>
      <xdr:rowOff>27851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26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44378</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045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50609</xdr:rowOff>
    </xdr:from>
    <xdr:to>
      <xdr:col>46</xdr:col>
      <xdr:colOff>38100</xdr:colOff>
      <xdr:row>36</xdr:row>
      <xdr:rowOff>152209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222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168736</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5998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117406</xdr:rowOff>
    </xdr:from>
    <xdr:to>
      <xdr:col>41</xdr:col>
      <xdr:colOff>101600</xdr:colOff>
      <xdr:row>37</xdr:row>
      <xdr:rowOff>47556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289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64083</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6064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44753</xdr:rowOff>
    </xdr:from>
    <xdr:to>
      <xdr:col>36</xdr:col>
      <xdr:colOff>165100</xdr:colOff>
      <xdr:row>34</xdr:row>
      <xdr:rowOff>146353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5874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162880</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5649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134982</xdr:rowOff>
    </xdr:from>
    <xdr:to>
      <xdr:col>54</xdr:col>
      <xdr:colOff>189865</xdr:colOff>
      <xdr:row>58</xdr:row>
      <xdr:rowOff>97871</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07482"/>
          <a:ext cx="1270" cy="1334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101698</xdr:rowOff>
    </xdr:from>
    <xdr:ext cx="469744"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4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97871</xdr:rowOff>
    </xdr:from>
    <xdr:to>
      <xdr:col>55</xdr:col>
      <xdr:colOff>88900</xdr:colOff>
      <xdr:row>58</xdr:row>
      <xdr:rowOff>97871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41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81659</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482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134982</xdr:rowOff>
    </xdr:from>
    <xdr:to>
      <xdr:col>55</xdr:col>
      <xdr:colOff>88900</xdr:colOff>
      <xdr:row>50</xdr:row>
      <xdr:rowOff>134982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07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32025</xdr:rowOff>
    </xdr:from>
    <xdr:to>
      <xdr:col>55</xdr:col>
      <xdr:colOff>0</xdr:colOff>
      <xdr:row>56</xdr:row>
      <xdr:rowOff>3637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290325"/>
          <a:ext cx="838200" cy="314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39173</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6403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60746</xdr:rowOff>
    </xdr:from>
    <xdr:to>
      <xdr:col>55</xdr:col>
      <xdr:colOff>50800</xdr:colOff>
      <xdr:row>56</xdr:row>
      <xdr:rowOff>162346</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661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3637</xdr:rowOff>
    </xdr:from>
    <xdr:to>
      <xdr:col>50</xdr:col>
      <xdr:colOff>114300</xdr:colOff>
      <xdr:row>57</xdr:row>
      <xdr:rowOff>8534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604837"/>
          <a:ext cx="889000" cy="176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121704</xdr:rowOff>
    </xdr:from>
    <xdr:to>
      <xdr:col>50</xdr:col>
      <xdr:colOff>165100</xdr:colOff>
      <xdr:row>57</xdr:row>
      <xdr:rowOff>51854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72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42981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81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157083</xdr:rowOff>
    </xdr:from>
    <xdr:to>
      <xdr:col>45</xdr:col>
      <xdr:colOff>177800</xdr:colOff>
      <xdr:row>57</xdr:row>
      <xdr:rowOff>8534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758283"/>
          <a:ext cx="889000" cy="22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127849</xdr:rowOff>
    </xdr:from>
    <xdr:to>
      <xdr:col>46</xdr:col>
      <xdr:colOff>38100</xdr:colOff>
      <xdr:row>57</xdr:row>
      <xdr:rowOff>57999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29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74526</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50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109579</xdr:rowOff>
    </xdr:from>
    <xdr:to>
      <xdr:col>41</xdr:col>
      <xdr:colOff>50800</xdr:colOff>
      <xdr:row>56</xdr:row>
      <xdr:rowOff>157083</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9367879"/>
          <a:ext cx="889000" cy="390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82440</xdr:rowOff>
    </xdr:from>
    <xdr:to>
      <xdr:col>41</xdr:col>
      <xdr:colOff>101600</xdr:colOff>
      <xdr:row>57</xdr:row>
      <xdr:rowOff>12590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68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29117</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45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163204</xdr:rowOff>
    </xdr:from>
    <xdr:to>
      <xdr:col>36</xdr:col>
      <xdr:colOff>165100</xdr:colOff>
      <xdr:row>56</xdr:row>
      <xdr:rowOff>93354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5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84481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685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152675</xdr:rowOff>
    </xdr:from>
    <xdr:to>
      <xdr:col>55</xdr:col>
      <xdr:colOff>50800</xdr:colOff>
      <xdr:row>54</xdr:row>
      <xdr:rowOff>82825</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23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4102</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090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124287</xdr:rowOff>
    </xdr:from>
    <xdr:to>
      <xdr:col>50</xdr:col>
      <xdr:colOff>165100</xdr:colOff>
      <xdr:row>56</xdr:row>
      <xdr:rowOff>54437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554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70964</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39795" y="9329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129184</xdr:rowOff>
    </xdr:from>
    <xdr:to>
      <xdr:col>46</xdr:col>
      <xdr:colOff>38100</xdr:colOff>
      <xdr:row>57</xdr:row>
      <xdr:rowOff>59334</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73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50461</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823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106283</xdr:rowOff>
    </xdr:from>
    <xdr:to>
      <xdr:col>41</xdr:col>
      <xdr:colOff>101600</xdr:colOff>
      <xdr:row>57</xdr:row>
      <xdr:rowOff>36433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707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27560</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800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58779</xdr:rowOff>
    </xdr:from>
    <xdr:to>
      <xdr:col>36</xdr:col>
      <xdr:colOff>165100</xdr:colOff>
      <xdr:row>54</xdr:row>
      <xdr:rowOff>160379</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317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5456</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9092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93218</xdr:rowOff>
    </xdr:from>
    <xdr:to>
      <xdr:col>54</xdr:col>
      <xdr:colOff>189865</xdr:colOff>
      <xdr:row>79</xdr:row>
      <xdr:rowOff>98879</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94718"/>
          <a:ext cx="1270" cy="1548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39895</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69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93218</xdr:rowOff>
    </xdr:from>
    <xdr:to>
      <xdr:col>55</xdr:col>
      <xdr:colOff>88900</xdr:colOff>
      <xdr:row>70</xdr:row>
      <xdr:rowOff>93218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94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49882</xdr:rowOff>
    </xdr:from>
    <xdr:to>
      <xdr:col>55</xdr:col>
      <xdr:colOff>0</xdr:colOff>
      <xdr:row>79</xdr:row>
      <xdr:rowOff>88450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594432"/>
          <a:ext cx="838200" cy="38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39431</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41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16554</xdr:rowOff>
    </xdr:from>
    <xdr:to>
      <xdr:col>55</xdr:col>
      <xdr:colOff>50800</xdr:colOff>
      <xdr:row>78</xdr:row>
      <xdr:rowOff>118154</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73058</xdr:rowOff>
    </xdr:from>
    <xdr:to>
      <xdr:col>50</xdr:col>
      <xdr:colOff>114300</xdr:colOff>
      <xdr:row>79</xdr:row>
      <xdr:rowOff>88450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617608"/>
          <a:ext cx="889000" cy="15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70221</xdr:rowOff>
    </xdr:from>
    <xdr:to>
      <xdr:col>50</xdr:col>
      <xdr:colOff>165100</xdr:colOff>
      <xdr:row>79</xdr:row>
      <xdr:rowOff>371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4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16898</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21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17301</xdr:rowOff>
    </xdr:from>
    <xdr:to>
      <xdr:col>45</xdr:col>
      <xdr:colOff>177800</xdr:colOff>
      <xdr:row>79</xdr:row>
      <xdr:rowOff>73058</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561851"/>
          <a:ext cx="889000" cy="55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67249</xdr:rowOff>
    </xdr:from>
    <xdr:to>
      <xdr:col>46</xdr:col>
      <xdr:colOff>38100</xdr:colOff>
      <xdr:row>78</xdr:row>
      <xdr:rowOff>168849</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40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13926</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215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141572</xdr:rowOff>
    </xdr:from>
    <xdr:to>
      <xdr:col>41</xdr:col>
      <xdr:colOff>50800</xdr:colOff>
      <xdr:row>79</xdr:row>
      <xdr:rowOff>17301</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000322"/>
          <a:ext cx="889000" cy="56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22409</xdr:rowOff>
    </xdr:from>
    <xdr:to>
      <xdr:col>41</xdr:col>
      <xdr:colOff>101600</xdr:colOff>
      <xdr:row>78</xdr:row>
      <xdr:rowOff>124009</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95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140536</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170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65692</xdr:rowOff>
    </xdr:from>
    <xdr:to>
      <xdr:col>36</xdr:col>
      <xdr:colOff>165100</xdr:colOff>
      <xdr:row>77</xdr:row>
      <xdr:rowOff>167292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26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158419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360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170532</xdr:rowOff>
    </xdr:from>
    <xdr:to>
      <xdr:col>55</xdr:col>
      <xdr:colOff>50800</xdr:colOff>
      <xdr:row>79</xdr:row>
      <xdr:rowOff>100682</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4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85459</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58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37650</xdr:rowOff>
    </xdr:from>
    <xdr:to>
      <xdr:col>50</xdr:col>
      <xdr:colOff>165100</xdr:colOff>
      <xdr:row>79</xdr:row>
      <xdr:rowOff>139250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130377</xdr:rowOff>
    </xdr:from>
    <xdr:ext cx="378565"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50017" y="13674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22258</xdr:rowOff>
    </xdr:from>
    <xdr:to>
      <xdr:col>46</xdr:col>
      <xdr:colOff>38100</xdr:colOff>
      <xdr:row>79</xdr:row>
      <xdr:rowOff>123858</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6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114985</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659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137951</xdr:rowOff>
    </xdr:from>
    <xdr:to>
      <xdr:col>41</xdr:col>
      <xdr:colOff>101600</xdr:colOff>
      <xdr:row>79</xdr:row>
      <xdr:rowOff>68101</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51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59228</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603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90772</xdr:rowOff>
    </xdr:from>
    <xdr:to>
      <xdr:col>36</xdr:col>
      <xdr:colOff>165100</xdr:colOff>
      <xdr:row>76</xdr:row>
      <xdr:rowOff>20923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294952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37449</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2724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168584</xdr:rowOff>
    </xdr:from>
    <xdr:to>
      <xdr:col>54</xdr:col>
      <xdr:colOff>189865</xdr:colOff>
      <xdr:row>98</xdr:row>
      <xdr:rowOff>4637</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99084"/>
          <a:ext cx="1270" cy="1207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8464</xdr:rowOff>
    </xdr:from>
    <xdr:ext cx="469744"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810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4637</xdr:rowOff>
    </xdr:from>
    <xdr:to>
      <xdr:col>55</xdr:col>
      <xdr:colOff>88900</xdr:colOff>
      <xdr:row>98</xdr:row>
      <xdr:rowOff>4637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806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115261</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74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168584</xdr:rowOff>
    </xdr:from>
    <xdr:to>
      <xdr:col>55</xdr:col>
      <xdr:colOff>88900</xdr:colOff>
      <xdr:row>90</xdr:row>
      <xdr:rowOff>168584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9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46934</xdr:rowOff>
    </xdr:from>
    <xdr:to>
      <xdr:col>55</xdr:col>
      <xdr:colOff>0</xdr:colOff>
      <xdr:row>95</xdr:row>
      <xdr:rowOff>49592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639300" y="15991784"/>
          <a:ext cx="838200" cy="34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167916</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4556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18039</xdr:rowOff>
    </xdr:from>
    <xdr:to>
      <xdr:col>55</xdr:col>
      <xdr:colOff>50800</xdr:colOff>
      <xdr:row>96</xdr:row>
      <xdr:rowOff>119639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47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49592</xdr:rowOff>
    </xdr:from>
    <xdr:to>
      <xdr:col>50</xdr:col>
      <xdr:colOff>114300</xdr:colOff>
      <xdr:row>96</xdr:row>
      <xdr:rowOff>77812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8750300" y="16337342"/>
          <a:ext cx="889000" cy="199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67194</xdr:rowOff>
    </xdr:from>
    <xdr:to>
      <xdr:col>50</xdr:col>
      <xdr:colOff>165100</xdr:colOff>
      <xdr:row>96</xdr:row>
      <xdr:rowOff>168794</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52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159921</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619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38641</xdr:rowOff>
    </xdr:from>
    <xdr:to>
      <xdr:col>45</xdr:col>
      <xdr:colOff>177800</xdr:colOff>
      <xdr:row>96</xdr:row>
      <xdr:rowOff>77812</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497841"/>
          <a:ext cx="889000" cy="39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75185</xdr:rowOff>
    </xdr:from>
    <xdr:to>
      <xdr:col>46</xdr:col>
      <xdr:colOff>38100</xdr:colOff>
      <xdr:row>97</xdr:row>
      <xdr:rowOff>5335</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534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167912</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627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43659</xdr:rowOff>
    </xdr:from>
    <xdr:to>
      <xdr:col>41</xdr:col>
      <xdr:colOff>50800</xdr:colOff>
      <xdr:row>96</xdr:row>
      <xdr:rowOff>38641</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6972300" y="16331409"/>
          <a:ext cx="889000" cy="166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47380</xdr:rowOff>
    </xdr:from>
    <xdr:to>
      <xdr:col>41</xdr:col>
      <xdr:colOff>101600</xdr:colOff>
      <xdr:row>96</xdr:row>
      <xdr:rowOff>148980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50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140107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599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7266</xdr:rowOff>
    </xdr:from>
    <xdr:to>
      <xdr:col>36</xdr:col>
      <xdr:colOff>165100</xdr:colOff>
      <xdr:row>96</xdr:row>
      <xdr:rowOff>108866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466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99993</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559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167584</xdr:rowOff>
    </xdr:from>
    <xdr:to>
      <xdr:col>55</xdr:col>
      <xdr:colOff>50800</xdr:colOff>
      <xdr:row>93</xdr:row>
      <xdr:rowOff>97734</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5940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19011</xdr:rowOff>
    </xdr:from>
    <xdr:ext cx="599010"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5792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170242</xdr:rowOff>
    </xdr:from>
    <xdr:to>
      <xdr:col>50</xdr:col>
      <xdr:colOff>165100</xdr:colOff>
      <xdr:row>95</xdr:row>
      <xdr:rowOff>100392</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28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116919</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061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27012</xdr:rowOff>
    </xdr:from>
    <xdr:to>
      <xdr:col>46</xdr:col>
      <xdr:colOff>38100</xdr:colOff>
      <xdr:row>96</xdr:row>
      <xdr:rowOff>128612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486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145139</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261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159291</xdr:rowOff>
    </xdr:from>
    <xdr:to>
      <xdr:col>41</xdr:col>
      <xdr:colOff>101600</xdr:colOff>
      <xdr:row>96</xdr:row>
      <xdr:rowOff>89441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44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105968</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222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164309</xdr:rowOff>
    </xdr:from>
    <xdr:to>
      <xdr:col>36</xdr:col>
      <xdr:colOff>165100</xdr:colOff>
      <xdr:row>95</xdr:row>
      <xdr:rowOff>94459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28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110986</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055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163833</xdr:rowOff>
    </xdr:from>
    <xdr:to>
      <xdr:col>85</xdr:col>
      <xdr:colOff>126364</xdr:colOff>
      <xdr:row>39</xdr:row>
      <xdr:rowOff>44450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307333"/>
          <a:ext cx="1269" cy="1423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59796</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46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110510</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82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163833</xdr:rowOff>
    </xdr:from>
    <xdr:to>
      <xdr:col>86</xdr:col>
      <xdr:colOff>25400</xdr:colOff>
      <xdr:row>30</xdr:row>
      <xdr:rowOff>163833</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307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39474</xdr:rowOff>
    </xdr:from>
    <xdr:to>
      <xdr:col>85</xdr:col>
      <xdr:colOff>127000</xdr:colOff>
      <xdr:row>39</xdr:row>
      <xdr:rowOff>44450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5481300" y="6726024"/>
          <a:ext cx="838200" cy="4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148696</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492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125819</xdr:rowOff>
    </xdr:from>
    <xdr:to>
      <xdr:col>85</xdr:col>
      <xdr:colOff>177800</xdr:colOff>
      <xdr:row>39</xdr:row>
      <xdr:rowOff>55969</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40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44206</xdr:rowOff>
    </xdr:from>
    <xdr:to>
      <xdr:col>81</xdr:col>
      <xdr:colOff>50800</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730756"/>
          <a:ext cx="889000" cy="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144473</xdr:rowOff>
    </xdr:from>
    <xdr:to>
      <xdr:col>81</xdr:col>
      <xdr:colOff>101600</xdr:colOff>
      <xdr:row>39</xdr:row>
      <xdr:rowOff>74623</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5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91150</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46428" y="6434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41581</xdr:rowOff>
    </xdr:from>
    <xdr:to>
      <xdr:col>76</xdr:col>
      <xdr:colOff>114300</xdr:colOff>
      <xdr:row>39</xdr:row>
      <xdr:rowOff>44206</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728131"/>
          <a:ext cx="889000" cy="2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148195</xdr:rowOff>
    </xdr:from>
    <xdr:to>
      <xdr:col>76</xdr:col>
      <xdr:colOff>165100</xdr:colOff>
      <xdr:row>39</xdr:row>
      <xdr:rowOff>78345</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66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94872</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57428" y="6438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41581</xdr:rowOff>
    </xdr:from>
    <xdr:to>
      <xdr:col>71</xdr:col>
      <xdr:colOff>177800</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2814300" y="6728131"/>
          <a:ext cx="889000" cy="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151773</xdr:rowOff>
    </xdr:from>
    <xdr:to>
      <xdr:col>72</xdr:col>
      <xdr:colOff>38100</xdr:colOff>
      <xdr:row>39</xdr:row>
      <xdr:rowOff>81923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66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98450</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6442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146572</xdr:rowOff>
    </xdr:from>
    <xdr:to>
      <xdr:col>67</xdr:col>
      <xdr:colOff>101600</xdr:colOff>
      <xdr:row>39</xdr:row>
      <xdr:rowOff>76722</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6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93249</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43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160124</xdr:rowOff>
    </xdr:from>
    <xdr:to>
      <xdr:col>85</xdr:col>
      <xdr:colOff>177800</xdr:colOff>
      <xdr:row>39</xdr:row>
      <xdr:rowOff>90274</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75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104246</xdr:rowOff>
    </xdr:from>
    <xdr:ext cx="469744"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619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164856</xdr:rowOff>
    </xdr:from>
    <xdr:to>
      <xdr:col>76</xdr:col>
      <xdr:colOff>165100</xdr:colOff>
      <xdr:row>39</xdr:row>
      <xdr:rowOff>95006</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7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86133</xdr:rowOff>
    </xdr:from>
    <xdr:ext cx="313932"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35333" y="67726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162231</xdr:rowOff>
    </xdr:from>
    <xdr:to>
      <xdr:col>72</xdr:col>
      <xdr:colOff>38100</xdr:colOff>
      <xdr:row>39</xdr:row>
      <xdr:rowOff>92381</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77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83508</xdr:rowOff>
    </xdr:from>
    <xdr:ext cx="378565"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4017" y="6770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3153</xdr:rowOff>
    </xdr:from>
    <xdr:to>
      <xdr:col>85</xdr:col>
      <xdr:colOff>126364</xdr:colOff>
      <xdr:row>78</xdr:row>
      <xdr:rowOff>54470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004653"/>
          <a:ext cx="1269" cy="1422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58297</xdr:rowOff>
    </xdr:from>
    <xdr:ext cx="469744"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4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54470</xdr:rowOff>
    </xdr:from>
    <xdr:to>
      <xdr:col>86</xdr:col>
      <xdr:colOff>25400</xdr:colOff>
      <xdr:row>78</xdr:row>
      <xdr:rowOff>54470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42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121280</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1779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3153</xdr:rowOff>
    </xdr:from>
    <xdr:to>
      <xdr:col>86</xdr:col>
      <xdr:colOff>25400</xdr:colOff>
      <xdr:row>70</xdr:row>
      <xdr:rowOff>3153</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004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63366</xdr:rowOff>
    </xdr:from>
    <xdr:to>
      <xdr:col>85</xdr:col>
      <xdr:colOff>127000</xdr:colOff>
      <xdr:row>72</xdr:row>
      <xdr:rowOff>131196</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5481300" y="12236316"/>
          <a:ext cx="838200" cy="239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101818</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960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123391</xdr:rowOff>
    </xdr:from>
    <xdr:to>
      <xdr:col>85</xdr:col>
      <xdr:colOff>177800</xdr:colOff>
      <xdr:row>76</xdr:row>
      <xdr:rowOff>53541</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2982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70</xdr:row>
      <xdr:rowOff>16686</xdr:rowOff>
    </xdr:from>
    <xdr:to>
      <xdr:col>81</xdr:col>
      <xdr:colOff>50800</xdr:colOff>
      <xdr:row>71</xdr:row>
      <xdr:rowOff>63366</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4592300" y="12018186"/>
          <a:ext cx="889000" cy="218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119944</xdr:rowOff>
    </xdr:from>
    <xdr:to>
      <xdr:col>81</xdr:col>
      <xdr:colOff>101600</xdr:colOff>
      <xdr:row>76</xdr:row>
      <xdr:rowOff>50093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297869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41222</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307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70</xdr:row>
      <xdr:rowOff>16686</xdr:rowOff>
    </xdr:from>
    <xdr:to>
      <xdr:col>76</xdr:col>
      <xdr:colOff>114300</xdr:colOff>
      <xdr:row>70</xdr:row>
      <xdr:rowOff>55273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3703300" y="12018186"/>
          <a:ext cx="889000" cy="38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83514</xdr:rowOff>
    </xdr:from>
    <xdr:to>
      <xdr:col>76</xdr:col>
      <xdr:colOff>165100</xdr:colOff>
      <xdr:row>76</xdr:row>
      <xdr:rowOff>13664</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294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4791</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303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55273</xdr:rowOff>
    </xdr:from>
    <xdr:to>
      <xdr:col>71</xdr:col>
      <xdr:colOff>177800</xdr:colOff>
      <xdr:row>71</xdr:row>
      <xdr:rowOff>37214</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2814300" y="12056773"/>
          <a:ext cx="889000" cy="153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104243</xdr:rowOff>
    </xdr:from>
    <xdr:to>
      <xdr:col>72</xdr:col>
      <xdr:colOff>38100</xdr:colOff>
      <xdr:row>76</xdr:row>
      <xdr:rowOff>34393</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296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25520</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3055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126912</xdr:rowOff>
    </xdr:from>
    <xdr:to>
      <xdr:col>67</xdr:col>
      <xdr:colOff>101600</xdr:colOff>
      <xdr:row>76</xdr:row>
      <xdr:rowOff>57062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298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48189</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307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80396</xdr:rowOff>
    </xdr:from>
    <xdr:to>
      <xdr:col>85</xdr:col>
      <xdr:colOff>177800</xdr:colOff>
      <xdr:row>73</xdr:row>
      <xdr:rowOff>10546</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2424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103273</xdr:rowOff>
    </xdr:from>
    <xdr:ext cx="599010"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2276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12566</xdr:rowOff>
    </xdr:from>
    <xdr:to>
      <xdr:col>81</xdr:col>
      <xdr:colOff>101600</xdr:colOff>
      <xdr:row>71</xdr:row>
      <xdr:rowOff>114166</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2185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69</xdr:row>
      <xdr:rowOff>130693</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181795" y="11960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69</xdr:row>
      <xdr:rowOff>137336</xdr:rowOff>
    </xdr:from>
    <xdr:to>
      <xdr:col>76</xdr:col>
      <xdr:colOff>165100</xdr:colOff>
      <xdr:row>70</xdr:row>
      <xdr:rowOff>67486</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196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68</xdr:row>
      <xdr:rowOff>84013</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292795" y="11742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70</xdr:row>
      <xdr:rowOff>4473</xdr:rowOff>
    </xdr:from>
    <xdr:to>
      <xdr:col>72</xdr:col>
      <xdr:colOff>38100</xdr:colOff>
      <xdr:row>70</xdr:row>
      <xdr:rowOff>106073</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200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68</xdr:row>
      <xdr:rowOff>122600</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03795" y="11781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157864</xdr:rowOff>
    </xdr:from>
    <xdr:to>
      <xdr:col>67</xdr:col>
      <xdr:colOff>101600</xdr:colOff>
      <xdr:row>71</xdr:row>
      <xdr:rowOff>88014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2159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69</xdr:row>
      <xdr:rowOff>104541</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14795" y="11934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115736</xdr:rowOff>
    </xdr:from>
    <xdr:to>
      <xdr:col>85</xdr:col>
      <xdr:colOff>126364</xdr:colOff>
      <xdr:row>99</xdr:row>
      <xdr:rowOff>43870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717686"/>
          <a:ext cx="1269" cy="1299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47697</xdr:rowOff>
    </xdr:from>
    <xdr:ext cx="313932"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7021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43870</xdr:rowOff>
    </xdr:from>
    <xdr:to>
      <xdr:col>86</xdr:col>
      <xdr:colOff>25400</xdr:colOff>
      <xdr:row>99</xdr:row>
      <xdr:rowOff>43870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701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62413</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492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115736</xdr:rowOff>
    </xdr:from>
    <xdr:to>
      <xdr:col>86</xdr:col>
      <xdr:colOff>25400</xdr:colOff>
      <xdr:row>91</xdr:row>
      <xdr:rowOff>115736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71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57344</xdr:rowOff>
    </xdr:from>
    <xdr:to>
      <xdr:col>85</xdr:col>
      <xdr:colOff>127000</xdr:colOff>
      <xdr:row>98</xdr:row>
      <xdr:rowOff>3972</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5481300" y="16687994"/>
          <a:ext cx="838200" cy="118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166282</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4540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143405</xdr:rowOff>
    </xdr:from>
    <xdr:to>
      <xdr:col>85</xdr:col>
      <xdr:colOff>177800</xdr:colOff>
      <xdr:row>97</xdr:row>
      <xdr:rowOff>73555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60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3972</xdr:rowOff>
    </xdr:from>
    <xdr:to>
      <xdr:col>81</xdr:col>
      <xdr:colOff>50800</xdr:colOff>
      <xdr:row>98</xdr:row>
      <xdr:rowOff>70717</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806072"/>
          <a:ext cx="889000" cy="66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122870</xdr:rowOff>
    </xdr:from>
    <xdr:to>
      <xdr:col>81</xdr:col>
      <xdr:colOff>101600</xdr:colOff>
      <xdr:row>97</xdr:row>
      <xdr:rowOff>53020</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58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69547</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3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147563</xdr:rowOff>
    </xdr:from>
    <xdr:to>
      <xdr:col>76</xdr:col>
      <xdr:colOff>114300</xdr:colOff>
      <xdr:row>98</xdr:row>
      <xdr:rowOff>70717</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3703300" y="16778213"/>
          <a:ext cx="889000" cy="94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30950</xdr:rowOff>
    </xdr:from>
    <xdr:to>
      <xdr:col>76</xdr:col>
      <xdr:colOff>165100</xdr:colOff>
      <xdr:row>97</xdr:row>
      <xdr:rowOff>132550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6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149077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436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147563</xdr:rowOff>
    </xdr:from>
    <xdr:to>
      <xdr:col>71</xdr:col>
      <xdr:colOff>177800</xdr:colOff>
      <xdr:row>99</xdr:row>
      <xdr:rowOff>8514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778213"/>
          <a:ext cx="889000" cy="203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153860</xdr:rowOff>
    </xdr:from>
    <xdr:to>
      <xdr:col>72</xdr:col>
      <xdr:colOff>38100</xdr:colOff>
      <xdr:row>97</xdr:row>
      <xdr:rowOff>84010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61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100537</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3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93464</xdr:rowOff>
    </xdr:from>
    <xdr:to>
      <xdr:col>67</xdr:col>
      <xdr:colOff>101600</xdr:colOff>
      <xdr:row>98</xdr:row>
      <xdr:rowOff>23614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724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40141</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499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6544</xdr:rowOff>
    </xdr:from>
    <xdr:to>
      <xdr:col>85</xdr:col>
      <xdr:colOff>177800</xdr:colOff>
      <xdr:row>97</xdr:row>
      <xdr:rowOff>108144</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63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156421</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61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124622</xdr:rowOff>
    </xdr:from>
    <xdr:to>
      <xdr:col>81</xdr:col>
      <xdr:colOff>101600</xdr:colOff>
      <xdr:row>98</xdr:row>
      <xdr:rowOff>54772</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75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45899</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847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19917</xdr:rowOff>
    </xdr:from>
    <xdr:to>
      <xdr:col>76</xdr:col>
      <xdr:colOff>165100</xdr:colOff>
      <xdr:row>98</xdr:row>
      <xdr:rowOff>121517</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82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112644</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91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96763</xdr:rowOff>
    </xdr:from>
    <xdr:to>
      <xdr:col>72</xdr:col>
      <xdr:colOff>38100</xdr:colOff>
      <xdr:row>98</xdr:row>
      <xdr:rowOff>26913</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72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18040</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820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129164</xdr:rowOff>
    </xdr:from>
    <xdr:to>
      <xdr:col>67</xdr:col>
      <xdr:colOff>101600</xdr:colOff>
      <xdr:row>99</xdr:row>
      <xdr:rowOff>59314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93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50441</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79428" y="17023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27996</xdr:rowOff>
    </xdr:from>
    <xdr:to>
      <xdr:col>116</xdr:col>
      <xdr:colOff>62864</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flipV="1">
          <a:off x="22159595" y="5342946"/>
          <a:ext cx="1269" cy="1442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0" name="投資及び出資金最小値テキスト">
          <a:extLst>
            <a:ext uri="{FF2B5EF4-FFF2-40B4-BE49-F238E27FC236}">
              <a16:creationId xmlns:a16="http://schemas.microsoft.com/office/drawing/2014/main" id="{00000000-0008-0000-0600-0000DA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146123</xdr:rowOff>
    </xdr:from>
    <xdr:ext cx="534377" cy="259045"/>
    <xdr:sp macro="" textlink="">
      <xdr:nvSpPr>
        <xdr:cNvPr id="732" name="投資及び出資金最大値テキスト">
          <a:extLst>
            <a:ext uri="{FF2B5EF4-FFF2-40B4-BE49-F238E27FC236}">
              <a16:creationId xmlns:a16="http://schemas.microsoft.com/office/drawing/2014/main" id="{00000000-0008-0000-0600-0000DC020000}"/>
            </a:ext>
          </a:extLst>
        </xdr:cNvPr>
        <xdr:cNvSpPr txBox="1"/>
      </xdr:nvSpPr>
      <xdr:spPr>
        <a:xfrm>
          <a:off x="22212300" y="511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27996</xdr:rowOff>
    </xdr:from>
    <xdr:to>
      <xdr:col>116</xdr:col>
      <xdr:colOff>152400</xdr:colOff>
      <xdr:row>31</xdr:row>
      <xdr:rowOff>27996</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5342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168029</xdr:rowOff>
    </xdr:from>
    <xdr:ext cx="469744" cy="259045"/>
    <xdr:sp macro="" textlink="">
      <xdr:nvSpPr>
        <xdr:cNvPr id="735" name="投資及び出資金平均値テキスト">
          <a:extLst>
            <a:ext uri="{FF2B5EF4-FFF2-40B4-BE49-F238E27FC236}">
              <a16:creationId xmlns:a16="http://schemas.microsoft.com/office/drawing/2014/main" id="{00000000-0008-0000-0600-0000DF020000}"/>
            </a:ext>
          </a:extLst>
        </xdr:cNvPr>
        <xdr:cNvSpPr txBox="1"/>
      </xdr:nvSpPr>
      <xdr:spPr>
        <a:xfrm>
          <a:off x="22212300" y="65116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145152</xdr:rowOff>
    </xdr:from>
    <xdr:to>
      <xdr:col>116</xdr:col>
      <xdr:colOff>114300</xdr:colOff>
      <xdr:row>39</xdr:row>
      <xdr:rowOff>75302</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2110700" y="6660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162052</xdr:rowOff>
    </xdr:from>
    <xdr:to>
      <xdr:col>112</xdr:col>
      <xdr:colOff>38100</xdr:colOff>
      <xdr:row>39</xdr:row>
      <xdr:rowOff>92202</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1272500" y="6677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108729</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088428" y="645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98356</xdr:rowOff>
    </xdr:from>
    <xdr:to>
      <xdr:col>107</xdr:col>
      <xdr:colOff>50800</xdr:colOff>
      <xdr:row>39</xdr:row>
      <xdr:rowOff>98878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9545300" y="6784906"/>
          <a:ext cx="889000" cy="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8825</xdr:rowOff>
    </xdr:from>
    <xdr:to>
      <xdr:col>107</xdr:col>
      <xdr:colOff>101600</xdr:colOff>
      <xdr:row>39</xdr:row>
      <xdr:rowOff>110425</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0383500" y="6695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126952</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199428" y="6470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97882</xdr:rowOff>
    </xdr:from>
    <xdr:to>
      <xdr:col>102</xdr:col>
      <xdr:colOff>114300</xdr:colOff>
      <xdr:row>39</xdr:row>
      <xdr:rowOff>98356</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656300" y="6784432"/>
          <a:ext cx="889000" cy="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17087</xdr:rowOff>
    </xdr:from>
    <xdr:to>
      <xdr:col>102</xdr:col>
      <xdr:colOff>165100</xdr:colOff>
      <xdr:row>39</xdr:row>
      <xdr:rowOff>118687</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9494500" y="670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135214</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10428" y="647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19291</xdr:rowOff>
    </xdr:from>
    <xdr:to>
      <xdr:col>98</xdr:col>
      <xdr:colOff>38100</xdr:colOff>
      <xdr:row>39</xdr:row>
      <xdr:rowOff>120891</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8605500" y="6705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137418</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21428" y="6481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4" name="投資及び出資金該当値テキスト">
          <a:extLst>
            <a:ext uri="{FF2B5EF4-FFF2-40B4-BE49-F238E27FC236}">
              <a16:creationId xmlns:a16="http://schemas.microsoft.com/office/drawing/2014/main" id="{00000000-0008-0000-0600-0000F2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47556</xdr:rowOff>
    </xdr:from>
    <xdr:to>
      <xdr:col>102</xdr:col>
      <xdr:colOff>165100</xdr:colOff>
      <xdr:row>39</xdr:row>
      <xdr:rowOff>149156</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9494500" y="6734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140283</xdr:rowOff>
    </xdr:from>
    <xdr:ext cx="313932"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88333" y="68268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47082</xdr:rowOff>
    </xdr:from>
    <xdr:to>
      <xdr:col>98</xdr:col>
      <xdr:colOff>38100</xdr:colOff>
      <xdr:row>39</xdr:row>
      <xdr:rowOff>148682</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8605500" y="673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139809</xdr:rowOff>
    </xdr:from>
    <xdr:ext cx="313932"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99333" y="68263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103353</xdr:rowOff>
    </xdr:from>
    <xdr:to>
      <xdr:col>116</xdr:col>
      <xdr:colOff>62864</xdr:colOff>
      <xdr:row>58</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675853"/>
          <a:ext cx="1269" cy="1293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50030</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451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103353</xdr:rowOff>
    </xdr:from>
    <xdr:to>
      <xdr:col>116</xdr:col>
      <xdr:colOff>152400</xdr:colOff>
      <xdr:row>50</xdr:row>
      <xdr:rowOff>103353</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675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25400</xdr:rowOff>
    </xdr:from>
    <xdr:to>
      <xdr:col>116</xdr:col>
      <xdr:colOff>63500</xdr:colOff>
      <xdr:row>58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1323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61885</xdr:rowOff>
    </xdr:from>
    <xdr:ext cx="469744"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6630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39008</xdr:rowOff>
    </xdr:from>
    <xdr:to>
      <xdr:col>116</xdr:col>
      <xdr:colOff>114300</xdr:colOff>
      <xdr:row>57</xdr:row>
      <xdr:rowOff>140608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81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25400</xdr:rowOff>
    </xdr:from>
    <xdr:to>
      <xdr:col>111</xdr:col>
      <xdr:colOff>177800</xdr:colOff>
      <xdr:row>58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043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47981</xdr:rowOff>
    </xdr:from>
    <xdr:to>
      <xdr:col>112</xdr:col>
      <xdr:colOff>38100</xdr:colOff>
      <xdr:row>57</xdr:row>
      <xdr:rowOff>149581</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82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166108</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088428" y="9595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25400</xdr:rowOff>
    </xdr:from>
    <xdr:to>
      <xdr:col>107</xdr:col>
      <xdr:colOff>50800</xdr:colOff>
      <xdr:row>58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9545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48209</xdr:rowOff>
    </xdr:from>
    <xdr:to>
      <xdr:col>107</xdr:col>
      <xdr:colOff>101600</xdr:colOff>
      <xdr:row>57</xdr:row>
      <xdr:rowOff>149809</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82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166336</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199428" y="9596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165303</xdr:rowOff>
    </xdr:from>
    <xdr:to>
      <xdr:col>102</xdr:col>
      <xdr:colOff>114300</xdr:colOff>
      <xdr:row>58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656300" y="9937953"/>
          <a:ext cx="889000" cy="31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74726</xdr:rowOff>
    </xdr:from>
    <xdr:to>
      <xdr:col>102</xdr:col>
      <xdr:colOff>165100</xdr:colOff>
      <xdr:row>57</xdr:row>
      <xdr:rowOff>4876</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675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21403</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451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112846</xdr:rowOff>
    </xdr:from>
    <xdr:to>
      <xdr:col>98</xdr:col>
      <xdr:colOff>38100</xdr:colOff>
      <xdr:row>57</xdr:row>
      <xdr:rowOff>42996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714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59523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489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60977</xdr:rowOff>
    </xdr:from>
    <xdr:ext cx="249299"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83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146050</xdr:rowOff>
    </xdr:from>
    <xdr:to>
      <xdr:col>112</xdr:col>
      <xdr:colOff>38100</xdr:colOff>
      <xdr:row>58</xdr:row>
      <xdr:rowOff>76200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67327</xdr:rowOff>
    </xdr:from>
    <xdr:ext cx="249299"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9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146050</xdr:rowOff>
    </xdr:from>
    <xdr:to>
      <xdr:col>107</xdr:col>
      <xdr:colOff>101600</xdr:colOff>
      <xdr:row>58</xdr:row>
      <xdr:rowOff>76200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67327</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30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146050</xdr:rowOff>
    </xdr:from>
    <xdr:to>
      <xdr:col>102</xdr:col>
      <xdr:colOff>165100</xdr:colOff>
      <xdr:row>58</xdr:row>
      <xdr:rowOff>76200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67327</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420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114503</xdr:rowOff>
    </xdr:from>
    <xdr:to>
      <xdr:col>98</xdr:col>
      <xdr:colOff>38100</xdr:colOff>
      <xdr:row>58</xdr:row>
      <xdr:rowOff>44653</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9887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35780</xdr:rowOff>
    </xdr:from>
    <xdr:ext cx="378565"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7017" y="9979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76</xdr:row>
      <xdr:rowOff>78722</xdr:rowOff>
    </xdr:from>
    <xdr:to>
      <xdr:col>116</xdr:col>
      <xdr:colOff>62864</xdr:colOff>
      <xdr:row>78</xdr:row>
      <xdr:rowOff>78761</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3108922"/>
          <a:ext cx="1269" cy="342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82588</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455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78761</xdr:rowOff>
    </xdr:from>
    <xdr:to>
      <xdr:col>116</xdr:col>
      <xdr:colOff>152400</xdr:colOff>
      <xdr:row>78</xdr:row>
      <xdr:rowOff>78761</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451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25399</xdr:rowOff>
    </xdr:from>
    <xdr:ext cx="534377"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2884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78722</xdr:rowOff>
    </xdr:from>
    <xdr:to>
      <xdr:col>116</xdr:col>
      <xdr:colOff>152400</xdr:colOff>
      <xdr:row>76</xdr:row>
      <xdr:rowOff>78722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108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28254</xdr:rowOff>
    </xdr:from>
    <xdr:to>
      <xdr:col>116</xdr:col>
      <xdr:colOff>63500</xdr:colOff>
      <xdr:row>76</xdr:row>
      <xdr:rowOff>165441</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1323300" y="12201204"/>
          <a:ext cx="838200" cy="994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55663</xdr:rowOff>
    </xdr:from>
    <xdr:ext cx="534377"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32573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77236</xdr:rowOff>
    </xdr:from>
    <xdr:to>
      <xdr:col>116</xdr:col>
      <xdr:colOff>114300</xdr:colOff>
      <xdr:row>78</xdr:row>
      <xdr:rowOff>7386</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3278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28254</xdr:rowOff>
    </xdr:from>
    <xdr:to>
      <xdr:col>111</xdr:col>
      <xdr:colOff>177800</xdr:colOff>
      <xdr:row>75</xdr:row>
      <xdr:rowOff>3343</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2201204"/>
          <a:ext cx="889000" cy="660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33683</xdr:rowOff>
    </xdr:from>
    <xdr:to>
      <xdr:col>112</xdr:col>
      <xdr:colOff>38100</xdr:colOff>
      <xdr:row>77</xdr:row>
      <xdr:rowOff>135283</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323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126410</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56111" y="1332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3343</xdr:rowOff>
    </xdr:from>
    <xdr:to>
      <xdr:col>107</xdr:col>
      <xdr:colOff>50800</xdr:colOff>
      <xdr:row>75</xdr:row>
      <xdr:rowOff>20325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9545300" y="12862093"/>
          <a:ext cx="889000" cy="1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39816</xdr:rowOff>
    </xdr:from>
    <xdr:to>
      <xdr:col>107</xdr:col>
      <xdr:colOff>101600</xdr:colOff>
      <xdr:row>77</xdr:row>
      <xdr:rowOff>141416</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241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132543</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67111" y="13334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20325</xdr:rowOff>
    </xdr:from>
    <xdr:to>
      <xdr:col>102</xdr:col>
      <xdr:colOff>114300</xdr:colOff>
      <xdr:row>75</xdr:row>
      <xdr:rowOff>31514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8656300" y="12879075"/>
          <a:ext cx="889000" cy="1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42396</xdr:rowOff>
    </xdr:from>
    <xdr:to>
      <xdr:col>102</xdr:col>
      <xdr:colOff>165100</xdr:colOff>
      <xdr:row>77</xdr:row>
      <xdr:rowOff>143996</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244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135123</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78111" y="13336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41097</xdr:rowOff>
    </xdr:from>
    <xdr:to>
      <xdr:col>98</xdr:col>
      <xdr:colOff>38100</xdr:colOff>
      <xdr:row>77</xdr:row>
      <xdr:rowOff>142697</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24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133824</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89111" y="1333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114641</xdr:rowOff>
    </xdr:from>
    <xdr:to>
      <xdr:col>116</xdr:col>
      <xdr:colOff>114300</xdr:colOff>
      <xdr:row>77</xdr:row>
      <xdr:rowOff>44791</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3144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29568</xdr:rowOff>
    </xdr:from>
    <xdr:ext cx="534377"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305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70</xdr:row>
      <xdr:rowOff>148904</xdr:rowOff>
    </xdr:from>
    <xdr:to>
      <xdr:col>112</xdr:col>
      <xdr:colOff>38100</xdr:colOff>
      <xdr:row>71</xdr:row>
      <xdr:rowOff>79054</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215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69</xdr:row>
      <xdr:rowOff>95581</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23795" y="11925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123993</xdr:rowOff>
    </xdr:from>
    <xdr:to>
      <xdr:col>107</xdr:col>
      <xdr:colOff>101600</xdr:colOff>
      <xdr:row>75</xdr:row>
      <xdr:rowOff>54143</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281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73</xdr:row>
      <xdr:rowOff>70670</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34795" y="12586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140975</xdr:rowOff>
    </xdr:from>
    <xdr:to>
      <xdr:col>102</xdr:col>
      <xdr:colOff>165100</xdr:colOff>
      <xdr:row>75</xdr:row>
      <xdr:rowOff>71125</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282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73</xdr:row>
      <xdr:rowOff>87652</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45795" y="12603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152164</xdr:rowOff>
    </xdr:from>
    <xdr:to>
      <xdr:col>98</xdr:col>
      <xdr:colOff>38100</xdr:colOff>
      <xdr:row>75</xdr:row>
      <xdr:rowOff>82314</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2839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73</xdr:row>
      <xdr:rowOff>98841</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56795" y="12614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mn-lt"/>
              <a:ea typeface="+mn-ea"/>
              <a:cs typeface="+mn-cs"/>
            </a:rPr>
            <a:t>・人件費は、類似団体と比較してかなり高い傾向にある。定員適正化計画に基づき引き続き定数適正化を進め、人件費の圧縮に努める必要がある。</a:t>
          </a:r>
          <a:endParaRPr lang="ja-JP" altLang="ja-JP" sz="1800">
            <a:effectLst/>
          </a:endParaRPr>
        </a:p>
        <a:p>
          <a:r>
            <a:rPr kumimoji="1" lang="ja-JP" altLang="ja-JP" sz="1400">
              <a:solidFill>
                <a:schemeClr val="dk1"/>
              </a:solidFill>
              <a:effectLst/>
              <a:latin typeface="+mn-lt"/>
              <a:ea typeface="+mn-ea"/>
              <a:cs typeface="+mn-cs"/>
            </a:rPr>
            <a:t>・公債費は、類似団体と比較してかなり高い状況である。後年度負担の軽減を図るため繰上償還を毎年実施しているためである。</a:t>
          </a:r>
          <a:r>
            <a:rPr kumimoji="1" lang="en-US" altLang="ja-JP" sz="1400">
              <a:solidFill>
                <a:schemeClr val="dk1"/>
              </a:solidFill>
              <a:effectLst/>
              <a:latin typeface="+mn-lt"/>
              <a:ea typeface="+mn-ea"/>
              <a:cs typeface="+mn-cs"/>
            </a:rPr>
            <a:t>R06</a:t>
          </a:r>
          <a:r>
            <a:rPr kumimoji="1" lang="ja-JP" altLang="ja-JP" sz="1400">
              <a:solidFill>
                <a:schemeClr val="dk1"/>
              </a:solidFill>
              <a:effectLst/>
              <a:latin typeface="+mn-lt"/>
              <a:ea typeface="+mn-ea"/>
              <a:cs typeface="+mn-cs"/>
            </a:rPr>
            <a:t>年度は繰上償還を</a:t>
          </a:r>
          <a:r>
            <a:rPr kumimoji="1" lang="en-US" altLang="ja-JP" sz="1400">
              <a:solidFill>
                <a:schemeClr val="dk1"/>
              </a:solidFill>
              <a:effectLst/>
              <a:latin typeface="+mn-lt"/>
              <a:ea typeface="+mn-ea"/>
              <a:cs typeface="+mn-cs"/>
            </a:rPr>
            <a:t>590,900</a:t>
          </a:r>
          <a:r>
            <a:rPr kumimoji="1" lang="ja-JP" altLang="en-US" sz="1400">
              <a:solidFill>
                <a:schemeClr val="dk1"/>
              </a:solidFill>
              <a:effectLst/>
              <a:latin typeface="+mn-lt"/>
              <a:ea typeface="+mn-ea"/>
              <a:cs typeface="+mn-cs"/>
            </a:rPr>
            <a:t>千</a:t>
          </a:r>
          <a:r>
            <a:rPr kumimoji="1" lang="ja-JP" altLang="ja-JP" sz="1400">
              <a:solidFill>
                <a:schemeClr val="dk1"/>
              </a:solidFill>
              <a:effectLst/>
              <a:latin typeface="+mn-lt"/>
              <a:ea typeface="+mn-ea"/>
              <a:cs typeface="+mn-cs"/>
            </a:rPr>
            <a:t>円実施している。</a:t>
          </a:r>
          <a:endParaRPr kumimoji="1" lang="en-US" altLang="ja-JP" sz="1400">
            <a:solidFill>
              <a:schemeClr val="dk1"/>
            </a:solidFill>
            <a:effectLst/>
            <a:latin typeface="+mn-lt"/>
            <a:ea typeface="+mn-ea"/>
            <a:cs typeface="+mn-cs"/>
          </a:endParaRPr>
        </a:p>
        <a:p>
          <a:r>
            <a:rPr kumimoji="1" lang="ja-JP" altLang="ja-JP" sz="1400">
              <a:solidFill>
                <a:schemeClr val="dk1"/>
              </a:solidFill>
              <a:effectLst/>
              <a:latin typeface="+mn-lt"/>
              <a:ea typeface="+mn-ea"/>
              <a:cs typeface="+mn-cs"/>
            </a:rPr>
            <a:t>・普通建設事業費は、農産物加工処理施設や</a:t>
          </a:r>
          <a:r>
            <a:rPr kumimoji="1" lang="ja-JP" altLang="en-US" sz="1400">
              <a:solidFill>
                <a:schemeClr val="dk1"/>
              </a:solidFill>
              <a:effectLst/>
              <a:latin typeface="+mn-lt"/>
              <a:ea typeface="+mn-ea"/>
              <a:cs typeface="+mn-cs"/>
            </a:rPr>
            <a:t>南光文化センター改修</a:t>
          </a:r>
          <a:r>
            <a:rPr kumimoji="1" lang="ja-JP" altLang="ja-JP" sz="1400">
              <a:solidFill>
                <a:schemeClr val="dk1"/>
              </a:solidFill>
              <a:effectLst/>
              <a:latin typeface="+mn-lt"/>
              <a:ea typeface="+mn-ea"/>
              <a:cs typeface="+mn-cs"/>
            </a:rPr>
            <a:t>事業など大型事業を実施したため、更新整備が前年度から大幅に増加している。</a:t>
          </a:r>
          <a:endParaRPr lang="ja-JP" altLang="ja-JP" sz="18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兵庫県佐用町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14,727
14,429
307.44
14,327,911
14,207,458
107,782
8,470,614
8,646,415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18999</xdr:rowOff>
    </xdr:from>
    <xdr:to>
      <xdr:col>24</xdr:col>
      <xdr:colOff>62865</xdr:colOff>
      <xdr:row>37</xdr:row>
      <xdr:rowOff>9398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162499"/>
          <a:ext cx="1270" cy="1190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13225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35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9398</xdr:rowOff>
    </xdr:from>
    <xdr:to>
      <xdr:col>24</xdr:col>
      <xdr:colOff>152400</xdr:colOff>
      <xdr:row>37</xdr:row>
      <xdr:rowOff>9398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353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137126</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493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18999</xdr:rowOff>
    </xdr:from>
    <xdr:to>
      <xdr:col>24</xdr:col>
      <xdr:colOff>152400</xdr:colOff>
      <xdr:row>30</xdr:row>
      <xdr:rowOff>18999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16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169875</xdr:rowOff>
    </xdr:from>
    <xdr:to>
      <xdr:col>24</xdr:col>
      <xdr:colOff>63500</xdr:colOff>
      <xdr:row>31</xdr:row>
      <xdr:rowOff>54204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313375"/>
          <a:ext cx="838200" cy="55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42181</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7000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63754</xdr:rowOff>
    </xdr:from>
    <xdr:to>
      <xdr:col>24</xdr:col>
      <xdr:colOff>114300</xdr:colOff>
      <xdr:row>33</xdr:row>
      <xdr:rowOff>165354</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721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45060</xdr:rowOff>
    </xdr:from>
    <xdr:to>
      <xdr:col>19</xdr:col>
      <xdr:colOff>177800</xdr:colOff>
      <xdr:row>31</xdr:row>
      <xdr:rowOff>54204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36001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33</xdr:row>
      <xdr:rowOff>82728</xdr:rowOff>
    </xdr:from>
    <xdr:to>
      <xdr:col>20</xdr:col>
      <xdr:colOff>38100</xdr:colOff>
      <xdr:row>34</xdr:row>
      <xdr:rowOff>12878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74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4005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33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45060</xdr:rowOff>
    </xdr:from>
    <xdr:to>
      <xdr:col>15</xdr:col>
      <xdr:colOff>50800</xdr:colOff>
      <xdr:row>32</xdr:row>
      <xdr:rowOff>102667</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360010"/>
          <a:ext cx="889000" cy="229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123418</xdr:rowOff>
    </xdr:from>
    <xdr:to>
      <xdr:col>15</xdr:col>
      <xdr:colOff>101600</xdr:colOff>
      <xdr:row>34</xdr:row>
      <xdr:rowOff>53568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781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44695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7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73406</xdr:rowOff>
    </xdr:from>
    <xdr:to>
      <xdr:col>10</xdr:col>
      <xdr:colOff>114300</xdr:colOff>
      <xdr:row>32</xdr:row>
      <xdr:rowOff>102667</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559806"/>
          <a:ext cx="889000" cy="29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138963</xdr:rowOff>
    </xdr:from>
    <xdr:to>
      <xdr:col>10</xdr:col>
      <xdr:colOff>165100</xdr:colOff>
      <xdr:row>34</xdr:row>
      <xdr:rowOff>69113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79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60240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889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107874</xdr:rowOff>
    </xdr:from>
    <xdr:to>
      <xdr:col>6</xdr:col>
      <xdr:colOff>38100</xdr:colOff>
      <xdr:row>34</xdr:row>
      <xdr:rowOff>38024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765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29151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5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119075</xdr:rowOff>
    </xdr:from>
    <xdr:to>
      <xdr:col>24</xdr:col>
      <xdr:colOff>114300</xdr:colOff>
      <xdr:row>31</xdr:row>
      <xdr:rowOff>49225</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26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29</xdr:row>
      <xdr:rowOff>141952</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114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3404</xdr:rowOff>
    </xdr:from>
    <xdr:to>
      <xdr:col>20</xdr:col>
      <xdr:colOff>38100</xdr:colOff>
      <xdr:row>31</xdr:row>
      <xdr:rowOff>105004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31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29</xdr:row>
      <xdr:rowOff>121531</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093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165710</xdr:rowOff>
    </xdr:from>
    <xdr:to>
      <xdr:col>15</xdr:col>
      <xdr:colOff>101600</xdr:colOff>
      <xdr:row>31</xdr:row>
      <xdr:rowOff>95860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30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29</xdr:row>
      <xdr:rowOff>112387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08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51867</xdr:rowOff>
    </xdr:from>
    <xdr:to>
      <xdr:col>10</xdr:col>
      <xdr:colOff>165100</xdr:colOff>
      <xdr:row>32</xdr:row>
      <xdr:rowOff>153467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538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169994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313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22606</xdr:rowOff>
    </xdr:from>
    <xdr:to>
      <xdr:col>6</xdr:col>
      <xdr:colOff>38100</xdr:colOff>
      <xdr:row>32</xdr:row>
      <xdr:rowOff>124206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509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140733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284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26208</xdr:rowOff>
    </xdr:from>
    <xdr:to>
      <xdr:col>24</xdr:col>
      <xdr:colOff>62865</xdr:colOff>
      <xdr:row>58</xdr:row>
      <xdr:rowOff>51388</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70158"/>
          <a:ext cx="1270" cy="1225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55215</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99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51388</xdr:rowOff>
    </xdr:from>
    <xdr:to>
      <xdr:col>24</xdr:col>
      <xdr:colOff>152400</xdr:colOff>
      <xdr:row>58</xdr:row>
      <xdr:rowOff>51388</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95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144335</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45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364,788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26208</xdr:rowOff>
    </xdr:from>
    <xdr:to>
      <xdr:col>24</xdr:col>
      <xdr:colOff>152400</xdr:colOff>
      <xdr:row>51</xdr:row>
      <xdr:rowOff>26208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70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29321</xdr:rowOff>
    </xdr:from>
    <xdr:to>
      <xdr:col>24</xdr:col>
      <xdr:colOff>63500</xdr:colOff>
      <xdr:row>56</xdr:row>
      <xdr:rowOff>53758</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630521"/>
          <a:ext cx="838200" cy="24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165635</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239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142758</xdr:rowOff>
    </xdr:from>
    <xdr:to>
      <xdr:col>24</xdr:col>
      <xdr:colOff>114300</xdr:colOff>
      <xdr:row>56</xdr:row>
      <xdr:rowOff>72908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7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53758</xdr:rowOff>
    </xdr:from>
    <xdr:to>
      <xdr:col>19</xdr:col>
      <xdr:colOff>177800</xdr:colOff>
      <xdr:row>56</xdr:row>
      <xdr:rowOff>147347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654958"/>
          <a:ext cx="889000" cy="93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17897</xdr:rowOff>
    </xdr:from>
    <xdr:to>
      <xdr:col>20</xdr:col>
      <xdr:colOff>38100</xdr:colOff>
      <xdr:row>56</xdr:row>
      <xdr:rowOff>119497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1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110624</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711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138134</xdr:rowOff>
    </xdr:from>
    <xdr:to>
      <xdr:col>15</xdr:col>
      <xdr:colOff>50800</xdr:colOff>
      <xdr:row>56</xdr:row>
      <xdr:rowOff>147347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739334"/>
          <a:ext cx="889000" cy="9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52903</xdr:rowOff>
    </xdr:from>
    <xdr:to>
      <xdr:col>15</xdr:col>
      <xdr:colOff>101600</xdr:colOff>
      <xdr:row>56</xdr:row>
      <xdr:rowOff>154503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5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171030</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429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65664</xdr:rowOff>
    </xdr:from>
    <xdr:to>
      <xdr:col>10</xdr:col>
      <xdr:colOff>114300</xdr:colOff>
      <xdr:row>56</xdr:row>
      <xdr:rowOff>138134</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323964"/>
          <a:ext cx="889000" cy="415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43294</xdr:rowOff>
    </xdr:from>
    <xdr:to>
      <xdr:col>10</xdr:col>
      <xdr:colOff>165100</xdr:colOff>
      <xdr:row>56</xdr:row>
      <xdr:rowOff>144894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44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161421</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419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23402</xdr:rowOff>
    </xdr:from>
    <xdr:to>
      <xdr:col>6</xdr:col>
      <xdr:colOff>38100</xdr:colOff>
      <xdr:row>54</xdr:row>
      <xdr:rowOff>125002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28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116129</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374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149971</xdr:rowOff>
    </xdr:from>
    <xdr:to>
      <xdr:col>24</xdr:col>
      <xdr:colOff>114300</xdr:colOff>
      <xdr:row>56</xdr:row>
      <xdr:rowOff>80121</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579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128398</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558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2958</xdr:rowOff>
    </xdr:from>
    <xdr:to>
      <xdr:col>20</xdr:col>
      <xdr:colOff>38100</xdr:colOff>
      <xdr:row>56</xdr:row>
      <xdr:rowOff>104558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60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121085</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379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96547</xdr:rowOff>
    </xdr:from>
    <xdr:to>
      <xdr:col>15</xdr:col>
      <xdr:colOff>101600</xdr:colOff>
      <xdr:row>57</xdr:row>
      <xdr:rowOff>26697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697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17824</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790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87334</xdr:rowOff>
    </xdr:from>
    <xdr:to>
      <xdr:col>10</xdr:col>
      <xdr:colOff>165100</xdr:colOff>
      <xdr:row>57</xdr:row>
      <xdr:rowOff>17484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68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8611</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781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14864</xdr:rowOff>
    </xdr:from>
    <xdr:to>
      <xdr:col>6</xdr:col>
      <xdr:colOff>38100</xdr:colOff>
      <xdr:row>54</xdr:row>
      <xdr:rowOff>116464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273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132991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048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129573</xdr:rowOff>
    </xdr:from>
    <xdr:to>
      <xdr:col>24</xdr:col>
      <xdr:colOff>62865</xdr:colOff>
      <xdr:row>78</xdr:row>
      <xdr:rowOff>84599</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31073"/>
          <a:ext cx="1270" cy="1326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88426</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61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84599</xdr:rowOff>
    </xdr:from>
    <xdr:to>
      <xdr:col>24</xdr:col>
      <xdr:colOff>152400</xdr:colOff>
      <xdr:row>78</xdr:row>
      <xdr:rowOff>84599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5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76250</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06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482,658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129573</xdr:rowOff>
    </xdr:from>
    <xdr:to>
      <xdr:col>24</xdr:col>
      <xdr:colOff>152400</xdr:colOff>
      <xdr:row>70</xdr:row>
      <xdr:rowOff>129573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3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54749</xdr:rowOff>
    </xdr:from>
    <xdr:to>
      <xdr:col>24</xdr:col>
      <xdr:colOff>63500</xdr:colOff>
      <xdr:row>76</xdr:row>
      <xdr:rowOff>104217</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084949"/>
          <a:ext cx="838200" cy="49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114464</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1446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136037</xdr:rowOff>
    </xdr:from>
    <xdr:to>
      <xdr:col>24</xdr:col>
      <xdr:colOff>114300</xdr:colOff>
      <xdr:row>77</xdr:row>
      <xdr:rowOff>66187</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66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104217</xdr:rowOff>
    </xdr:from>
    <xdr:to>
      <xdr:col>19</xdr:col>
      <xdr:colOff>177800</xdr:colOff>
      <xdr:row>76</xdr:row>
      <xdr:rowOff>116627</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134417"/>
          <a:ext cx="889000" cy="1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18064</xdr:rowOff>
    </xdr:from>
    <xdr:to>
      <xdr:col>20</xdr:col>
      <xdr:colOff>38100</xdr:colOff>
      <xdr:row>77</xdr:row>
      <xdr:rowOff>119664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19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110791</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312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107738</xdr:rowOff>
    </xdr:from>
    <xdr:to>
      <xdr:col>15</xdr:col>
      <xdr:colOff>50800</xdr:colOff>
      <xdr:row>76</xdr:row>
      <xdr:rowOff>116627</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137938"/>
          <a:ext cx="889000" cy="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69839</xdr:rowOff>
    </xdr:from>
    <xdr:to>
      <xdr:col>15</xdr:col>
      <xdr:colOff>101600</xdr:colOff>
      <xdr:row>77</xdr:row>
      <xdr:rowOff>171439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7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162566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364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94548</xdr:rowOff>
    </xdr:from>
    <xdr:to>
      <xdr:col>10</xdr:col>
      <xdr:colOff>114300</xdr:colOff>
      <xdr:row>76</xdr:row>
      <xdr:rowOff>107738</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1130300" y="13124748"/>
          <a:ext cx="889000" cy="13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41785</xdr:rowOff>
    </xdr:from>
    <xdr:to>
      <xdr:col>10</xdr:col>
      <xdr:colOff>165100</xdr:colOff>
      <xdr:row>77</xdr:row>
      <xdr:rowOff>143385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4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134512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336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132090</xdr:rowOff>
    </xdr:from>
    <xdr:to>
      <xdr:col>6</xdr:col>
      <xdr:colOff>38100</xdr:colOff>
      <xdr:row>78</xdr:row>
      <xdr:rowOff>62240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33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53367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26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3949</xdr:rowOff>
    </xdr:from>
    <xdr:to>
      <xdr:col>24</xdr:col>
      <xdr:colOff>114300</xdr:colOff>
      <xdr:row>76</xdr:row>
      <xdr:rowOff>105549</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034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26826</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885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53417</xdr:rowOff>
    </xdr:from>
    <xdr:to>
      <xdr:col>20</xdr:col>
      <xdr:colOff>38100</xdr:colOff>
      <xdr:row>76</xdr:row>
      <xdr:rowOff>155017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8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95</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858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65827</xdr:rowOff>
    </xdr:from>
    <xdr:to>
      <xdr:col>15</xdr:col>
      <xdr:colOff>101600</xdr:colOff>
      <xdr:row>76</xdr:row>
      <xdr:rowOff>167427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09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12504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871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56938</xdr:rowOff>
    </xdr:from>
    <xdr:to>
      <xdr:col>10</xdr:col>
      <xdr:colOff>165100</xdr:colOff>
      <xdr:row>76</xdr:row>
      <xdr:rowOff>158538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087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3615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862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43748</xdr:rowOff>
    </xdr:from>
    <xdr:to>
      <xdr:col>6</xdr:col>
      <xdr:colOff>38100</xdr:colOff>
      <xdr:row>76</xdr:row>
      <xdr:rowOff>145348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073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161875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84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92727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134400</xdr:rowOff>
    </xdr:from>
    <xdr:to>
      <xdr:col>24</xdr:col>
      <xdr:colOff>62865</xdr:colOff>
      <xdr:row>99</xdr:row>
      <xdr:rowOff>10054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564900"/>
          <a:ext cx="1270" cy="1418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13881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8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10054</xdr:rowOff>
    </xdr:from>
    <xdr:to>
      <xdr:col>24</xdr:col>
      <xdr:colOff>152400</xdr:colOff>
      <xdr:row>99</xdr:row>
      <xdr:rowOff>10054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83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81077</xdr:rowOff>
    </xdr:from>
    <xdr:ext cx="690189"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3401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1,144,173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134400</xdr:rowOff>
    </xdr:from>
    <xdr:to>
      <xdr:col>24</xdr:col>
      <xdr:colOff>152400</xdr:colOff>
      <xdr:row>90</xdr:row>
      <xdr:rowOff>134400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56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100192</xdr:rowOff>
    </xdr:from>
    <xdr:to>
      <xdr:col>24</xdr:col>
      <xdr:colOff>63500</xdr:colOff>
      <xdr:row>98</xdr:row>
      <xdr:rowOff>135517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902292"/>
          <a:ext cx="838200" cy="35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92408</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7230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69531</xdr:rowOff>
    </xdr:from>
    <xdr:to>
      <xdr:col>24</xdr:col>
      <xdr:colOff>114300</xdr:colOff>
      <xdr:row>98</xdr:row>
      <xdr:rowOff>171131</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87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100192</xdr:rowOff>
    </xdr:from>
    <xdr:to>
      <xdr:col>19</xdr:col>
      <xdr:colOff>177800</xdr:colOff>
      <xdr:row>98</xdr:row>
      <xdr:rowOff>125222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902292"/>
          <a:ext cx="889000" cy="25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91940</xdr:rowOff>
    </xdr:from>
    <xdr:to>
      <xdr:col>20</xdr:col>
      <xdr:colOff>38100</xdr:colOff>
      <xdr:row>99</xdr:row>
      <xdr:rowOff>22090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9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13217</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986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125222</xdr:rowOff>
    </xdr:from>
    <xdr:to>
      <xdr:col>15</xdr:col>
      <xdr:colOff>50800</xdr:colOff>
      <xdr:row>98</xdr:row>
      <xdr:rowOff>133944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927322"/>
          <a:ext cx="889000" cy="8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90270</xdr:rowOff>
    </xdr:from>
    <xdr:to>
      <xdr:col>15</xdr:col>
      <xdr:colOff>101600</xdr:colOff>
      <xdr:row>99</xdr:row>
      <xdr:rowOff>20420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89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11547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98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117301</xdr:rowOff>
    </xdr:from>
    <xdr:to>
      <xdr:col>10</xdr:col>
      <xdr:colOff>114300</xdr:colOff>
      <xdr:row>98</xdr:row>
      <xdr:rowOff>133944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1130300" y="16919401"/>
          <a:ext cx="889000" cy="16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89373</xdr:rowOff>
    </xdr:from>
    <xdr:to>
      <xdr:col>10</xdr:col>
      <xdr:colOff>165100</xdr:colOff>
      <xdr:row>99</xdr:row>
      <xdr:rowOff>19523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91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10650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98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99682</xdr:rowOff>
    </xdr:from>
    <xdr:to>
      <xdr:col>6</xdr:col>
      <xdr:colOff>38100</xdr:colOff>
      <xdr:row>99</xdr:row>
      <xdr:rowOff>29832</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90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20959</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994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84717</xdr:rowOff>
    </xdr:from>
    <xdr:to>
      <xdr:col>24</xdr:col>
      <xdr:colOff>114300</xdr:colOff>
      <xdr:row>99</xdr:row>
      <xdr:rowOff>14867</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86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47957</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85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49392</xdr:rowOff>
    </xdr:from>
    <xdr:to>
      <xdr:col>20</xdr:col>
      <xdr:colOff>38100</xdr:colOff>
      <xdr:row>98</xdr:row>
      <xdr:rowOff>150992</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5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167519</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62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74422</xdr:rowOff>
    </xdr:from>
    <xdr:to>
      <xdr:col>15</xdr:col>
      <xdr:colOff>101600</xdr:colOff>
      <xdr:row>99</xdr:row>
      <xdr:rowOff>4572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7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21099</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651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83144</xdr:rowOff>
    </xdr:from>
    <xdr:to>
      <xdr:col>10</xdr:col>
      <xdr:colOff>165100</xdr:colOff>
      <xdr:row>99</xdr:row>
      <xdr:rowOff>13294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8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29821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66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66501</xdr:rowOff>
    </xdr:from>
    <xdr:to>
      <xdr:col>6</xdr:col>
      <xdr:colOff>38100</xdr:colOff>
      <xdr:row>98</xdr:row>
      <xdr:rowOff>168101</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68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13178</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643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93980</xdr:rowOff>
    </xdr:from>
    <xdr:to>
      <xdr:col>54</xdr:col>
      <xdr:colOff>189865</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237480"/>
          <a:ext cx="1270" cy="154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40657</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01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93980</xdr:rowOff>
    </xdr:from>
    <xdr:to>
      <xdr:col>55</xdr:col>
      <xdr:colOff>88900</xdr:colOff>
      <xdr:row>30</xdr:row>
      <xdr:rowOff>93980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237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47769</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3914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24892</xdr:rowOff>
    </xdr:from>
    <xdr:to>
      <xdr:col>55</xdr:col>
      <xdr:colOff>50800</xdr:colOff>
      <xdr:row>38</xdr:row>
      <xdr:rowOff>126492</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39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43507</xdr:rowOff>
    </xdr:from>
    <xdr:to>
      <xdr:col>50</xdr:col>
      <xdr:colOff>165100</xdr:colOff>
      <xdr:row>38</xdr:row>
      <xdr:rowOff>145107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5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161634</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333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44160</xdr:rowOff>
    </xdr:from>
    <xdr:to>
      <xdr:col>46</xdr:col>
      <xdr:colOff>38100</xdr:colOff>
      <xdr:row>38</xdr:row>
      <xdr:rowOff>145760</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5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162287</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334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34362</xdr:rowOff>
    </xdr:from>
    <xdr:to>
      <xdr:col>41</xdr:col>
      <xdr:colOff>101600</xdr:colOff>
      <xdr:row>38</xdr:row>
      <xdr:rowOff>135962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54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152490</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324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17054</xdr:rowOff>
    </xdr:from>
    <xdr:to>
      <xdr:col>36</xdr:col>
      <xdr:colOff>165100</xdr:colOff>
      <xdr:row>38</xdr:row>
      <xdr:rowOff>118654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32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135181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3073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12381</xdr:rowOff>
    </xdr:from>
    <xdr:to>
      <xdr:col>54</xdr:col>
      <xdr:colOff>189865</xdr:colOff>
      <xdr:row>59</xdr:row>
      <xdr:rowOff>88591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584881"/>
          <a:ext cx="1270" cy="1619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92418</xdr:rowOff>
    </xdr:from>
    <xdr:ext cx="378565"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207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88591</xdr:rowOff>
    </xdr:from>
    <xdr:to>
      <xdr:col>55</xdr:col>
      <xdr:colOff>88900</xdr:colOff>
      <xdr:row>59</xdr:row>
      <xdr:rowOff>88591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204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130508</xdr:rowOff>
    </xdr:from>
    <xdr:ext cx="599010"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360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149,696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12381</xdr:rowOff>
    </xdr:from>
    <xdr:to>
      <xdr:col>55</xdr:col>
      <xdr:colOff>88900</xdr:colOff>
      <xdr:row>50</xdr:row>
      <xdr:rowOff>12381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584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50</xdr:row>
      <xdr:rowOff>12381</xdr:rowOff>
    </xdr:from>
    <xdr:to>
      <xdr:col>55</xdr:col>
      <xdr:colOff>0</xdr:colOff>
      <xdr:row>53</xdr:row>
      <xdr:rowOff>15516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8584881"/>
          <a:ext cx="838200" cy="517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90514</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8631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112087</xdr:rowOff>
    </xdr:from>
    <xdr:to>
      <xdr:col>55</xdr:col>
      <xdr:colOff>50800</xdr:colOff>
      <xdr:row>58</xdr:row>
      <xdr:rowOff>42237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884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15516</xdr:rowOff>
    </xdr:from>
    <xdr:to>
      <xdr:col>50</xdr:col>
      <xdr:colOff>114300</xdr:colOff>
      <xdr:row>54</xdr:row>
      <xdr:rowOff>70750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9102366"/>
          <a:ext cx="889000" cy="226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103258</xdr:rowOff>
    </xdr:from>
    <xdr:to>
      <xdr:col>50</xdr:col>
      <xdr:colOff>165100</xdr:colOff>
      <xdr:row>58</xdr:row>
      <xdr:rowOff>33408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8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24535</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996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70750</xdr:rowOff>
    </xdr:from>
    <xdr:to>
      <xdr:col>45</xdr:col>
      <xdr:colOff>177800</xdr:colOff>
      <xdr:row>55</xdr:row>
      <xdr:rowOff>41435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9329050"/>
          <a:ext cx="889000" cy="142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132672</xdr:rowOff>
    </xdr:from>
    <xdr:to>
      <xdr:col>46</xdr:col>
      <xdr:colOff>38100</xdr:colOff>
      <xdr:row>58</xdr:row>
      <xdr:rowOff>62822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90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53949</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99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41435</xdr:rowOff>
    </xdr:from>
    <xdr:to>
      <xdr:col>41</xdr:col>
      <xdr:colOff>50800</xdr:colOff>
      <xdr:row>55</xdr:row>
      <xdr:rowOff>136314</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9471185"/>
          <a:ext cx="889000" cy="94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160909</xdr:rowOff>
    </xdr:from>
    <xdr:to>
      <xdr:col>41</xdr:col>
      <xdr:colOff>101600</xdr:colOff>
      <xdr:row>58</xdr:row>
      <xdr:rowOff>91059</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933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82186</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10026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164958</xdr:rowOff>
    </xdr:from>
    <xdr:to>
      <xdr:col>36</xdr:col>
      <xdr:colOff>165100</xdr:colOff>
      <xdr:row>58</xdr:row>
      <xdr:rowOff>95108</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937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86235</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1003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49</xdr:row>
      <xdr:rowOff>133031</xdr:rowOff>
    </xdr:from>
    <xdr:to>
      <xdr:col>55</xdr:col>
      <xdr:colOff>50800</xdr:colOff>
      <xdr:row>50</xdr:row>
      <xdr:rowOff>63181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8534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49</xdr:row>
      <xdr:rowOff>86058</xdr:rowOff>
    </xdr:from>
    <xdr:ext cx="599010"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8487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136166</xdr:rowOff>
    </xdr:from>
    <xdr:to>
      <xdr:col>50</xdr:col>
      <xdr:colOff>165100</xdr:colOff>
      <xdr:row>53</xdr:row>
      <xdr:rowOff>66316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051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51</xdr:row>
      <xdr:rowOff>82843</xdr:rowOff>
    </xdr:from>
    <xdr:ext cx="59901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339795" y="8826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19950</xdr:rowOff>
    </xdr:from>
    <xdr:to>
      <xdr:col>46</xdr:col>
      <xdr:colOff>38100</xdr:colOff>
      <xdr:row>54</xdr:row>
      <xdr:rowOff>121550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27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138077</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483111" y="9053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162085</xdr:rowOff>
    </xdr:from>
    <xdr:to>
      <xdr:col>41</xdr:col>
      <xdr:colOff>101600</xdr:colOff>
      <xdr:row>55</xdr:row>
      <xdr:rowOff>92235</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420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108762</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594111" y="9195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85514</xdr:rowOff>
    </xdr:from>
    <xdr:to>
      <xdr:col>36</xdr:col>
      <xdr:colOff>165100</xdr:colOff>
      <xdr:row>56</xdr:row>
      <xdr:rowOff>15664</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51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32191</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05111" y="9290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18052</xdr:rowOff>
    </xdr:from>
    <xdr:to>
      <xdr:col>54</xdr:col>
      <xdr:colOff>189865</xdr:colOff>
      <xdr:row>79</xdr:row>
      <xdr:rowOff>88297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191002"/>
          <a:ext cx="1270" cy="1441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92124</xdr:rowOff>
    </xdr:from>
    <xdr:ext cx="378565"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636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88297</xdr:rowOff>
    </xdr:from>
    <xdr:to>
      <xdr:col>55</xdr:col>
      <xdr:colOff>88900</xdr:colOff>
      <xdr:row>79</xdr:row>
      <xdr:rowOff>88297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632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136179</xdr:rowOff>
    </xdr:from>
    <xdr:ext cx="534377"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1966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88,950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18052</xdr:rowOff>
    </xdr:from>
    <xdr:to>
      <xdr:col>55</xdr:col>
      <xdr:colOff>88900</xdr:colOff>
      <xdr:row>71</xdr:row>
      <xdr:rowOff>18052</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191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125085</xdr:rowOff>
    </xdr:from>
    <xdr:to>
      <xdr:col>55</xdr:col>
      <xdr:colOff>0</xdr:colOff>
      <xdr:row>78</xdr:row>
      <xdr:rowOff>87922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9639300" y="13326735"/>
          <a:ext cx="838200" cy="13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70104</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271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91677</xdr:rowOff>
    </xdr:from>
    <xdr:to>
      <xdr:col>55</xdr:col>
      <xdr:colOff>50800</xdr:colOff>
      <xdr:row>78</xdr:row>
      <xdr:rowOff>21827</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29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160699</xdr:rowOff>
    </xdr:from>
    <xdr:to>
      <xdr:col>50</xdr:col>
      <xdr:colOff>114300</xdr:colOff>
      <xdr:row>78</xdr:row>
      <xdr:rowOff>87922</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3362349"/>
          <a:ext cx="889000" cy="98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96493</xdr:rowOff>
    </xdr:from>
    <xdr:to>
      <xdr:col>50</xdr:col>
      <xdr:colOff>165100</xdr:colOff>
      <xdr:row>78</xdr:row>
      <xdr:rowOff>26643</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29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43170</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073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160699</xdr:rowOff>
    </xdr:from>
    <xdr:to>
      <xdr:col>45</xdr:col>
      <xdr:colOff>177800</xdr:colOff>
      <xdr:row>78</xdr:row>
      <xdr:rowOff>49763</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3362349"/>
          <a:ext cx="889000" cy="60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41939</xdr:rowOff>
    </xdr:from>
    <xdr:to>
      <xdr:col>46</xdr:col>
      <xdr:colOff>38100</xdr:colOff>
      <xdr:row>77</xdr:row>
      <xdr:rowOff>143539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2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160066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01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161482</xdr:rowOff>
    </xdr:from>
    <xdr:to>
      <xdr:col>41</xdr:col>
      <xdr:colOff>50800</xdr:colOff>
      <xdr:row>78</xdr:row>
      <xdr:rowOff>49763</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363132"/>
          <a:ext cx="889000" cy="59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73665</xdr:rowOff>
    </xdr:from>
    <xdr:to>
      <xdr:col>41</xdr:col>
      <xdr:colOff>101600</xdr:colOff>
      <xdr:row>78</xdr:row>
      <xdr:rowOff>3815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275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20342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050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16990</xdr:rowOff>
    </xdr:from>
    <xdr:to>
      <xdr:col>36</xdr:col>
      <xdr:colOff>165100</xdr:colOff>
      <xdr:row>77</xdr:row>
      <xdr:rowOff>118590</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21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135117</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299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74285</xdr:rowOff>
    </xdr:from>
    <xdr:to>
      <xdr:col>55</xdr:col>
      <xdr:colOff>50800</xdr:colOff>
      <xdr:row>78</xdr:row>
      <xdr:rowOff>4435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275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97162</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127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37122</xdr:rowOff>
    </xdr:from>
    <xdr:to>
      <xdr:col>50</xdr:col>
      <xdr:colOff>165100</xdr:colOff>
      <xdr:row>78</xdr:row>
      <xdr:rowOff>138722</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410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129849</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502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109899</xdr:rowOff>
    </xdr:from>
    <xdr:to>
      <xdr:col>46</xdr:col>
      <xdr:colOff>38100</xdr:colOff>
      <xdr:row>78</xdr:row>
      <xdr:rowOff>40049</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311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31176</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40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170413</xdr:rowOff>
    </xdr:from>
    <xdr:to>
      <xdr:col>41</xdr:col>
      <xdr:colOff>101600</xdr:colOff>
      <xdr:row>78</xdr:row>
      <xdr:rowOff>100563</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37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91690</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3464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110682</xdr:rowOff>
    </xdr:from>
    <xdr:to>
      <xdr:col>36</xdr:col>
      <xdr:colOff>165100</xdr:colOff>
      <xdr:row>78</xdr:row>
      <xdr:rowOff>40832</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312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31959</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3405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131656</xdr:rowOff>
    </xdr:from>
    <xdr:to>
      <xdr:col>54</xdr:col>
      <xdr:colOff>189865</xdr:colOff>
      <xdr:row>98</xdr:row>
      <xdr:rowOff>28710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562156"/>
          <a:ext cx="1270" cy="1268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32537</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683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28710</xdr:rowOff>
    </xdr:from>
    <xdr:to>
      <xdr:col>55</xdr:col>
      <xdr:colOff>88900</xdr:colOff>
      <xdr:row>98</xdr:row>
      <xdr:rowOff>28710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6830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78333</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337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138,739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131656</xdr:rowOff>
    </xdr:from>
    <xdr:to>
      <xdr:col>55</xdr:col>
      <xdr:colOff>88900</xdr:colOff>
      <xdr:row>90</xdr:row>
      <xdr:rowOff>131656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562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134029</xdr:rowOff>
    </xdr:from>
    <xdr:to>
      <xdr:col>55</xdr:col>
      <xdr:colOff>0</xdr:colOff>
      <xdr:row>93</xdr:row>
      <xdr:rowOff>85630</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9639300" y="15564529"/>
          <a:ext cx="838200" cy="465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29032</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316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50605</xdr:rowOff>
    </xdr:from>
    <xdr:to>
      <xdr:col>55</xdr:col>
      <xdr:colOff>50800</xdr:colOff>
      <xdr:row>95</xdr:row>
      <xdr:rowOff>152205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33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134029</xdr:rowOff>
    </xdr:from>
    <xdr:to>
      <xdr:col>50</xdr:col>
      <xdr:colOff>114300</xdr:colOff>
      <xdr:row>95</xdr:row>
      <xdr:rowOff>65568</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8750300" y="15564529"/>
          <a:ext cx="889000" cy="788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67552</xdr:rowOff>
    </xdr:from>
    <xdr:to>
      <xdr:col>50</xdr:col>
      <xdr:colOff>165100</xdr:colOff>
      <xdr:row>95</xdr:row>
      <xdr:rowOff>169152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355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160279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448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148430</xdr:rowOff>
    </xdr:from>
    <xdr:to>
      <xdr:col>45</xdr:col>
      <xdr:colOff>177800</xdr:colOff>
      <xdr:row>95</xdr:row>
      <xdr:rowOff>65568</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7861300" y="16264730"/>
          <a:ext cx="889000" cy="88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94614</xdr:rowOff>
    </xdr:from>
    <xdr:to>
      <xdr:col>46</xdr:col>
      <xdr:colOff>38100</xdr:colOff>
      <xdr:row>96</xdr:row>
      <xdr:rowOff>24764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38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15891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475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106629</xdr:rowOff>
    </xdr:from>
    <xdr:to>
      <xdr:col>41</xdr:col>
      <xdr:colOff>50800</xdr:colOff>
      <xdr:row>94</xdr:row>
      <xdr:rowOff>148430</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a:off x="6972300" y="16051479"/>
          <a:ext cx="889000" cy="213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81215</xdr:rowOff>
    </xdr:from>
    <xdr:to>
      <xdr:col>41</xdr:col>
      <xdr:colOff>101600</xdr:colOff>
      <xdr:row>96</xdr:row>
      <xdr:rowOff>11365</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368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2492</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461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65714</xdr:rowOff>
    </xdr:from>
    <xdr:to>
      <xdr:col>36</xdr:col>
      <xdr:colOff>165100</xdr:colOff>
      <xdr:row>95</xdr:row>
      <xdr:rowOff>167314</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35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158441</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44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34830</xdr:rowOff>
    </xdr:from>
    <xdr:to>
      <xdr:col>55</xdr:col>
      <xdr:colOff>50800</xdr:colOff>
      <xdr:row>93</xdr:row>
      <xdr:rowOff>136430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597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57707</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583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90</xdr:row>
      <xdr:rowOff>83229</xdr:rowOff>
    </xdr:from>
    <xdr:to>
      <xdr:col>50</xdr:col>
      <xdr:colOff>165100</xdr:colOff>
      <xdr:row>91</xdr:row>
      <xdr:rowOff>13379</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5513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89</xdr:row>
      <xdr:rowOff>29906</xdr:rowOff>
    </xdr:from>
    <xdr:ext cx="599010"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39795" y="15288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14768</xdr:rowOff>
    </xdr:from>
    <xdr:to>
      <xdr:col>46</xdr:col>
      <xdr:colOff>38100</xdr:colOff>
      <xdr:row>95</xdr:row>
      <xdr:rowOff>116368</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30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132895</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07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97630</xdr:rowOff>
    </xdr:from>
    <xdr:to>
      <xdr:col>41</xdr:col>
      <xdr:colOff>101600</xdr:colOff>
      <xdr:row>95</xdr:row>
      <xdr:rowOff>27780</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21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44307</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5989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55829</xdr:rowOff>
    </xdr:from>
    <xdr:to>
      <xdr:col>36</xdr:col>
      <xdr:colOff>165100</xdr:colOff>
      <xdr:row>93</xdr:row>
      <xdr:rowOff>157429</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00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2506</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577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141839</xdr:rowOff>
    </xdr:from>
    <xdr:to>
      <xdr:col>85</xdr:col>
      <xdr:colOff>126364</xdr:colOff>
      <xdr:row>38</xdr:row>
      <xdr:rowOff>83905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113889"/>
          <a:ext cx="1269" cy="1485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87732</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0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83905</xdr:rowOff>
    </xdr:from>
    <xdr:to>
      <xdr:col>86</xdr:col>
      <xdr:colOff>25400</xdr:colOff>
      <xdr:row>38</xdr:row>
      <xdr:rowOff>83905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599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88516</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4889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141839</xdr:rowOff>
    </xdr:from>
    <xdr:to>
      <xdr:col>86</xdr:col>
      <xdr:colOff>25400</xdr:colOff>
      <xdr:row>29</xdr:row>
      <xdr:rowOff>141839</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113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10753</xdr:rowOff>
    </xdr:from>
    <xdr:to>
      <xdr:col>85</xdr:col>
      <xdr:colOff>127000</xdr:colOff>
      <xdr:row>36</xdr:row>
      <xdr:rowOff>30674</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182953"/>
          <a:ext cx="838200" cy="19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113276</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285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134849</xdr:rowOff>
    </xdr:from>
    <xdr:to>
      <xdr:col>85</xdr:col>
      <xdr:colOff>177800</xdr:colOff>
      <xdr:row>37</xdr:row>
      <xdr:rowOff>64999</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0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30674</xdr:rowOff>
    </xdr:from>
    <xdr:to>
      <xdr:col>81</xdr:col>
      <xdr:colOff>50800</xdr:colOff>
      <xdr:row>36</xdr:row>
      <xdr:rowOff>83138</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202874"/>
          <a:ext cx="889000" cy="52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169726</xdr:rowOff>
    </xdr:from>
    <xdr:to>
      <xdr:col>81</xdr:col>
      <xdr:colOff>101600</xdr:colOff>
      <xdr:row>37</xdr:row>
      <xdr:rowOff>99876</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41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91003</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434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83138</xdr:rowOff>
    </xdr:from>
    <xdr:to>
      <xdr:col>76</xdr:col>
      <xdr:colOff>114300</xdr:colOff>
      <xdr:row>36</xdr:row>
      <xdr:rowOff>103043</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3703300" y="6255338"/>
          <a:ext cx="889000" cy="19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19585</xdr:rowOff>
    </xdr:from>
    <xdr:to>
      <xdr:col>76</xdr:col>
      <xdr:colOff>165100</xdr:colOff>
      <xdr:row>37</xdr:row>
      <xdr:rowOff>121185</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363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112312</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455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84803</xdr:rowOff>
    </xdr:from>
    <xdr:to>
      <xdr:col>71</xdr:col>
      <xdr:colOff>177800</xdr:colOff>
      <xdr:row>36</xdr:row>
      <xdr:rowOff>103043</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a:off x="12814300" y="6257003"/>
          <a:ext cx="889000" cy="18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158427</xdr:rowOff>
    </xdr:from>
    <xdr:to>
      <xdr:col>72</xdr:col>
      <xdr:colOff>38100</xdr:colOff>
      <xdr:row>37</xdr:row>
      <xdr:rowOff>88577</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3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79704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423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117818</xdr:rowOff>
    </xdr:from>
    <xdr:to>
      <xdr:col>67</xdr:col>
      <xdr:colOff>101600</xdr:colOff>
      <xdr:row>37</xdr:row>
      <xdr:rowOff>47968</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29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39095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382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131403</xdr:rowOff>
    </xdr:from>
    <xdr:to>
      <xdr:col>85</xdr:col>
      <xdr:colOff>177800</xdr:colOff>
      <xdr:row>36</xdr:row>
      <xdr:rowOff>61553</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132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154280</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5983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151324</xdr:rowOff>
    </xdr:from>
    <xdr:to>
      <xdr:col>81</xdr:col>
      <xdr:colOff>101600</xdr:colOff>
      <xdr:row>36</xdr:row>
      <xdr:rowOff>81474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152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98001</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5927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32338</xdr:rowOff>
    </xdr:from>
    <xdr:to>
      <xdr:col>76</xdr:col>
      <xdr:colOff>165100</xdr:colOff>
      <xdr:row>36</xdr:row>
      <xdr:rowOff>133938</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20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150465</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5979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52243</xdr:rowOff>
    </xdr:from>
    <xdr:to>
      <xdr:col>72</xdr:col>
      <xdr:colOff>38100</xdr:colOff>
      <xdr:row>36</xdr:row>
      <xdr:rowOff>153843</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22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170370</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599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34003</xdr:rowOff>
    </xdr:from>
    <xdr:to>
      <xdr:col>67</xdr:col>
      <xdr:colOff>101600</xdr:colOff>
      <xdr:row>36</xdr:row>
      <xdr:rowOff>135603</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206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152130</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5981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0" name="教育費グラフ枠">
          <a:extLst>
            <a:ext uri="{FF2B5EF4-FFF2-40B4-BE49-F238E27FC236}">
              <a16:creationId xmlns:a16="http://schemas.microsoft.com/office/drawing/2014/main" id="{00000000-0008-0000-0700-00004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113052</xdr:rowOff>
    </xdr:from>
    <xdr:to>
      <xdr:col>85</xdr:col>
      <xdr:colOff>126364</xdr:colOff>
      <xdr:row>59</xdr:row>
      <xdr:rowOff>30766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6317595" y="8514102"/>
          <a:ext cx="1269" cy="1632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34593</xdr:rowOff>
    </xdr:from>
    <xdr:ext cx="534377" cy="259045"/>
    <xdr:sp macro="" textlink="">
      <xdr:nvSpPr>
        <xdr:cNvPr id="582" name="教育費最小値テキスト">
          <a:extLst>
            <a:ext uri="{FF2B5EF4-FFF2-40B4-BE49-F238E27FC236}">
              <a16:creationId xmlns:a16="http://schemas.microsoft.com/office/drawing/2014/main" id="{00000000-0008-0000-0700-000046020000}"/>
            </a:ext>
          </a:extLst>
        </xdr:cNvPr>
        <xdr:cNvSpPr txBox="1"/>
      </xdr:nvSpPr>
      <xdr:spPr>
        <a:xfrm>
          <a:off x="16370300" y="1015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30766</xdr:rowOff>
    </xdr:from>
    <xdr:to>
      <xdr:col>86</xdr:col>
      <xdr:colOff>25400</xdr:colOff>
      <xdr:row>59</xdr:row>
      <xdr:rowOff>30766</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6230600" y="10146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59729</xdr:rowOff>
    </xdr:from>
    <xdr:ext cx="599010" cy="259045"/>
    <xdr:sp macro="" textlink="">
      <xdr:nvSpPr>
        <xdr:cNvPr id="584" name="教育費最大値テキスト">
          <a:extLst>
            <a:ext uri="{FF2B5EF4-FFF2-40B4-BE49-F238E27FC236}">
              <a16:creationId xmlns:a16="http://schemas.microsoft.com/office/drawing/2014/main" id="{00000000-0008-0000-0700-000048020000}"/>
            </a:ext>
          </a:extLst>
        </xdr:cNvPr>
        <xdr:cNvSpPr txBox="1"/>
      </xdr:nvSpPr>
      <xdr:spPr>
        <a:xfrm>
          <a:off x="16370300" y="8289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186,198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113052</xdr:rowOff>
    </xdr:from>
    <xdr:to>
      <xdr:col>86</xdr:col>
      <xdr:colOff>25400</xdr:colOff>
      <xdr:row>49</xdr:row>
      <xdr:rowOff>113052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6230600" y="85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130436</xdr:rowOff>
    </xdr:from>
    <xdr:to>
      <xdr:col>85</xdr:col>
      <xdr:colOff>127000</xdr:colOff>
      <xdr:row>57</xdr:row>
      <xdr:rowOff>29123</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5481300" y="9388736"/>
          <a:ext cx="838200" cy="413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98438</xdr:rowOff>
    </xdr:from>
    <xdr:ext cx="534377" cy="259045"/>
    <xdr:sp macro="" textlink="">
      <xdr:nvSpPr>
        <xdr:cNvPr id="587" name="教育費平均値テキスト">
          <a:extLst>
            <a:ext uri="{FF2B5EF4-FFF2-40B4-BE49-F238E27FC236}">
              <a16:creationId xmlns:a16="http://schemas.microsoft.com/office/drawing/2014/main" id="{00000000-0008-0000-0700-00004B020000}"/>
            </a:ext>
          </a:extLst>
        </xdr:cNvPr>
        <xdr:cNvSpPr txBox="1"/>
      </xdr:nvSpPr>
      <xdr:spPr>
        <a:xfrm>
          <a:off x="16370300" y="9699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120011</xdr:rowOff>
    </xdr:from>
    <xdr:to>
      <xdr:col>85</xdr:col>
      <xdr:colOff>177800</xdr:colOff>
      <xdr:row>57</xdr:row>
      <xdr:rowOff>50161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6268700" y="972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84074</xdr:rowOff>
    </xdr:from>
    <xdr:to>
      <xdr:col>81</xdr:col>
      <xdr:colOff>50800</xdr:colOff>
      <xdr:row>57</xdr:row>
      <xdr:rowOff>29123</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4592300" y="9685274"/>
          <a:ext cx="889000" cy="116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27189</xdr:rowOff>
    </xdr:from>
    <xdr:to>
      <xdr:col>81</xdr:col>
      <xdr:colOff>101600</xdr:colOff>
      <xdr:row>57</xdr:row>
      <xdr:rowOff>128789</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5430500" y="9799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119916</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892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84074</xdr:rowOff>
    </xdr:from>
    <xdr:to>
      <xdr:col>76</xdr:col>
      <xdr:colOff>114300</xdr:colOff>
      <xdr:row>56</xdr:row>
      <xdr:rowOff>140604</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flipV="1">
          <a:off x="13703300" y="9685274"/>
          <a:ext cx="889000" cy="56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23716</xdr:rowOff>
    </xdr:from>
    <xdr:to>
      <xdr:col>76</xdr:col>
      <xdr:colOff>165100</xdr:colOff>
      <xdr:row>57</xdr:row>
      <xdr:rowOff>125316</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4541500" y="979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116443</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988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80547</xdr:rowOff>
    </xdr:from>
    <xdr:to>
      <xdr:col>71</xdr:col>
      <xdr:colOff>177800</xdr:colOff>
      <xdr:row>56</xdr:row>
      <xdr:rowOff>140604</xdr:rowOff>
    </xdr:to>
    <xdr:cxnSp macro="">
      <xdr:nvCxnSpPr>
        <xdr:cNvPr id="595" name="直線コネクタ 594">
          <a:extLst>
            <a:ext uri="{FF2B5EF4-FFF2-40B4-BE49-F238E27FC236}">
              <a16:creationId xmlns:a16="http://schemas.microsoft.com/office/drawing/2014/main" id="{00000000-0008-0000-0700-000053020000}"/>
            </a:ext>
          </a:extLst>
        </xdr:cNvPr>
        <xdr:cNvCxnSpPr/>
      </xdr:nvCxnSpPr>
      <xdr:spPr>
        <a:xfrm>
          <a:off x="12814300" y="9681747"/>
          <a:ext cx="889000" cy="60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18894</xdr:rowOff>
    </xdr:from>
    <xdr:to>
      <xdr:col>72</xdr:col>
      <xdr:colOff>38100</xdr:colOff>
      <xdr:row>57</xdr:row>
      <xdr:rowOff>120494</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3652500" y="97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111621</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884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119402</xdr:rowOff>
    </xdr:from>
    <xdr:to>
      <xdr:col>67</xdr:col>
      <xdr:colOff>101600</xdr:colOff>
      <xdr:row>57</xdr:row>
      <xdr:rowOff>49552</xdr:rowOff>
    </xdr:to>
    <xdr:sp macro="" textlink="">
      <xdr:nvSpPr>
        <xdr:cNvPr id="598" name="フローチャート: 判断 597">
          <a:extLst>
            <a:ext uri="{FF2B5EF4-FFF2-40B4-BE49-F238E27FC236}">
              <a16:creationId xmlns:a16="http://schemas.microsoft.com/office/drawing/2014/main" id="{00000000-0008-0000-0700-000056020000}"/>
            </a:ext>
          </a:extLst>
        </xdr:cNvPr>
        <xdr:cNvSpPr/>
      </xdr:nvSpPr>
      <xdr:spPr>
        <a:xfrm>
          <a:off x="12763500" y="972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40679</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813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79636</xdr:rowOff>
    </xdr:from>
    <xdr:to>
      <xdr:col>85</xdr:col>
      <xdr:colOff>177800</xdr:colOff>
      <xdr:row>55</xdr:row>
      <xdr:rowOff>9786</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6268700" y="933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102513</xdr:rowOff>
    </xdr:from>
    <xdr:ext cx="599010" cy="259045"/>
    <xdr:sp macro="" textlink="">
      <xdr:nvSpPr>
        <xdr:cNvPr id="606" name="教育費該当値テキスト">
          <a:extLst>
            <a:ext uri="{FF2B5EF4-FFF2-40B4-BE49-F238E27FC236}">
              <a16:creationId xmlns:a16="http://schemas.microsoft.com/office/drawing/2014/main" id="{00000000-0008-0000-0700-00005E020000}"/>
            </a:ext>
          </a:extLst>
        </xdr:cNvPr>
        <xdr:cNvSpPr txBox="1"/>
      </xdr:nvSpPr>
      <xdr:spPr>
        <a:xfrm>
          <a:off x="16370300" y="9189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149773</xdr:rowOff>
    </xdr:from>
    <xdr:to>
      <xdr:col>81</xdr:col>
      <xdr:colOff>101600</xdr:colOff>
      <xdr:row>57</xdr:row>
      <xdr:rowOff>79923</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5430500" y="9750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96450</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5214111" y="9526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33274</xdr:rowOff>
    </xdr:from>
    <xdr:to>
      <xdr:col>76</xdr:col>
      <xdr:colOff>165100</xdr:colOff>
      <xdr:row>56</xdr:row>
      <xdr:rowOff>134874</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4541500" y="9634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151401</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4325111" y="9409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89804</xdr:rowOff>
    </xdr:from>
    <xdr:to>
      <xdr:col>72</xdr:col>
      <xdr:colOff>38100</xdr:colOff>
      <xdr:row>57</xdr:row>
      <xdr:rowOff>19954</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3652500" y="969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36481</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3436111" y="9466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29747</xdr:rowOff>
    </xdr:from>
    <xdr:to>
      <xdr:col>67</xdr:col>
      <xdr:colOff>101600</xdr:colOff>
      <xdr:row>56</xdr:row>
      <xdr:rowOff>131347</xdr:rowOff>
    </xdr:to>
    <xdr:sp macro="" textlink="">
      <xdr:nvSpPr>
        <xdr:cNvPr id="613" name="楕円 612">
          <a:extLst>
            <a:ext uri="{FF2B5EF4-FFF2-40B4-BE49-F238E27FC236}">
              <a16:creationId xmlns:a16="http://schemas.microsoft.com/office/drawing/2014/main" id="{00000000-0008-0000-0700-000065020000}"/>
            </a:ext>
          </a:extLst>
        </xdr:cNvPr>
        <xdr:cNvSpPr/>
      </xdr:nvSpPr>
      <xdr:spPr>
        <a:xfrm>
          <a:off x="12763500" y="963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147874</xdr:rowOff>
    </xdr:from>
    <xdr:ext cx="534377"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547111" y="940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a:extLst>
            <a:ext uri="{FF2B5EF4-FFF2-40B4-BE49-F238E27FC236}">
              <a16:creationId xmlns:a16="http://schemas.microsoft.com/office/drawing/2014/main" id="{00000000-0008-0000-0700-00007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163833</xdr:rowOff>
    </xdr:from>
    <xdr:to>
      <xdr:col>85</xdr:col>
      <xdr:colOff>126364</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6317595" y="12165333"/>
          <a:ext cx="1269" cy="1423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59796</xdr:rowOff>
    </xdr:from>
    <xdr:ext cx="249299" cy="259045"/>
    <xdr:sp macro="" textlink="">
      <xdr:nvSpPr>
        <xdr:cNvPr id="639" name="災害復旧費最小値テキスト">
          <a:extLst>
            <a:ext uri="{FF2B5EF4-FFF2-40B4-BE49-F238E27FC236}">
              <a16:creationId xmlns:a16="http://schemas.microsoft.com/office/drawing/2014/main" id="{00000000-0008-0000-0700-00007F020000}"/>
            </a:ext>
          </a:extLst>
        </xdr:cNvPr>
        <xdr:cNvSpPr txBox="1"/>
      </xdr:nvSpPr>
      <xdr:spPr>
        <a:xfrm>
          <a:off x="16370300" y="13604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110510</xdr:rowOff>
    </xdr:from>
    <xdr:ext cx="599010" cy="259045"/>
    <xdr:sp macro="" textlink="">
      <xdr:nvSpPr>
        <xdr:cNvPr id="641" name="災害復旧費最大値テキスト">
          <a:extLst>
            <a:ext uri="{FF2B5EF4-FFF2-40B4-BE49-F238E27FC236}">
              <a16:creationId xmlns:a16="http://schemas.microsoft.com/office/drawing/2014/main" id="{00000000-0008-0000-0700-000081020000}"/>
            </a:ext>
          </a:extLst>
        </xdr:cNvPr>
        <xdr:cNvSpPr txBox="1"/>
      </xdr:nvSpPr>
      <xdr:spPr>
        <a:xfrm>
          <a:off x="16370300" y="11940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373,666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163833</xdr:rowOff>
    </xdr:from>
    <xdr:to>
      <xdr:col>86</xdr:col>
      <xdr:colOff>25400</xdr:colOff>
      <xdr:row>70</xdr:row>
      <xdr:rowOff>163833</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6230600" y="12165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39474</xdr:rowOff>
    </xdr:from>
    <xdr:to>
      <xdr:col>85</xdr:col>
      <xdr:colOff>127000</xdr:colOff>
      <xdr:row>79</xdr:row>
      <xdr:rowOff>44450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5481300" y="13584024"/>
          <a:ext cx="838200" cy="4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148696</xdr:rowOff>
    </xdr:from>
    <xdr:ext cx="534377" cy="259045"/>
    <xdr:sp macro="" textlink="">
      <xdr:nvSpPr>
        <xdr:cNvPr id="644" name="災害復旧費平均値テキスト">
          <a:extLst>
            <a:ext uri="{FF2B5EF4-FFF2-40B4-BE49-F238E27FC236}">
              <a16:creationId xmlns:a16="http://schemas.microsoft.com/office/drawing/2014/main" id="{00000000-0008-0000-0700-000084020000}"/>
            </a:ext>
          </a:extLst>
        </xdr:cNvPr>
        <xdr:cNvSpPr txBox="1"/>
      </xdr:nvSpPr>
      <xdr:spPr>
        <a:xfrm>
          <a:off x="16370300" y="13350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125819</xdr:rowOff>
    </xdr:from>
    <xdr:to>
      <xdr:col>85</xdr:col>
      <xdr:colOff>177800</xdr:colOff>
      <xdr:row>79</xdr:row>
      <xdr:rowOff>55969</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6268700" y="13498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44207</xdr:rowOff>
    </xdr:from>
    <xdr:to>
      <xdr:col>81</xdr:col>
      <xdr:colOff>50800</xdr:colOff>
      <xdr:row>79</xdr:row>
      <xdr:rowOff>44450</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4592300" y="13588757"/>
          <a:ext cx="889000" cy="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144469</xdr:rowOff>
    </xdr:from>
    <xdr:to>
      <xdr:col>81</xdr:col>
      <xdr:colOff>101600</xdr:colOff>
      <xdr:row>79</xdr:row>
      <xdr:rowOff>74619</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5430500" y="1351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91146</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46428" y="13292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41580</xdr:rowOff>
    </xdr:from>
    <xdr:to>
      <xdr:col>76</xdr:col>
      <xdr:colOff>114300</xdr:colOff>
      <xdr:row>79</xdr:row>
      <xdr:rowOff>44207</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3703300" y="13586130"/>
          <a:ext cx="889000" cy="2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148196</xdr:rowOff>
    </xdr:from>
    <xdr:to>
      <xdr:col>76</xdr:col>
      <xdr:colOff>165100</xdr:colOff>
      <xdr:row>79</xdr:row>
      <xdr:rowOff>78346</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4541500" y="1352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94873</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57428" y="13296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41580</xdr:rowOff>
    </xdr:from>
    <xdr:to>
      <xdr:col>71</xdr:col>
      <xdr:colOff>177800</xdr:colOff>
      <xdr:row>79</xdr:row>
      <xdr:rowOff>44450</xdr:rowOff>
    </xdr:to>
    <xdr:cxnSp macro="">
      <xdr:nvCxnSpPr>
        <xdr:cNvPr id="652" name="直線コネクタ 651">
          <a:extLst>
            <a:ext uri="{FF2B5EF4-FFF2-40B4-BE49-F238E27FC236}">
              <a16:creationId xmlns:a16="http://schemas.microsoft.com/office/drawing/2014/main" id="{00000000-0008-0000-0700-00008C020000}"/>
            </a:ext>
          </a:extLst>
        </xdr:cNvPr>
        <xdr:cNvCxnSpPr/>
      </xdr:nvCxnSpPr>
      <xdr:spPr>
        <a:xfrm flipV="1">
          <a:off x="12814300" y="13586130"/>
          <a:ext cx="889000" cy="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151772</xdr:rowOff>
    </xdr:from>
    <xdr:to>
      <xdr:col>72</xdr:col>
      <xdr:colOff>38100</xdr:colOff>
      <xdr:row>79</xdr:row>
      <xdr:rowOff>81922</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3652500" y="1352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98449</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68428" y="13300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146568</xdr:rowOff>
    </xdr:from>
    <xdr:to>
      <xdr:col>67</xdr:col>
      <xdr:colOff>101600</xdr:colOff>
      <xdr:row>79</xdr:row>
      <xdr:rowOff>76718</xdr:rowOff>
    </xdr:to>
    <xdr:sp macro="" textlink="">
      <xdr:nvSpPr>
        <xdr:cNvPr id="655" name="フローチャート: 判断 654">
          <a:extLst>
            <a:ext uri="{FF2B5EF4-FFF2-40B4-BE49-F238E27FC236}">
              <a16:creationId xmlns:a16="http://schemas.microsoft.com/office/drawing/2014/main" id="{00000000-0008-0000-0700-00008F020000}"/>
            </a:ext>
          </a:extLst>
        </xdr:cNvPr>
        <xdr:cNvSpPr/>
      </xdr:nvSpPr>
      <xdr:spPr>
        <a:xfrm>
          <a:off x="12763500" y="1351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93245</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294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160124</xdr:rowOff>
    </xdr:from>
    <xdr:to>
      <xdr:col>85</xdr:col>
      <xdr:colOff>177800</xdr:colOff>
      <xdr:row>79</xdr:row>
      <xdr:rowOff>90274</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6268700" y="1353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104246</xdr:rowOff>
    </xdr:from>
    <xdr:ext cx="469744" cy="259045"/>
    <xdr:sp macro="" textlink="">
      <xdr:nvSpPr>
        <xdr:cNvPr id="663" name="災害復旧費該当値テキスト">
          <a:extLst>
            <a:ext uri="{FF2B5EF4-FFF2-40B4-BE49-F238E27FC236}">
              <a16:creationId xmlns:a16="http://schemas.microsoft.com/office/drawing/2014/main" id="{00000000-0008-0000-0700-000097020000}"/>
            </a:ext>
          </a:extLst>
        </xdr:cNvPr>
        <xdr:cNvSpPr txBox="1"/>
      </xdr:nvSpPr>
      <xdr:spPr>
        <a:xfrm>
          <a:off x="16370300" y="13477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164857</xdr:rowOff>
    </xdr:from>
    <xdr:to>
      <xdr:col>76</xdr:col>
      <xdr:colOff>165100</xdr:colOff>
      <xdr:row>79</xdr:row>
      <xdr:rowOff>95007</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4541500" y="1353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86134</xdr:rowOff>
    </xdr:from>
    <xdr:ext cx="313932"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4435333" y="136306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162230</xdr:rowOff>
    </xdr:from>
    <xdr:to>
      <xdr:col>72</xdr:col>
      <xdr:colOff>38100</xdr:colOff>
      <xdr:row>79</xdr:row>
      <xdr:rowOff>92380</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3652500" y="1353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83507</xdr:rowOff>
    </xdr:from>
    <xdr:ext cx="378565"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3514017" y="13628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70" name="楕円 669">
          <a:extLst>
            <a:ext uri="{FF2B5EF4-FFF2-40B4-BE49-F238E27FC236}">
              <a16:creationId xmlns:a16="http://schemas.microsoft.com/office/drawing/2014/main" id="{00000000-0008-0000-0700-00009E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a:extLst>
            <a:ext uri="{FF2B5EF4-FFF2-40B4-BE49-F238E27FC236}">
              <a16:creationId xmlns:a16="http://schemas.microsoft.com/office/drawing/2014/main" id="{00000000-0008-0000-0700-0000B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3153</xdr:rowOff>
    </xdr:from>
    <xdr:to>
      <xdr:col>85</xdr:col>
      <xdr:colOff>126364</xdr:colOff>
      <xdr:row>98</xdr:row>
      <xdr:rowOff>54470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6317595" y="15433653"/>
          <a:ext cx="1269" cy="1422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58297</xdr:rowOff>
    </xdr:from>
    <xdr:ext cx="469744" cy="259045"/>
    <xdr:sp macro="" textlink="">
      <xdr:nvSpPr>
        <xdr:cNvPr id="694" name="公債費最小値テキスト">
          <a:extLst>
            <a:ext uri="{FF2B5EF4-FFF2-40B4-BE49-F238E27FC236}">
              <a16:creationId xmlns:a16="http://schemas.microsoft.com/office/drawing/2014/main" id="{00000000-0008-0000-0700-0000B6020000}"/>
            </a:ext>
          </a:extLst>
        </xdr:cNvPr>
        <xdr:cNvSpPr txBox="1"/>
      </xdr:nvSpPr>
      <xdr:spPr>
        <a:xfrm>
          <a:off x="16370300" y="1686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54470</xdr:rowOff>
    </xdr:from>
    <xdr:to>
      <xdr:col>86</xdr:col>
      <xdr:colOff>25400</xdr:colOff>
      <xdr:row>98</xdr:row>
      <xdr:rowOff>54470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6856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121280</xdr:rowOff>
    </xdr:from>
    <xdr:ext cx="599010" cy="259045"/>
    <xdr:sp macro="" textlink="">
      <xdr:nvSpPr>
        <xdr:cNvPr id="696" name="公債費最大値テキスト">
          <a:extLst>
            <a:ext uri="{FF2B5EF4-FFF2-40B4-BE49-F238E27FC236}">
              <a16:creationId xmlns:a16="http://schemas.microsoft.com/office/drawing/2014/main" id="{00000000-0008-0000-0700-0000B8020000}"/>
            </a:ext>
          </a:extLst>
        </xdr:cNvPr>
        <xdr:cNvSpPr txBox="1"/>
      </xdr:nvSpPr>
      <xdr:spPr>
        <a:xfrm>
          <a:off x="16370300" y="15208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3153</xdr:rowOff>
    </xdr:from>
    <xdr:to>
      <xdr:col>86</xdr:col>
      <xdr:colOff>25400</xdr:colOff>
      <xdr:row>90</xdr:row>
      <xdr:rowOff>3153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5433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63365</xdr:rowOff>
    </xdr:from>
    <xdr:to>
      <xdr:col>85</xdr:col>
      <xdr:colOff>127000</xdr:colOff>
      <xdr:row>92</xdr:row>
      <xdr:rowOff>131197</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5481300" y="15665315"/>
          <a:ext cx="838200" cy="239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101818</xdr:rowOff>
    </xdr:from>
    <xdr:ext cx="534377" cy="259045"/>
    <xdr:sp macro="" textlink="">
      <xdr:nvSpPr>
        <xdr:cNvPr id="699" name="公債費平均値テキスト">
          <a:extLst>
            <a:ext uri="{FF2B5EF4-FFF2-40B4-BE49-F238E27FC236}">
              <a16:creationId xmlns:a16="http://schemas.microsoft.com/office/drawing/2014/main" id="{00000000-0008-0000-0700-0000BB020000}"/>
            </a:ext>
          </a:extLst>
        </xdr:cNvPr>
        <xdr:cNvSpPr txBox="1"/>
      </xdr:nvSpPr>
      <xdr:spPr>
        <a:xfrm>
          <a:off x="16370300" y="16389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123391</xdr:rowOff>
    </xdr:from>
    <xdr:to>
      <xdr:col>85</xdr:col>
      <xdr:colOff>177800</xdr:colOff>
      <xdr:row>96</xdr:row>
      <xdr:rowOff>53541</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6268700" y="16411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90</xdr:row>
      <xdr:rowOff>16686</xdr:rowOff>
    </xdr:from>
    <xdr:to>
      <xdr:col>81</xdr:col>
      <xdr:colOff>50800</xdr:colOff>
      <xdr:row>91</xdr:row>
      <xdr:rowOff>63365</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4592300" y="15447186"/>
          <a:ext cx="889000" cy="218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119945</xdr:rowOff>
    </xdr:from>
    <xdr:to>
      <xdr:col>81</xdr:col>
      <xdr:colOff>101600</xdr:colOff>
      <xdr:row>96</xdr:row>
      <xdr:rowOff>50095</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5430500" y="1640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41222</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50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90</xdr:row>
      <xdr:rowOff>16686</xdr:rowOff>
    </xdr:from>
    <xdr:to>
      <xdr:col>76</xdr:col>
      <xdr:colOff>114300</xdr:colOff>
      <xdr:row>90</xdr:row>
      <xdr:rowOff>55265</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3703300" y="15447186"/>
          <a:ext cx="889000" cy="3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83514</xdr:rowOff>
    </xdr:from>
    <xdr:to>
      <xdr:col>76</xdr:col>
      <xdr:colOff>165100</xdr:colOff>
      <xdr:row>96</xdr:row>
      <xdr:rowOff>13664</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4541500" y="16371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4791</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463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55265</xdr:rowOff>
    </xdr:from>
    <xdr:to>
      <xdr:col>71</xdr:col>
      <xdr:colOff>177800</xdr:colOff>
      <xdr:row>91</xdr:row>
      <xdr:rowOff>37215</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flipV="1">
          <a:off x="12814300" y="15485765"/>
          <a:ext cx="889000" cy="15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104170</xdr:rowOff>
    </xdr:from>
    <xdr:to>
      <xdr:col>72</xdr:col>
      <xdr:colOff>38100</xdr:colOff>
      <xdr:row>96</xdr:row>
      <xdr:rowOff>34320</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3652500" y="1639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25447</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484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126902</xdr:rowOff>
    </xdr:from>
    <xdr:to>
      <xdr:col>67</xdr:col>
      <xdr:colOff>101600</xdr:colOff>
      <xdr:row>96</xdr:row>
      <xdr:rowOff>57052</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2763500" y="1641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48179</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507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80397</xdr:rowOff>
    </xdr:from>
    <xdr:to>
      <xdr:col>85</xdr:col>
      <xdr:colOff>177800</xdr:colOff>
      <xdr:row>93</xdr:row>
      <xdr:rowOff>10547</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6268700" y="15853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103274</xdr:rowOff>
    </xdr:from>
    <xdr:ext cx="599010" cy="259045"/>
    <xdr:sp macro="" textlink="">
      <xdr:nvSpPr>
        <xdr:cNvPr id="718" name="公債費該当値テキスト">
          <a:extLst>
            <a:ext uri="{FF2B5EF4-FFF2-40B4-BE49-F238E27FC236}">
              <a16:creationId xmlns:a16="http://schemas.microsoft.com/office/drawing/2014/main" id="{00000000-0008-0000-0700-0000CE020000}"/>
            </a:ext>
          </a:extLst>
        </xdr:cNvPr>
        <xdr:cNvSpPr txBox="1"/>
      </xdr:nvSpPr>
      <xdr:spPr>
        <a:xfrm>
          <a:off x="16370300" y="15705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12565</xdr:rowOff>
    </xdr:from>
    <xdr:to>
      <xdr:col>81</xdr:col>
      <xdr:colOff>101600</xdr:colOff>
      <xdr:row>91</xdr:row>
      <xdr:rowOff>114165</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5430500" y="1561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89</xdr:row>
      <xdr:rowOff>130692</xdr:rowOff>
    </xdr:from>
    <xdr:ext cx="59901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5181795" y="15389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89</xdr:row>
      <xdr:rowOff>137336</xdr:rowOff>
    </xdr:from>
    <xdr:to>
      <xdr:col>76</xdr:col>
      <xdr:colOff>165100</xdr:colOff>
      <xdr:row>90</xdr:row>
      <xdr:rowOff>67486</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4541500" y="1539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88</xdr:row>
      <xdr:rowOff>84013</xdr:rowOff>
    </xdr:from>
    <xdr:ext cx="599010"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4292795" y="15171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90</xdr:row>
      <xdr:rowOff>4465</xdr:rowOff>
    </xdr:from>
    <xdr:to>
      <xdr:col>72</xdr:col>
      <xdr:colOff>38100</xdr:colOff>
      <xdr:row>90</xdr:row>
      <xdr:rowOff>106065</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3652500" y="1543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88</xdr:row>
      <xdr:rowOff>122592</xdr:rowOff>
    </xdr:from>
    <xdr:ext cx="599010"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3403795" y="1521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90</xdr:row>
      <xdr:rowOff>157865</xdr:rowOff>
    </xdr:from>
    <xdr:to>
      <xdr:col>67</xdr:col>
      <xdr:colOff>101600</xdr:colOff>
      <xdr:row>91</xdr:row>
      <xdr:rowOff>88015</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2763500" y="15588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89</xdr:row>
      <xdr:rowOff>104542</xdr:rowOff>
    </xdr:from>
    <xdr:ext cx="599010"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2514795" y="15363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a:extLst>
            <a:ext uri="{FF2B5EF4-FFF2-40B4-BE49-F238E27FC236}">
              <a16:creationId xmlns:a16="http://schemas.microsoft.com/office/drawing/2014/main" id="{00000000-0008-0000-0700-0000E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6350</xdr:rowOff>
    </xdr:from>
    <xdr:to>
      <xdr:col>116</xdr:col>
      <xdr:colOff>62864</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flipV="1">
          <a:off x="22159595" y="5321300"/>
          <a:ext cx="1269"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70121</xdr:rowOff>
    </xdr:from>
    <xdr:ext cx="249299" cy="259045"/>
    <xdr:sp macro="" textlink="">
      <xdr:nvSpPr>
        <xdr:cNvPr id="751" name="諸支出金最小値テキスト">
          <a:extLst>
            <a:ext uri="{FF2B5EF4-FFF2-40B4-BE49-F238E27FC236}">
              <a16:creationId xmlns:a16="http://schemas.microsoft.com/office/drawing/2014/main" id="{00000000-0008-0000-0700-0000EF020000}"/>
            </a:ext>
          </a:extLst>
        </xdr:cNvPr>
        <xdr:cNvSpPr txBox="1"/>
      </xdr:nvSpPr>
      <xdr:spPr>
        <a:xfrm>
          <a:off x="22212300" y="67566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124477</xdr:rowOff>
    </xdr:from>
    <xdr:ext cx="469744" cy="259045"/>
    <xdr:sp macro="" textlink="">
      <xdr:nvSpPr>
        <xdr:cNvPr id="753" name="諸支出金最大値テキスト">
          <a:extLst>
            <a:ext uri="{FF2B5EF4-FFF2-40B4-BE49-F238E27FC236}">
              <a16:creationId xmlns:a16="http://schemas.microsoft.com/office/drawing/2014/main" id="{00000000-0008-0000-0700-0000F1020000}"/>
            </a:ext>
          </a:extLst>
        </xdr:cNvPr>
        <xdr:cNvSpPr txBox="1"/>
      </xdr:nvSpPr>
      <xdr:spPr>
        <a:xfrm>
          <a:off x="22212300" y="509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1,850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6350</xdr:rowOff>
    </xdr:from>
    <xdr:to>
      <xdr:col>116</xdr:col>
      <xdr:colOff>152400</xdr:colOff>
      <xdr:row>31</xdr:row>
      <xdr:rowOff>6350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532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159021</xdr:rowOff>
    </xdr:from>
    <xdr:ext cx="313932" cy="259045"/>
    <xdr:sp macro="" textlink="">
      <xdr:nvSpPr>
        <xdr:cNvPr id="756" name="諸支出金平均値テキスト">
          <a:extLst>
            <a:ext uri="{FF2B5EF4-FFF2-40B4-BE49-F238E27FC236}">
              <a16:creationId xmlns:a16="http://schemas.microsoft.com/office/drawing/2014/main" id="{00000000-0008-0000-0700-0000F4020000}"/>
            </a:ext>
          </a:extLst>
        </xdr:cNvPr>
        <xdr:cNvSpPr txBox="1"/>
      </xdr:nvSpPr>
      <xdr:spPr>
        <a:xfrm>
          <a:off x="22212300" y="650267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136144</xdr:rowOff>
    </xdr:from>
    <xdr:to>
      <xdr:col>116</xdr:col>
      <xdr:colOff>114300</xdr:colOff>
      <xdr:row>39</xdr:row>
      <xdr:rowOff>66294</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2110700" y="665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152146</xdr:rowOff>
    </xdr:from>
    <xdr:to>
      <xdr:col>112</xdr:col>
      <xdr:colOff>38100</xdr:colOff>
      <xdr:row>39</xdr:row>
      <xdr:rowOff>82296</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1272500" y="6667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98823</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66333" y="6442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114046</xdr:rowOff>
    </xdr:from>
    <xdr:to>
      <xdr:col>107</xdr:col>
      <xdr:colOff>101600</xdr:colOff>
      <xdr:row>39</xdr:row>
      <xdr:rowOff>44196</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0383500" y="6629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60723</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77333" y="64043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99585</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88333" y="6443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8605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114571</xdr:rowOff>
    </xdr:from>
    <xdr:ext cx="249299" cy="259045"/>
    <xdr:sp macro="" textlink="">
      <xdr:nvSpPr>
        <xdr:cNvPr id="775" name="諸支出金該当値テキスト">
          <a:extLst>
            <a:ext uri="{FF2B5EF4-FFF2-40B4-BE49-F238E27FC236}">
              <a16:creationId xmlns:a16="http://schemas.microsoft.com/office/drawing/2014/main" id="{00000000-0008-0000-0700-000007030000}"/>
            </a:ext>
          </a:extLst>
        </xdr:cNvPr>
        <xdr:cNvSpPr txBox="1"/>
      </xdr:nvSpPr>
      <xdr:spPr>
        <a:xfrm>
          <a:off x="22212300" y="66296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111777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531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前年度繰上充用金グラフ枠">
          <a:extLst>
            <a:ext uri="{FF2B5EF4-FFF2-40B4-BE49-F238E27FC236}">
              <a16:creationId xmlns:a16="http://schemas.microsoft.com/office/drawing/2014/main" id="{00000000-0008-0000-07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0" name="前年度繰上充用金最小値テキスト">
          <a:extLst>
            <a:ext uri="{FF2B5EF4-FFF2-40B4-BE49-F238E27FC236}">
              <a16:creationId xmlns:a16="http://schemas.microsoft.com/office/drawing/2014/main" id="{00000000-0008-0000-0700-00002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2" name="前年度繰上充用金最大値テキスト">
          <a:extLst>
            <a:ext uri="{FF2B5EF4-FFF2-40B4-BE49-F238E27FC236}">
              <a16:creationId xmlns:a16="http://schemas.microsoft.com/office/drawing/2014/main" id="{00000000-0008-0000-0700-00002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5" name="前年度繰上充用金平均値テキスト">
          <a:extLst>
            <a:ext uri="{FF2B5EF4-FFF2-40B4-BE49-F238E27FC236}">
              <a16:creationId xmlns:a16="http://schemas.microsoft.com/office/drawing/2014/main" id="{00000000-0008-0000-0700-00002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4" name="前年度繰上充用金該当値テキスト">
          <a:extLst>
            <a:ext uri="{FF2B5EF4-FFF2-40B4-BE49-F238E27FC236}">
              <a16:creationId xmlns:a16="http://schemas.microsoft.com/office/drawing/2014/main" id="{00000000-0008-0000-0700-00003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消防</a:t>
          </a:r>
          <a:r>
            <a:rPr kumimoji="1" lang="ja-JP" altLang="ja-JP" sz="1400">
              <a:solidFill>
                <a:schemeClr val="dk1"/>
              </a:solidFill>
              <a:effectLst/>
              <a:latin typeface="+mn-lt"/>
              <a:ea typeface="+mn-ea"/>
              <a:cs typeface="+mn-cs"/>
            </a:rPr>
            <a:t>費については、</a:t>
          </a:r>
          <a:r>
            <a:rPr kumimoji="1" lang="ja-JP" altLang="en-US" sz="1400">
              <a:solidFill>
                <a:schemeClr val="dk1"/>
              </a:solidFill>
              <a:effectLst/>
              <a:latin typeface="+mn-lt"/>
              <a:ea typeface="+mn-ea"/>
              <a:cs typeface="+mn-cs"/>
            </a:rPr>
            <a:t>山間部で面積も大きいことから類似団体と比べ消防団及び消防団員数が多く、高額となっている。</a:t>
          </a:r>
          <a:endParaRPr lang="ja-JP" altLang="ja-JP" sz="1800">
            <a:effectLst/>
          </a:endParaRPr>
        </a:p>
        <a:p>
          <a:r>
            <a:rPr kumimoji="1" lang="ja-JP" altLang="ja-JP" sz="1400">
              <a:solidFill>
                <a:schemeClr val="dk1"/>
              </a:solidFill>
              <a:effectLst/>
              <a:latin typeface="+mn-lt"/>
              <a:ea typeface="+mn-ea"/>
              <a:cs typeface="+mn-cs"/>
            </a:rPr>
            <a:t>・農林水産業費の増については、農産物加工処理施設の整備事業の実施が主な増加要因である。</a:t>
          </a:r>
          <a:endParaRPr lang="ja-JP" altLang="ja-JP" sz="1800">
            <a:effectLst/>
          </a:endParaRPr>
        </a:p>
        <a:p>
          <a:r>
            <a:rPr kumimoji="1" lang="ja-JP" altLang="ja-JP" sz="1400">
              <a:solidFill>
                <a:schemeClr val="dk1"/>
              </a:solidFill>
              <a:effectLst/>
              <a:latin typeface="+mn-lt"/>
              <a:ea typeface="+mn-ea"/>
              <a:cs typeface="+mn-cs"/>
            </a:rPr>
            <a:t>・公債費も、類似団体と比較してかなり高い状況である。後年度負担の軽減を図るため繰上償還を毎年実施しているためである。</a:t>
          </a:r>
          <a:r>
            <a:rPr kumimoji="1" lang="en-US" altLang="ja-JP" sz="1400">
              <a:solidFill>
                <a:schemeClr val="dk1"/>
              </a:solidFill>
              <a:effectLst/>
              <a:latin typeface="+mn-lt"/>
              <a:ea typeface="+mn-ea"/>
              <a:cs typeface="+mn-cs"/>
            </a:rPr>
            <a:t>R06</a:t>
          </a:r>
          <a:r>
            <a:rPr kumimoji="1" lang="ja-JP" altLang="ja-JP" sz="1400">
              <a:solidFill>
                <a:schemeClr val="dk1"/>
              </a:solidFill>
              <a:effectLst/>
              <a:latin typeface="+mn-lt"/>
              <a:ea typeface="+mn-ea"/>
              <a:cs typeface="+mn-cs"/>
            </a:rPr>
            <a:t>年度は繰上償還を</a:t>
          </a:r>
          <a:r>
            <a:rPr kumimoji="1" lang="en-US" altLang="ja-JP" sz="1400">
              <a:solidFill>
                <a:schemeClr val="dk1"/>
              </a:solidFill>
              <a:effectLst/>
              <a:latin typeface="+mn-lt"/>
              <a:ea typeface="+mn-ea"/>
              <a:cs typeface="+mn-cs"/>
            </a:rPr>
            <a:t>590,900</a:t>
          </a:r>
          <a:r>
            <a:rPr kumimoji="1" lang="ja-JP" altLang="ja-JP" sz="1400">
              <a:solidFill>
                <a:schemeClr val="dk1"/>
              </a:solidFill>
              <a:effectLst/>
              <a:latin typeface="+mn-lt"/>
              <a:ea typeface="+mn-ea"/>
              <a:cs typeface="+mn-cs"/>
            </a:rPr>
            <a:t>千円実施している。</a:t>
          </a:r>
          <a:endParaRPr lang="ja-JP" altLang="ja-JP" sz="18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兵庫県佐用町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lt"/>
              <a:ea typeface="+mn-ea"/>
              <a:cs typeface="+mn-cs"/>
            </a:rPr>
            <a:t>・財政調整基金残高については、ここ数年、同規模程度で推移しているが、合併特例事業債も発行期限を迎えるなか、今後は、行政サービスを維持していくため、基金を取り崩して、財政運営をしていく必要があると考えられる。</a:t>
          </a:r>
          <a:endParaRPr lang="ja-JP" altLang="ja-JP" sz="1800">
            <a:effectLst/>
          </a:endParaRPr>
        </a:p>
        <a:p>
          <a:r>
            <a:rPr kumimoji="1" lang="ja-JP" altLang="ja-JP" sz="1400">
              <a:solidFill>
                <a:schemeClr val="dk1"/>
              </a:solidFill>
              <a:effectLst/>
              <a:latin typeface="+mn-lt"/>
              <a:ea typeface="+mn-ea"/>
              <a:cs typeface="+mn-cs"/>
            </a:rPr>
            <a:t>・実質収支額は、黒字となっているが、</a:t>
          </a:r>
          <a:r>
            <a:rPr kumimoji="1" lang="en-US" altLang="ja-JP" sz="1400">
              <a:solidFill>
                <a:schemeClr val="dk1"/>
              </a:solidFill>
              <a:effectLst/>
              <a:latin typeface="+mn-lt"/>
              <a:ea typeface="+mn-ea"/>
              <a:cs typeface="+mn-cs"/>
            </a:rPr>
            <a:t>2</a:t>
          </a:r>
          <a:r>
            <a:rPr kumimoji="1" lang="ja-JP" altLang="ja-JP" sz="1400">
              <a:solidFill>
                <a:schemeClr val="dk1"/>
              </a:solidFill>
              <a:effectLst/>
              <a:latin typeface="+mn-lt"/>
              <a:ea typeface="+mn-ea"/>
              <a:cs typeface="+mn-cs"/>
            </a:rPr>
            <a:t>～</a:t>
          </a:r>
          <a:r>
            <a:rPr kumimoji="1" lang="en-US" altLang="ja-JP" sz="1400">
              <a:solidFill>
                <a:schemeClr val="dk1"/>
              </a:solidFill>
              <a:effectLst/>
              <a:latin typeface="+mn-lt"/>
              <a:ea typeface="+mn-ea"/>
              <a:cs typeface="+mn-cs"/>
            </a:rPr>
            <a:t>3</a:t>
          </a:r>
          <a:r>
            <a:rPr kumimoji="1" lang="ja-JP" altLang="ja-JP" sz="1400">
              <a:solidFill>
                <a:schemeClr val="dk1"/>
              </a:solidFill>
              <a:effectLst/>
              <a:latin typeface="+mn-lt"/>
              <a:ea typeface="+mn-ea"/>
              <a:cs typeface="+mn-cs"/>
            </a:rPr>
            <a:t>％程度の安定した状況となるよう、数値の改善を図っていきたい。</a:t>
          </a:r>
          <a:endParaRPr lang="ja-JP" altLang="ja-JP" sz="18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兵庫県佐用町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a:t>
          </a:r>
          <a:r>
            <a:rPr kumimoji="1" lang="en-US" altLang="ja-JP" sz="1400">
              <a:solidFill>
                <a:schemeClr val="dk1"/>
              </a:solidFill>
              <a:effectLst/>
              <a:latin typeface="+mn-lt"/>
              <a:ea typeface="+mn-ea"/>
              <a:cs typeface="+mn-cs"/>
            </a:rPr>
            <a:t>R06</a:t>
          </a:r>
          <a:r>
            <a:rPr kumimoji="1" lang="ja-JP" altLang="en-US" sz="1400">
              <a:solidFill>
                <a:schemeClr val="dk1"/>
              </a:solidFill>
              <a:effectLst/>
              <a:latin typeface="+mn-lt"/>
              <a:ea typeface="+mn-ea"/>
              <a:cs typeface="+mn-cs"/>
            </a:rPr>
            <a:t>年度から上下水道事業の特別会計が公営企業</a:t>
          </a:r>
          <a:r>
            <a:rPr kumimoji="1" lang="ja-JP" altLang="ja-JP" sz="1400">
              <a:solidFill>
                <a:schemeClr val="dk1"/>
              </a:solidFill>
              <a:effectLst/>
              <a:latin typeface="+mn-lt"/>
              <a:ea typeface="+mn-ea"/>
              <a:cs typeface="+mn-cs"/>
            </a:rPr>
            <a:t>会計</a:t>
          </a:r>
          <a:r>
            <a:rPr kumimoji="1" lang="ja-JP" altLang="en-US" sz="1400">
              <a:solidFill>
                <a:schemeClr val="dk1"/>
              </a:solidFill>
              <a:effectLst/>
              <a:latin typeface="+mn-lt"/>
              <a:ea typeface="+mn-ea"/>
              <a:cs typeface="+mn-cs"/>
            </a:rPr>
            <a:t>に移行したため、</a:t>
          </a:r>
          <a:r>
            <a:rPr kumimoji="1" lang="ja-JP" altLang="ja-JP" sz="1400">
              <a:solidFill>
                <a:schemeClr val="dk1"/>
              </a:solidFill>
              <a:effectLst/>
              <a:latin typeface="+mn-lt"/>
              <a:ea typeface="+mn-ea"/>
              <a:cs typeface="+mn-cs"/>
            </a:rPr>
            <a:t>簡易水道</a:t>
          </a:r>
          <a:r>
            <a:rPr kumimoji="1" lang="ja-JP" altLang="en-US" sz="1400">
              <a:solidFill>
                <a:schemeClr val="dk1"/>
              </a:solidFill>
              <a:effectLst/>
              <a:latin typeface="+mn-lt"/>
              <a:ea typeface="+mn-ea"/>
              <a:cs typeface="+mn-cs"/>
            </a:rPr>
            <a:t>事業</a:t>
          </a:r>
          <a:r>
            <a:rPr kumimoji="1" lang="ja-JP" altLang="ja-JP" sz="1400">
              <a:solidFill>
                <a:schemeClr val="dk1"/>
              </a:solidFill>
              <a:effectLst/>
              <a:latin typeface="+mn-lt"/>
              <a:ea typeface="+mn-ea"/>
              <a:cs typeface="+mn-cs"/>
            </a:rPr>
            <a:t>会計</a:t>
          </a:r>
          <a:r>
            <a:rPr kumimoji="1" lang="ja-JP" altLang="en-US" sz="1400">
              <a:solidFill>
                <a:schemeClr val="dk1"/>
              </a:solidFill>
              <a:effectLst/>
              <a:latin typeface="+mn-lt"/>
              <a:ea typeface="+mn-ea"/>
              <a:cs typeface="+mn-cs"/>
            </a:rPr>
            <a:t>と下水道事業会計が新設された。</a:t>
          </a:r>
          <a:endParaRPr lang="ja-JP" altLang="ja-JP" sz="1800">
            <a:effectLst/>
          </a:endParaRPr>
        </a:p>
        <a:p>
          <a:r>
            <a:rPr kumimoji="1" lang="ja-JP" altLang="ja-JP" sz="1400">
              <a:solidFill>
                <a:schemeClr val="dk1"/>
              </a:solidFill>
              <a:effectLst/>
              <a:latin typeface="+mn-lt"/>
              <a:ea typeface="+mn-ea"/>
              <a:cs typeface="+mn-cs"/>
            </a:rPr>
            <a:t>　連結実質赤字比率は、全会計において実質赤字額及び資金不足額が発生していないため、算出されていない。</a:t>
          </a:r>
          <a:endParaRPr lang="ja-JP" altLang="ja-JP" sz="1800">
            <a:effectLst/>
          </a:endParaRPr>
        </a:p>
        <a:p>
          <a:r>
            <a:rPr kumimoji="1" lang="ja-JP" altLang="ja-JP" sz="1400">
              <a:solidFill>
                <a:schemeClr val="dk1"/>
              </a:solidFill>
              <a:effectLst/>
              <a:latin typeface="+mn-lt"/>
              <a:ea typeface="+mn-ea"/>
              <a:cs typeface="+mn-cs"/>
            </a:rPr>
            <a:t>　今後も、対象会計それぞれについて赤字決算とならないよう、引き続き、健全な財政運営に努める。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opLeftCell="AL1" workbookViewId="0">
      <selection activeCell="L3" sqref="L3:V5"/>
    </sheetView>
  </sheetViews>
  <sheetFormatPr defaultColWidth="0" defaultRowHeight="11" zeroHeight="1" x14ac:dyDescent="0.2"/>
  <cols>
    <col min="1" max="11" width="2.08984375" style="168" customWidth="1"/>
    <col min="12" max="12" width="2.26953125" style="168" customWidth="1"/>
    <col min="13" max="17" width="2.36328125" style="168" customWidth="1"/>
    <col min="18" max="119" width="2.08984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14327911</v>
      </c>
      <c r="BO4" s="371"/>
      <c r="BP4" s="371"/>
      <c r="BQ4" s="371"/>
      <c r="BR4" s="371"/>
      <c r="BS4" s="371"/>
      <c r="BT4" s="371"/>
      <c r="BU4" s="372"/>
      <c r="BV4" s="370">
        <v>14446052</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1.3</v>
      </c>
      <c r="CU4" s="377"/>
      <c r="CV4" s="377"/>
      <c r="CW4" s="377"/>
      <c r="CX4" s="377"/>
      <c r="CY4" s="377"/>
      <c r="CZ4" s="377"/>
      <c r="DA4" s="378"/>
      <c r="DB4" s="376">
        <v>1.1000000000000001</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0" t="s">
        <v>89</v>
      </c>
      <c r="AN5" s="431"/>
      <c r="AO5" s="431"/>
      <c r="AP5" s="431"/>
      <c r="AQ5" s="431"/>
      <c r="AR5" s="431"/>
      <c r="AS5" s="431"/>
      <c r="AT5" s="432"/>
      <c r="AU5" s="433" t="s">
        <v>90</v>
      </c>
      <c r="AV5" s="434"/>
      <c r="AW5" s="434"/>
      <c r="AX5" s="434"/>
      <c r="AY5" s="435" t="s">
        <v>91</v>
      </c>
      <c r="AZ5" s="436"/>
      <c r="BA5" s="436"/>
      <c r="BB5" s="436"/>
      <c r="BC5" s="436"/>
      <c r="BD5" s="436"/>
      <c r="BE5" s="436"/>
      <c r="BF5" s="436"/>
      <c r="BG5" s="436"/>
      <c r="BH5" s="436"/>
      <c r="BI5" s="436"/>
      <c r="BJ5" s="436"/>
      <c r="BK5" s="436"/>
      <c r="BL5" s="436"/>
      <c r="BM5" s="437"/>
      <c r="BN5" s="438">
        <v>14207458</v>
      </c>
      <c r="BO5" s="439"/>
      <c r="BP5" s="439"/>
      <c r="BQ5" s="439"/>
      <c r="BR5" s="439"/>
      <c r="BS5" s="439"/>
      <c r="BT5" s="439"/>
      <c r="BU5" s="440"/>
      <c r="BV5" s="438">
        <v>14341517</v>
      </c>
      <c r="BW5" s="439"/>
      <c r="BX5" s="439"/>
      <c r="BY5" s="439"/>
      <c r="BZ5" s="439"/>
      <c r="CA5" s="439"/>
      <c r="CB5" s="439"/>
      <c r="CC5" s="440"/>
      <c r="CD5" s="441" t="s">
        <v>92</v>
      </c>
      <c r="CE5" s="442"/>
      <c r="CF5" s="442"/>
      <c r="CG5" s="442"/>
      <c r="CH5" s="442"/>
      <c r="CI5" s="442"/>
      <c r="CJ5" s="442"/>
      <c r="CK5" s="442"/>
      <c r="CL5" s="442"/>
      <c r="CM5" s="442"/>
      <c r="CN5" s="442"/>
      <c r="CO5" s="442"/>
      <c r="CP5" s="442"/>
      <c r="CQ5" s="442"/>
      <c r="CR5" s="442"/>
      <c r="CS5" s="443"/>
      <c r="CT5" s="404">
        <v>83.6</v>
      </c>
      <c r="CU5" s="405"/>
      <c r="CV5" s="405"/>
      <c r="CW5" s="405"/>
      <c r="CX5" s="405"/>
      <c r="CY5" s="405"/>
      <c r="CZ5" s="405"/>
      <c r="DA5" s="406"/>
      <c r="DB5" s="404">
        <v>83.4</v>
      </c>
      <c r="DC5" s="405"/>
      <c r="DD5" s="405"/>
      <c r="DE5" s="405"/>
      <c r="DF5" s="405"/>
      <c r="DG5" s="405"/>
      <c r="DH5" s="405"/>
      <c r="DI5" s="406"/>
    </row>
    <row r="6" spans="1:119" ht="18.75" customHeight="1" x14ac:dyDescent="0.2">
      <c r="A6" s="169"/>
      <c r="B6" s="407" t="s">
        <v>93</v>
      </c>
      <c r="C6" s="408"/>
      <c r="D6" s="408"/>
      <c r="E6" s="409"/>
      <c r="F6" s="409"/>
      <c r="G6" s="409"/>
      <c r="H6" s="409"/>
      <c r="I6" s="409"/>
      <c r="J6" s="409"/>
      <c r="K6" s="409"/>
      <c r="L6" s="409" t="s">
        <v>94</v>
      </c>
      <c r="M6" s="409"/>
      <c r="N6" s="409"/>
      <c r="O6" s="409"/>
      <c r="P6" s="409"/>
      <c r="Q6" s="409"/>
      <c r="R6" s="413"/>
      <c r="S6" s="413"/>
      <c r="T6" s="413"/>
      <c r="U6" s="413"/>
      <c r="V6" s="414"/>
      <c r="W6" s="417" t="s">
        <v>95</v>
      </c>
      <c r="X6" s="418"/>
      <c r="Y6" s="418"/>
      <c r="Z6" s="418"/>
      <c r="AA6" s="418"/>
      <c r="AB6" s="408"/>
      <c r="AC6" s="421" t="s">
        <v>96</v>
      </c>
      <c r="AD6" s="422"/>
      <c r="AE6" s="422"/>
      <c r="AF6" s="422"/>
      <c r="AG6" s="422"/>
      <c r="AH6" s="422"/>
      <c r="AI6" s="422"/>
      <c r="AJ6" s="422"/>
      <c r="AK6" s="422"/>
      <c r="AL6" s="423"/>
      <c r="AM6" s="430" t="s">
        <v>97</v>
      </c>
      <c r="AN6" s="431"/>
      <c r="AO6" s="431"/>
      <c r="AP6" s="431"/>
      <c r="AQ6" s="431"/>
      <c r="AR6" s="431"/>
      <c r="AS6" s="431"/>
      <c r="AT6" s="432"/>
      <c r="AU6" s="433" t="s">
        <v>90</v>
      </c>
      <c r="AV6" s="434"/>
      <c r="AW6" s="434"/>
      <c r="AX6" s="434"/>
      <c r="AY6" s="435" t="s">
        <v>98</v>
      </c>
      <c r="AZ6" s="436"/>
      <c r="BA6" s="436"/>
      <c r="BB6" s="436"/>
      <c r="BC6" s="436"/>
      <c r="BD6" s="436"/>
      <c r="BE6" s="436"/>
      <c r="BF6" s="436"/>
      <c r="BG6" s="436"/>
      <c r="BH6" s="436"/>
      <c r="BI6" s="436"/>
      <c r="BJ6" s="436"/>
      <c r="BK6" s="436"/>
      <c r="BL6" s="436"/>
      <c r="BM6" s="437"/>
      <c r="BN6" s="438">
        <v>120453</v>
      </c>
      <c r="BO6" s="439"/>
      <c r="BP6" s="439"/>
      <c r="BQ6" s="439"/>
      <c r="BR6" s="439"/>
      <c r="BS6" s="439"/>
      <c r="BT6" s="439"/>
      <c r="BU6" s="440"/>
      <c r="BV6" s="438">
        <v>104535</v>
      </c>
      <c r="BW6" s="439"/>
      <c r="BX6" s="439"/>
      <c r="BY6" s="439"/>
      <c r="BZ6" s="439"/>
      <c r="CA6" s="439"/>
      <c r="CB6" s="439"/>
      <c r="CC6" s="440"/>
      <c r="CD6" s="441" t="s">
        <v>99</v>
      </c>
      <c r="CE6" s="442"/>
      <c r="CF6" s="442"/>
      <c r="CG6" s="442"/>
      <c r="CH6" s="442"/>
      <c r="CI6" s="442"/>
      <c r="CJ6" s="442"/>
      <c r="CK6" s="442"/>
      <c r="CL6" s="442"/>
      <c r="CM6" s="442"/>
      <c r="CN6" s="442"/>
      <c r="CO6" s="442"/>
      <c r="CP6" s="442"/>
      <c r="CQ6" s="442"/>
      <c r="CR6" s="442"/>
      <c r="CS6" s="443"/>
      <c r="CT6" s="444">
        <v>83.8</v>
      </c>
      <c r="CU6" s="445"/>
      <c r="CV6" s="445"/>
      <c r="CW6" s="445"/>
      <c r="CX6" s="445"/>
      <c r="CY6" s="445"/>
      <c r="CZ6" s="445"/>
      <c r="DA6" s="446"/>
      <c r="DB6" s="444">
        <v>83.7</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24"/>
      <c r="AD7" s="425"/>
      <c r="AE7" s="425"/>
      <c r="AF7" s="425"/>
      <c r="AG7" s="425"/>
      <c r="AH7" s="425"/>
      <c r="AI7" s="425"/>
      <c r="AJ7" s="425"/>
      <c r="AK7" s="425"/>
      <c r="AL7" s="426"/>
      <c r="AM7" s="430" t="s">
        <v>100</v>
      </c>
      <c r="AN7" s="431"/>
      <c r="AO7" s="431"/>
      <c r="AP7" s="431"/>
      <c r="AQ7" s="431"/>
      <c r="AR7" s="431"/>
      <c r="AS7" s="431"/>
      <c r="AT7" s="432"/>
      <c r="AU7" s="433" t="s">
        <v>90</v>
      </c>
      <c r="AV7" s="434"/>
      <c r="AW7" s="434"/>
      <c r="AX7" s="434"/>
      <c r="AY7" s="435" t="s">
        <v>101</v>
      </c>
      <c r="AZ7" s="436"/>
      <c r="BA7" s="436"/>
      <c r="BB7" s="436"/>
      <c r="BC7" s="436"/>
      <c r="BD7" s="436"/>
      <c r="BE7" s="436"/>
      <c r="BF7" s="436"/>
      <c r="BG7" s="436"/>
      <c r="BH7" s="436"/>
      <c r="BI7" s="436"/>
      <c r="BJ7" s="436"/>
      <c r="BK7" s="436"/>
      <c r="BL7" s="436"/>
      <c r="BM7" s="437"/>
      <c r="BN7" s="438">
        <v>12671</v>
      </c>
      <c r="BO7" s="439"/>
      <c r="BP7" s="439"/>
      <c r="BQ7" s="439"/>
      <c r="BR7" s="439"/>
      <c r="BS7" s="439"/>
      <c r="BT7" s="439"/>
      <c r="BU7" s="440"/>
      <c r="BV7" s="438">
        <v>8790</v>
      </c>
      <c r="BW7" s="439"/>
      <c r="BX7" s="439"/>
      <c r="BY7" s="439"/>
      <c r="BZ7" s="439"/>
      <c r="CA7" s="439"/>
      <c r="CB7" s="439"/>
      <c r="CC7" s="440"/>
      <c r="CD7" s="441" t="s">
        <v>102</v>
      </c>
      <c r="CE7" s="442"/>
      <c r="CF7" s="442"/>
      <c r="CG7" s="442"/>
      <c r="CH7" s="442"/>
      <c r="CI7" s="442"/>
      <c r="CJ7" s="442"/>
      <c r="CK7" s="442"/>
      <c r="CL7" s="442"/>
      <c r="CM7" s="442"/>
      <c r="CN7" s="442"/>
      <c r="CO7" s="442"/>
      <c r="CP7" s="442"/>
      <c r="CQ7" s="442"/>
      <c r="CR7" s="442"/>
      <c r="CS7" s="443"/>
      <c r="CT7" s="438">
        <v>8470614</v>
      </c>
      <c r="CU7" s="439"/>
      <c r="CV7" s="439"/>
      <c r="CW7" s="439"/>
      <c r="CX7" s="439"/>
      <c r="CY7" s="439"/>
      <c r="CZ7" s="439"/>
      <c r="DA7" s="440"/>
      <c r="DB7" s="438">
        <v>8388257</v>
      </c>
      <c r="DC7" s="439"/>
      <c r="DD7" s="439"/>
      <c r="DE7" s="439"/>
      <c r="DF7" s="439"/>
      <c r="DG7" s="439"/>
      <c r="DH7" s="439"/>
      <c r="DI7" s="440"/>
    </row>
    <row r="8" spans="1:119" ht="18.75" customHeight="1" thickBot="1" x14ac:dyDescent="0.25">
      <c r="A8" s="169"/>
      <c r="B8" s="410"/>
      <c r="C8" s="411"/>
      <c r="D8" s="411"/>
      <c r="E8" s="412"/>
      <c r="F8" s="412"/>
      <c r="G8" s="412"/>
      <c r="H8" s="412"/>
      <c r="I8" s="412"/>
      <c r="J8" s="412"/>
      <c r="K8" s="412"/>
      <c r="L8" s="412"/>
      <c r="M8" s="412"/>
      <c r="N8" s="412"/>
      <c r="O8" s="412"/>
      <c r="P8" s="412"/>
      <c r="Q8" s="412"/>
      <c r="R8" s="415"/>
      <c r="S8" s="415"/>
      <c r="T8" s="415"/>
      <c r="U8" s="415"/>
      <c r="V8" s="416"/>
      <c r="W8" s="419"/>
      <c r="X8" s="420"/>
      <c r="Y8" s="420"/>
      <c r="Z8" s="420"/>
      <c r="AA8" s="420"/>
      <c r="AB8" s="411"/>
      <c r="AC8" s="427"/>
      <c r="AD8" s="428"/>
      <c r="AE8" s="428"/>
      <c r="AF8" s="428"/>
      <c r="AG8" s="428"/>
      <c r="AH8" s="428"/>
      <c r="AI8" s="428"/>
      <c r="AJ8" s="428"/>
      <c r="AK8" s="428"/>
      <c r="AL8" s="429"/>
      <c r="AM8" s="430" t="s">
        <v>103</v>
      </c>
      <c r="AN8" s="431"/>
      <c r="AO8" s="431"/>
      <c r="AP8" s="431"/>
      <c r="AQ8" s="431"/>
      <c r="AR8" s="431"/>
      <c r="AS8" s="431"/>
      <c r="AT8" s="432"/>
      <c r="AU8" s="433" t="s">
        <v>104</v>
      </c>
      <c r="AV8" s="434"/>
      <c r="AW8" s="434"/>
      <c r="AX8" s="434"/>
      <c r="AY8" s="435" t="s">
        <v>105</v>
      </c>
      <c r="AZ8" s="436"/>
      <c r="BA8" s="436"/>
      <c r="BB8" s="436"/>
      <c r="BC8" s="436"/>
      <c r="BD8" s="436"/>
      <c r="BE8" s="436"/>
      <c r="BF8" s="436"/>
      <c r="BG8" s="436"/>
      <c r="BH8" s="436"/>
      <c r="BI8" s="436"/>
      <c r="BJ8" s="436"/>
      <c r="BK8" s="436"/>
      <c r="BL8" s="436"/>
      <c r="BM8" s="437"/>
      <c r="BN8" s="438">
        <v>107782</v>
      </c>
      <c r="BO8" s="439"/>
      <c r="BP8" s="439"/>
      <c r="BQ8" s="439"/>
      <c r="BR8" s="439"/>
      <c r="BS8" s="439"/>
      <c r="BT8" s="439"/>
      <c r="BU8" s="440"/>
      <c r="BV8" s="438">
        <v>95745</v>
      </c>
      <c r="BW8" s="439"/>
      <c r="BX8" s="439"/>
      <c r="BY8" s="439"/>
      <c r="BZ8" s="439"/>
      <c r="CA8" s="439"/>
      <c r="CB8" s="439"/>
      <c r="CC8" s="440"/>
      <c r="CD8" s="441" t="s">
        <v>106</v>
      </c>
      <c r="CE8" s="442"/>
      <c r="CF8" s="442"/>
      <c r="CG8" s="442"/>
      <c r="CH8" s="442"/>
      <c r="CI8" s="442"/>
      <c r="CJ8" s="442"/>
      <c r="CK8" s="442"/>
      <c r="CL8" s="442"/>
      <c r="CM8" s="442"/>
      <c r="CN8" s="442"/>
      <c r="CO8" s="442"/>
      <c r="CP8" s="442"/>
      <c r="CQ8" s="442"/>
      <c r="CR8" s="442"/>
      <c r="CS8" s="443"/>
      <c r="CT8" s="447">
        <v>0.28000000000000003</v>
      </c>
      <c r="CU8" s="448"/>
      <c r="CV8" s="448"/>
      <c r="CW8" s="448"/>
      <c r="CX8" s="448"/>
      <c r="CY8" s="448"/>
      <c r="CZ8" s="448"/>
      <c r="DA8" s="449"/>
      <c r="DB8" s="447">
        <v>0.28000000000000003</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15863</v>
      </c>
      <c r="S9" s="455"/>
      <c r="T9" s="455"/>
      <c r="U9" s="455"/>
      <c r="V9" s="456"/>
      <c r="W9" s="364" t="s">
        <v>109</v>
      </c>
      <c r="X9" s="365"/>
      <c r="Y9" s="365"/>
      <c r="Z9" s="365"/>
      <c r="AA9" s="365"/>
      <c r="AB9" s="365"/>
      <c r="AC9" s="365"/>
      <c r="AD9" s="365"/>
      <c r="AE9" s="365"/>
      <c r="AF9" s="365"/>
      <c r="AG9" s="365"/>
      <c r="AH9" s="365"/>
      <c r="AI9" s="365"/>
      <c r="AJ9" s="365"/>
      <c r="AK9" s="365"/>
      <c r="AL9" s="366"/>
      <c r="AM9" s="430" t="s">
        <v>110</v>
      </c>
      <c r="AN9" s="431"/>
      <c r="AO9" s="431"/>
      <c r="AP9" s="431"/>
      <c r="AQ9" s="431"/>
      <c r="AR9" s="431"/>
      <c r="AS9" s="431"/>
      <c r="AT9" s="432"/>
      <c r="AU9" s="433" t="s">
        <v>90</v>
      </c>
      <c r="AV9" s="434"/>
      <c r="AW9" s="434"/>
      <c r="AX9" s="434"/>
      <c r="AY9" s="435" t="s">
        <v>111</v>
      </c>
      <c r="AZ9" s="436"/>
      <c r="BA9" s="436"/>
      <c r="BB9" s="436"/>
      <c r="BC9" s="436"/>
      <c r="BD9" s="436"/>
      <c r="BE9" s="436"/>
      <c r="BF9" s="436"/>
      <c r="BG9" s="436"/>
      <c r="BH9" s="436"/>
      <c r="BI9" s="436"/>
      <c r="BJ9" s="436"/>
      <c r="BK9" s="436"/>
      <c r="BL9" s="436"/>
      <c r="BM9" s="437"/>
      <c r="BN9" s="438">
        <v>12037</v>
      </c>
      <c r="BO9" s="439"/>
      <c r="BP9" s="439"/>
      <c r="BQ9" s="439"/>
      <c r="BR9" s="439"/>
      <c r="BS9" s="439"/>
      <c r="BT9" s="439"/>
      <c r="BU9" s="440"/>
      <c r="BV9" s="438">
        <v>-13784</v>
      </c>
      <c r="BW9" s="439"/>
      <c r="BX9" s="439"/>
      <c r="BY9" s="439"/>
      <c r="BZ9" s="439"/>
      <c r="CA9" s="439"/>
      <c r="CB9" s="439"/>
      <c r="CC9" s="440"/>
      <c r="CD9" s="441" t="s">
        <v>112</v>
      </c>
      <c r="CE9" s="442"/>
      <c r="CF9" s="442"/>
      <c r="CG9" s="442"/>
      <c r="CH9" s="442"/>
      <c r="CI9" s="442"/>
      <c r="CJ9" s="442"/>
      <c r="CK9" s="442"/>
      <c r="CL9" s="442"/>
      <c r="CM9" s="442"/>
      <c r="CN9" s="442"/>
      <c r="CO9" s="442"/>
      <c r="CP9" s="442"/>
      <c r="CQ9" s="442"/>
      <c r="CR9" s="442"/>
      <c r="CS9" s="443"/>
      <c r="CT9" s="404">
        <v>16.7</v>
      </c>
      <c r="CU9" s="405"/>
      <c r="CV9" s="405"/>
      <c r="CW9" s="405"/>
      <c r="CX9" s="405"/>
      <c r="CY9" s="405"/>
      <c r="CZ9" s="405"/>
      <c r="DA9" s="406"/>
      <c r="DB9" s="404">
        <v>21.5</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1"/>
      <c r="N10" s="431"/>
      <c r="O10" s="431"/>
      <c r="P10" s="431"/>
      <c r="Q10" s="432"/>
      <c r="R10" s="458">
        <v>17510</v>
      </c>
      <c r="S10" s="459"/>
      <c r="T10" s="459"/>
      <c r="U10" s="459"/>
      <c r="V10" s="460"/>
      <c r="W10" s="395"/>
      <c r="X10" s="396"/>
      <c r="Y10" s="396"/>
      <c r="Z10" s="396"/>
      <c r="AA10" s="396"/>
      <c r="AB10" s="396"/>
      <c r="AC10" s="396"/>
      <c r="AD10" s="396"/>
      <c r="AE10" s="396"/>
      <c r="AF10" s="396"/>
      <c r="AG10" s="396"/>
      <c r="AH10" s="396"/>
      <c r="AI10" s="396"/>
      <c r="AJ10" s="396"/>
      <c r="AK10" s="396"/>
      <c r="AL10" s="399"/>
      <c r="AM10" s="430" t="s">
        <v>114</v>
      </c>
      <c r="AN10" s="431"/>
      <c r="AO10" s="431"/>
      <c r="AP10" s="431"/>
      <c r="AQ10" s="431"/>
      <c r="AR10" s="431"/>
      <c r="AS10" s="431"/>
      <c r="AT10" s="432"/>
      <c r="AU10" s="433" t="s">
        <v>104</v>
      </c>
      <c r="AV10" s="434"/>
      <c r="AW10" s="434"/>
      <c r="AX10" s="434"/>
      <c r="AY10" s="435" t="s">
        <v>115</v>
      </c>
      <c r="AZ10" s="436"/>
      <c r="BA10" s="436"/>
      <c r="BB10" s="436"/>
      <c r="BC10" s="436"/>
      <c r="BD10" s="436"/>
      <c r="BE10" s="436"/>
      <c r="BF10" s="436"/>
      <c r="BG10" s="436"/>
      <c r="BH10" s="436"/>
      <c r="BI10" s="436"/>
      <c r="BJ10" s="436"/>
      <c r="BK10" s="436"/>
      <c r="BL10" s="436"/>
      <c r="BM10" s="437"/>
      <c r="BN10" s="438">
        <v>4596</v>
      </c>
      <c r="BO10" s="439"/>
      <c r="BP10" s="439"/>
      <c r="BQ10" s="439"/>
      <c r="BR10" s="439"/>
      <c r="BS10" s="439"/>
      <c r="BT10" s="439"/>
      <c r="BU10" s="440"/>
      <c r="BV10" s="438">
        <v>4566</v>
      </c>
      <c r="BW10" s="439"/>
      <c r="BX10" s="439"/>
      <c r="BY10" s="439"/>
      <c r="BZ10" s="439"/>
      <c r="CA10" s="439"/>
      <c r="CB10" s="439"/>
      <c r="CC10" s="440"/>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0" t="s">
        <v>119</v>
      </c>
      <c r="AN11" s="431"/>
      <c r="AO11" s="431"/>
      <c r="AP11" s="431"/>
      <c r="AQ11" s="431"/>
      <c r="AR11" s="431"/>
      <c r="AS11" s="431"/>
      <c r="AT11" s="432"/>
      <c r="AU11" s="433" t="s">
        <v>104</v>
      </c>
      <c r="AV11" s="434"/>
      <c r="AW11" s="434"/>
      <c r="AX11" s="434"/>
      <c r="AY11" s="435" t="s">
        <v>120</v>
      </c>
      <c r="AZ11" s="436"/>
      <c r="BA11" s="436"/>
      <c r="BB11" s="436"/>
      <c r="BC11" s="436"/>
      <c r="BD11" s="436"/>
      <c r="BE11" s="436"/>
      <c r="BF11" s="436"/>
      <c r="BG11" s="436"/>
      <c r="BH11" s="436"/>
      <c r="BI11" s="436"/>
      <c r="BJ11" s="436"/>
      <c r="BK11" s="436"/>
      <c r="BL11" s="436"/>
      <c r="BM11" s="437"/>
      <c r="BN11" s="438">
        <v>590900</v>
      </c>
      <c r="BO11" s="439"/>
      <c r="BP11" s="439"/>
      <c r="BQ11" s="439"/>
      <c r="BR11" s="439"/>
      <c r="BS11" s="439"/>
      <c r="BT11" s="439"/>
      <c r="BU11" s="440"/>
      <c r="BV11" s="438">
        <v>917054</v>
      </c>
      <c r="BW11" s="439"/>
      <c r="BX11" s="439"/>
      <c r="BY11" s="439"/>
      <c r="BZ11" s="439"/>
      <c r="CA11" s="439"/>
      <c r="CB11" s="439"/>
      <c r="CC11" s="440"/>
      <c r="CD11" s="441" t="s">
        <v>121</v>
      </c>
      <c r="CE11" s="442"/>
      <c r="CF11" s="442"/>
      <c r="CG11" s="442"/>
      <c r="CH11" s="442"/>
      <c r="CI11" s="442"/>
      <c r="CJ11" s="442"/>
      <c r="CK11" s="442"/>
      <c r="CL11" s="442"/>
      <c r="CM11" s="442"/>
      <c r="CN11" s="442"/>
      <c r="CO11" s="442"/>
      <c r="CP11" s="442"/>
      <c r="CQ11" s="442"/>
      <c r="CR11" s="442"/>
      <c r="CS11" s="443"/>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14727</v>
      </c>
      <c r="S12" s="480"/>
      <c r="T12" s="480"/>
      <c r="U12" s="480"/>
      <c r="V12" s="481"/>
      <c r="W12" s="482" t="s">
        <v>1</v>
      </c>
      <c r="X12" s="434"/>
      <c r="Y12" s="434"/>
      <c r="Z12" s="434"/>
      <c r="AA12" s="434"/>
      <c r="AB12" s="483"/>
      <c r="AC12" s="484" t="s">
        <v>125</v>
      </c>
      <c r="AD12" s="485"/>
      <c r="AE12" s="485"/>
      <c r="AF12" s="485"/>
      <c r="AG12" s="486"/>
      <c r="AH12" s="484" t="s">
        <v>126</v>
      </c>
      <c r="AI12" s="485"/>
      <c r="AJ12" s="485"/>
      <c r="AK12" s="485"/>
      <c r="AL12" s="487"/>
      <c r="AM12" s="430" t="s">
        <v>127</v>
      </c>
      <c r="AN12" s="431"/>
      <c r="AO12" s="431"/>
      <c r="AP12" s="431"/>
      <c r="AQ12" s="431"/>
      <c r="AR12" s="431"/>
      <c r="AS12" s="431"/>
      <c r="AT12" s="432"/>
      <c r="AU12" s="433" t="s">
        <v>90</v>
      </c>
      <c r="AV12" s="434"/>
      <c r="AW12" s="434"/>
      <c r="AX12" s="434"/>
      <c r="AY12" s="435" t="s">
        <v>128</v>
      </c>
      <c r="AZ12" s="436"/>
      <c r="BA12" s="436"/>
      <c r="BB12" s="436"/>
      <c r="BC12" s="436"/>
      <c r="BD12" s="436"/>
      <c r="BE12" s="436"/>
      <c r="BF12" s="436"/>
      <c r="BG12" s="436"/>
      <c r="BH12" s="436"/>
      <c r="BI12" s="436"/>
      <c r="BJ12" s="436"/>
      <c r="BK12" s="436"/>
      <c r="BL12" s="436"/>
      <c r="BM12" s="437"/>
      <c r="BN12" s="438">
        <v>115500</v>
      </c>
      <c r="BO12" s="439"/>
      <c r="BP12" s="439"/>
      <c r="BQ12" s="439"/>
      <c r="BR12" s="439"/>
      <c r="BS12" s="439"/>
      <c r="BT12" s="439"/>
      <c r="BU12" s="440"/>
      <c r="BV12" s="438">
        <v>106721</v>
      </c>
      <c r="BW12" s="439"/>
      <c r="BX12" s="439"/>
      <c r="BY12" s="439"/>
      <c r="BZ12" s="439"/>
      <c r="CA12" s="439"/>
      <c r="CB12" s="439"/>
      <c r="CC12" s="440"/>
      <c r="CD12" s="441" t="s">
        <v>129</v>
      </c>
      <c r="CE12" s="442"/>
      <c r="CF12" s="442"/>
      <c r="CG12" s="442"/>
      <c r="CH12" s="442"/>
      <c r="CI12" s="442"/>
      <c r="CJ12" s="442"/>
      <c r="CK12" s="442"/>
      <c r="CL12" s="442"/>
      <c r="CM12" s="442"/>
      <c r="CN12" s="442"/>
      <c r="CO12" s="442"/>
      <c r="CP12" s="442"/>
      <c r="CQ12" s="442"/>
      <c r="CR12" s="442"/>
      <c r="CS12" s="443"/>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14429</v>
      </c>
      <c r="S13" s="492"/>
      <c r="T13" s="492"/>
      <c r="U13" s="492"/>
      <c r="V13" s="493"/>
      <c r="W13" s="417" t="s">
        <v>131</v>
      </c>
      <c r="X13" s="418"/>
      <c r="Y13" s="418"/>
      <c r="Z13" s="418"/>
      <c r="AA13" s="418"/>
      <c r="AB13" s="408"/>
      <c r="AC13" s="458">
        <v>542</v>
      </c>
      <c r="AD13" s="459"/>
      <c r="AE13" s="459"/>
      <c r="AF13" s="459"/>
      <c r="AG13" s="501"/>
      <c r="AH13" s="458">
        <v>707</v>
      </c>
      <c r="AI13" s="459"/>
      <c r="AJ13" s="459"/>
      <c r="AK13" s="459"/>
      <c r="AL13" s="460"/>
      <c r="AM13" s="430" t="s">
        <v>132</v>
      </c>
      <c r="AN13" s="431"/>
      <c r="AO13" s="431"/>
      <c r="AP13" s="431"/>
      <c r="AQ13" s="431"/>
      <c r="AR13" s="431"/>
      <c r="AS13" s="431"/>
      <c r="AT13" s="432"/>
      <c r="AU13" s="433" t="s">
        <v>104</v>
      </c>
      <c r="AV13" s="434"/>
      <c r="AW13" s="434"/>
      <c r="AX13" s="434"/>
      <c r="AY13" s="435" t="s">
        <v>133</v>
      </c>
      <c r="AZ13" s="436"/>
      <c r="BA13" s="436"/>
      <c r="BB13" s="436"/>
      <c r="BC13" s="436"/>
      <c r="BD13" s="436"/>
      <c r="BE13" s="436"/>
      <c r="BF13" s="436"/>
      <c r="BG13" s="436"/>
      <c r="BH13" s="436"/>
      <c r="BI13" s="436"/>
      <c r="BJ13" s="436"/>
      <c r="BK13" s="436"/>
      <c r="BL13" s="436"/>
      <c r="BM13" s="437"/>
      <c r="BN13" s="438">
        <v>492033</v>
      </c>
      <c r="BO13" s="439"/>
      <c r="BP13" s="439"/>
      <c r="BQ13" s="439"/>
      <c r="BR13" s="439"/>
      <c r="BS13" s="439"/>
      <c r="BT13" s="439"/>
      <c r="BU13" s="440"/>
      <c r="BV13" s="438">
        <v>801115</v>
      </c>
      <c r="BW13" s="439"/>
      <c r="BX13" s="439"/>
      <c r="BY13" s="439"/>
      <c r="BZ13" s="439"/>
      <c r="CA13" s="439"/>
      <c r="CB13" s="439"/>
      <c r="CC13" s="440"/>
      <c r="CD13" s="441" t="s">
        <v>134</v>
      </c>
      <c r="CE13" s="442"/>
      <c r="CF13" s="442"/>
      <c r="CG13" s="442"/>
      <c r="CH13" s="442"/>
      <c r="CI13" s="442"/>
      <c r="CJ13" s="442"/>
      <c r="CK13" s="442"/>
      <c r="CL13" s="442"/>
      <c r="CM13" s="442"/>
      <c r="CN13" s="442"/>
      <c r="CO13" s="442"/>
      <c r="CP13" s="442"/>
      <c r="CQ13" s="442"/>
      <c r="CR13" s="442"/>
      <c r="CS13" s="443"/>
      <c r="CT13" s="404">
        <v>1.1000000000000001</v>
      </c>
      <c r="CU13" s="405"/>
      <c r="CV13" s="405"/>
      <c r="CW13" s="405"/>
      <c r="CX13" s="405"/>
      <c r="CY13" s="405"/>
      <c r="CZ13" s="405"/>
      <c r="DA13" s="406"/>
      <c r="DB13" s="404">
        <v>1.7</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15166</v>
      </c>
      <c r="S14" s="492"/>
      <c r="T14" s="492"/>
      <c r="U14" s="492"/>
      <c r="V14" s="493"/>
      <c r="W14" s="397"/>
      <c r="X14" s="398"/>
      <c r="Y14" s="398"/>
      <c r="Z14" s="398"/>
      <c r="AA14" s="398"/>
      <c r="AB14" s="387"/>
      <c r="AC14" s="494">
        <v>7.4</v>
      </c>
      <c r="AD14" s="495"/>
      <c r="AE14" s="495"/>
      <c r="AF14" s="495"/>
      <c r="AG14" s="496"/>
      <c r="AH14" s="494">
        <v>8.8000000000000007</v>
      </c>
      <c r="AI14" s="495"/>
      <c r="AJ14" s="495"/>
      <c r="AK14" s="495"/>
      <c r="AL14" s="497"/>
      <c r="AM14" s="430"/>
      <c r="AN14" s="431"/>
      <c r="AO14" s="431"/>
      <c r="AP14" s="431"/>
      <c r="AQ14" s="431"/>
      <c r="AR14" s="431"/>
      <c r="AS14" s="431"/>
      <c r="AT14" s="432"/>
      <c r="AU14" s="433"/>
      <c r="AV14" s="434"/>
      <c r="AW14" s="434"/>
      <c r="AX14" s="434"/>
      <c r="AY14" s="435"/>
      <c r="AZ14" s="436"/>
      <c r="BA14" s="436"/>
      <c r="BB14" s="436"/>
      <c r="BC14" s="436"/>
      <c r="BD14" s="436"/>
      <c r="BE14" s="436"/>
      <c r="BF14" s="436"/>
      <c r="BG14" s="436"/>
      <c r="BH14" s="436"/>
      <c r="BI14" s="436"/>
      <c r="BJ14" s="436"/>
      <c r="BK14" s="436"/>
      <c r="BL14" s="436"/>
      <c r="BM14" s="437"/>
      <c r="BN14" s="438"/>
      <c r="BO14" s="439"/>
      <c r="BP14" s="439"/>
      <c r="BQ14" s="439"/>
      <c r="BR14" s="439"/>
      <c r="BS14" s="439"/>
      <c r="BT14" s="439"/>
      <c r="BU14" s="440"/>
      <c r="BV14" s="438"/>
      <c r="BW14" s="439"/>
      <c r="BX14" s="439"/>
      <c r="BY14" s="439"/>
      <c r="BZ14" s="439"/>
      <c r="CA14" s="439"/>
      <c r="CB14" s="439"/>
      <c r="CC14" s="440"/>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14908</v>
      </c>
      <c r="S15" s="492"/>
      <c r="T15" s="492"/>
      <c r="U15" s="492"/>
      <c r="V15" s="493"/>
      <c r="W15" s="417" t="s">
        <v>137</v>
      </c>
      <c r="X15" s="418"/>
      <c r="Y15" s="418"/>
      <c r="Z15" s="418"/>
      <c r="AA15" s="418"/>
      <c r="AB15" s="408"/>
      <c r="AC15" s="458">
        <v>2025</v>
      </c>
      <c r="AD15" s="459"/>
      <c r="AE15" s="459"/>
      <c r="AF15" s="459"/>
      <c r="AG15" s="501"/>
      <c r="AH15" s="458">
        <v>2337</v>
      </c>
      <c r="AI15" s="459"/>
      <c r="AJ15" s="459"/>
      <c r="AK15" s="459"/>
      <c r="AL15" s="460"/>
      <c r="AM15" s="430"/>
      <c r="AN15" s="431"/>
      <c r="AO15" s="431"/>
      <c r="AP15" s="431"/>
      <c r="AQ15" s="431"/>
      <c r="AR15" s="431"/>
      <c r="AS15" s="431"/>
      <c r="AT15" s="432"/>
      <c r="AU15" s="433"/>
      <c r="AV15" s="434"/>
      <c r="AW15" s="434"/>
      <c r="AX15" s="434"/>
      <c r="AY15" s="367" t="s">
        <v>138</v>
      </c>
      <c r="AZ15" s="368"/>
      <c r="BA15" s="368"/>
      <c r="BB15" s="368"/>
      <c r="BC15" s="368"/>
      <c r="BD15" s="368"/>
      <c r="BE15" s="368"/>
      <c r="BF15" s="368"/>
      <c r="BG15" s="368"/>
      <c r="BH15" s="368"/>
      <c r="BI15" s="368"/>
      <c r="BJ15" s="368"/>
      <c r="BK15" s="368"/>
      <c r="BL15" s="368"/>
      <c r="BM15" s="369"/>
      <c r="BN15" s="370">
        <v>2203351</v>
      </c>
      <c r="BO15" s="371"/>
      <c r="BP15" s="371"/>
      <c r="BQ15" s="371"/>
      <c r="BR15" s="371"/>
      <c r="BS15" s="371"/>
      <c r="BT15" s="371"/>
      <c r="BU15" s="372"/>
      <c r="BV15" s="370">
        <v>2218501</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27.8</v>
      </c>
      <c r="AD16" s="495"/>
      <c r="AE16" s="495"/>
      <c r="AF16" s="495"/>
      <c r="AG16" s="496"/>
      <c r="AH16" s="494">
        <v>29.2</v>
      </c>
      <c r="AI16" s="495"/>
      <c r="AJ16" s="495"/>
      <c r="AK16" s="495"/>
      <c r="AL16" s="497"/>
      <c r="AM16" s="430"/>
      <c r="AN16" s="431"/>
      <c r="AO16" s="431"/>
      <c r="AP16" s="431"/>
      <c r="AQ16" s="431"/>
      <c r="AR16" s="431"/>
      <c r="AS16" s="431"/>
      <c r="AT16" s="432"/>
      <c r="AU16" s="433"/>
      <c r="AV16" s="434"/>
      <c r="AW16" s="434"/>
      <c r="AX16" s="434"/>
      <c r="AY16" s="435" t="s">
        <v>142</v>
      </c>
      <c r="AZ16" s="436"/>
      <c r="BA16" s="436"/>
      <c r="BB16" s="436"/>
      <c r="BC16" s="436"/>
      <c r="BD16" s="436"/>
      <c r="BE16" s="436"/>
      <c r="BF16" s="436"/>
      <c r="BG16" s="436"/>
      <c r="BH16" s="436"/>
      <c r="BI16" s="436"/>
      <c r="BJ16" s="436"/>
      <c r="BK16" s="436"/>
      <c r="BL16" s="436"/>
      <c r="BM16" s="437"/>
      <c r="BN16" s="438">
        <v>7898429</v>
      </c>
      <c r="BO16" s="439"/>
      <c r="BP16" s="439"/>
      <c r="BQ16" s="439"/>
      <c r="BR16" s="439"/>
      <c r="BS16" s="439"/>
      <c r="BT16" s="439"/>
      <c r="BU16" s="440"/>
      <c r="BV16" s="438">
        <v>7781508</v>
      </c>
      <c r="BW16" s="439"/>
      <c r="BX16" s="439"/>
      <c r="BY16" s="439"/>
      <c r="BZ16" s="439"/>
      <c r="CA16" s="439"/>
      <c r="CB16" s="439"/>
      <c r="CC16" s="440"/>
      <c r="CD16" s="182"/>
      <c r="CE16" s="519"/>
      <c r="CF16" s="519"/>
      <c r="CG16" s="519"/>
      <c r="CH16" s="519"/>
      <c r="CI16" s="519"/>
      <c r="CJ16" s="519"/>
      <c r="CK16" s="519"/>
      <c r="CL16" s="519"/>
      <c r="CM16" s="519"/>
      <c r="CN16" s="519"/>
      <c r="CO16" s="519"/>
      <c r="CP16" s="519"/>
      <c r="CQ16" s="519"/>
      <c r="CR16" s="519"/>
      <c r="CS16" s="520"/>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6" t="s">
        <v>143</v>
      </c>
      <c r="N17" s="517"/>
      <c r="O17" s="517"/>
      <c r="P17" s="517"/>
      <c r="Q17" s="518"/>
      <c r="R17" s="513" t="s">
        <v>144</v>
      </c>
      <c r="S17" s="514"/>
      <c r="T17" s="514"/>
      <c r="U17" s="514"/>
      <c r="V17" s="515"/>
      <c r="W17" s="417" t="s">
        <v>145</v>
      </c>
      <c r="X17" s="418"/>
      <c r="Y17" s="418"/>
      <c r="Z17" s="418"/>
      <c r="AA17" s="418"/>
      <c r="AB17" s="408"/>
      <c r="AC17" s="458">
        <v>4714</v>
      </c>
      <c r="AD17" s="459"/>
      <c r="AE17" s="459"/>
      <c r="AF17" s="459"/>
      <c r="AG17" s="501"/>
      <c r="AH17" s="458">
        <v>4957</v>
      </c>
      <c r="AI17" s="459"/>
      <c r="AJ17" s="459"/>
      <c r="AK17" s="459"/>
      <c r="AL17" s="460"/>
      <c r="AM17" s="430"/>
      <c r="AN17" s="431"/>
      <c r="AO17" s="431"/>
      <c r="AP17" s="431"/>
      <c r="AQ17" s="431"/>
      <c r="AR17" s="431"/>
      <c r="AS17" s="431"/>
      <c r="AT17" s="432"/>
      <c r="AU17" s="433"/>
      <c r="AV17" s="434"/>
      <c r="AW17" s="434"/>
      <c r="AX17" s="434"/>
      <c r="AY17" s="435" t="s">
        <v>146</v>
      </c>
      <c r="AZ17" s="436"/>
      <c r="BA17" s="436"/>
      <c r="BB17" s="436"/>
      <c r="BC17" s="436"/>
      <c r="BD17" s="436"/>
      <c r="BE17" s="436"/>
      <c r="BF17" s="436"/>
      <c r="BG17" s="436"/>
      <c r="BH17" s="436"/>
      <c r="BI17" s="436"/>
      <c r="BJ17" s="436"/>
      <c r="BK17" s="436"/>
      <c r="BL17" s="436"/>
      <c r="BM17" s="437"/>
      <c r="BN17" s="438">
        <v>2756982</v>
      </c>
      <c r="BO17" s="439"/>
      <c r="BP17" s="439"/>
      <c r="BQ17" s="439"/>
      <c r="BR17" s="439"/>
      <c r="BS17" s="439"/>
      <c r="BT17" s="439"/>
      <c r="BU17" s="440"/>
      <c r="BV17" s="438">
        <v>2783299</v>
      </c>
      <c r="BW17" s="439"/>
      <c r="BX17" s="439"/>
      <c r="BY17" s="439"/>
      <c r="BZ17" s="439"/>
      <c r="CA17" s="439"/>
      <c r="CB17" s="439"/>
      <c r="CC17" s="440"/>
      <c r="CD17" s="182"/>
      <c r="CE17" s="519"/>
      <c r="CF17" s="519"/>
      <c r="CG17" s="519"/>
      <c r="CH17" s="519"/>
      <c r="CI17" s="519"/>
      <c r="CJ17" s="519"/>
      <c r="CK17" s="519"/>
      <c r="CL17" s="519"/>
      <c r="CM17" s="519"/>
      <c r="CN17" s="519"/>
      <c r="CO17" s="519"/>
      <c r="CP17" s="519"/>
      <c r="CQ17" s="519"/>
      <c r="CR17" s="519"/>
      <c r="CS17" s="520"/>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1" t="s">
        <v>147</v>
      </c>
      <c r="C18" s="450"/>
      <c r="D18" s="450"/>
      <c r="E18" s="522"/>
      <c r="F18" s="522"/>
      <c r="G18" s="522"/>
      <c r="H18" s="522"/>
      <c r="I18" s="522"/>
      <c r="J18" s="522"/>
      <c r="K18" s="522"/>
      <c r="L18" s="523">
        <v>307.44</v>
      </c>
      <c r="M18" s="523"/>
      <c r="N18" s="523"/>
      <c r="O18" s="523"/>
      <c r="P18" s="523"/>
      <c r="Q18" s="523"/>
      <c r="R18" s="524"/>
      <c r="S18" s="524"/>
      <c r="T18" s="524"/>
      <c r="U18" s="524"/>
      <c r="V18" s="525"/>
      <c r="W18" s="419"/>
      <c r="X18" s="420"/>
      <c r="Y18" s="420"/>
      <c r="Z18" s="420"/>
      <c r="AA18" s="420"/>
      <c r="AB18" s="411"/>
      <c r="AC18" s="526">
        <v>64.7</v>
      </c>
      <c r="AD18" s="527"/>
      <c r="AE18" s="527"/>
      <c r="AF18" s="527"/>
      <c r="AG18" s="528"/>
      <c r="AH18" s="526">
        <v>62</v>
      </c>
      <c r="AI18" s="527"/>
      <c r="AJ18" s="527"/>
      <c r="AK18" s="527"/>
      <c r="AL18" s="529"/>
      <c r="AM18" s="430"/>
      <c r="AN18" s="431"/>
      <c r="AO18" s="431"/>
      <c r="AP18" s="431"/>
      <c r="AQ18" s="431"/>
      <c r="AR18" s="431"/>
      <c r="AS18" s="431"/>
      <c r="AT18" s="432"/>
      <c r="AU18" s="433"/>
      <c r="AV18" s="434"/>
      <c r="AW18" s="434"/>
      <c r="AX18" s="434"/>
      <c r="AY18" s="435" t="s">
        <v>148</v>
      </c>
      <c r="AZ18" s="436"/>
      <c r="BA18" s="436"/>
      <c r="BB18" s="436"/>
      <c r="BC18" s="436"/>
      <c r="BD18" s="436"/>
      <c r="BE18" s="436"/>
      <c r="BF18" s="436"/>
      <c r="BG18" s="436"/>
      <c r="BH18" s="436"/>
      <c r="BI18" s="436"/>
      <c r="BJ18" s="436"/>
      <c r="BK18" s="436"/>
      <c r="BL18" s="436"/>
      <c r="BM18" s="437"/>
      <c r="BN18" s="438">
        <v>7174069</v>
      </c>
      <c r="BO18" s="439"/>
      <c r="BP18" s="439"/>
      <c r="BQ18" s="439"/>
      <c r="BR18" s="439"/>
      <c r="BS18" s="439"/>
      <c r="BT18" s="439"/>
      <c r="BU18" s="440"/>
      <c r="BV18" s="438">
        <v>7006152</v>
      </c>
      <c r="BW18" s="439"/>
      <c r="BX18" s="439"/>
      <c r="BY18" s="439"/>
      <c r="BZ18" s="439"/>
      <c r="CA18" s="439"/>
      <c r="CB18" s="439"/>
      <c r="CC18" s="440"/>
      <c r="CD18" s="182"/>
      <c r="CE18" s="519"/>
      <c r="CF18" s="519"/>
      <c r="CG18" s="519"/>
      <c r="CH18" s="519"/>
      <c r="CI18" s="519"/>
      <c r="CJ18" s="519"/>
      <c r="CK18" s="519"/>
      <c r="CL18" s="519"/>
      <c r="CM18" s="519"/>
      <c r="CN18" s="519"/>
      <c r="CO18" s="519"/>
      <c r="CP18" s="519"/>
      <c r="CQ18" s="519"/>
      <c r="CR18" s="519"/>
      <c r="CS18" s="520"/>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1" t="s">
        <v>149</v>
      </c>
      <c r="C19" s="450"/>
      <c r="D19" s="450"/>
      <c r="E19" s="522"/>
      <c r="F19" s="522"/>
      <c r="G19" s="522"/>
      <c r="H19" s="522"/>
      <c r="I19" s="522"/>
      <c r="J19" s="522"/>
      <c r="K19" s="522"/>
      <c r="L19" s="530">
        <v>52</v>
      </c>
      <c r="M19" s="530"/>
      <c r="N19" s="530"/>
      <c r="O19" s="530"/>
      <c r="P19" s="530"/>
      <c r="Q19" s="530"/>
      <c r="R19" s="531"/>
      <c r="S19" s="531"/>
      <c r="T19" s="531"/>
      <c r="U19" s="531"/>
      <c r="V19" s="532"/>
      <c r="W19" s="364"/>
      <c r="X19" s="365"/>
      <c r="Y19" s="365"/>
      <c r="Z19" s="365"/>
      <c r="AA19" s="365"/>
      <c r="AB19" s="365"/>
      <c r="AC19" s="539"/>
      <c r="AD19" s="539"/>
      <c r="AE19" s="539"/>
      <c r="AF19" s="539"/>
      <c r="AG19" s="539"/>
      <c r="AH19" s="539"/>
      <c r="AI19" s="539"/>
      <c r="AJ19" s="539"/>
      <c r="AK19" s="539"/>
      <c r="AL19" s="540"/>
      <c r="AM19" s="430"/>
      <c r="AN19" s="431"/>
      <c r="AO19" s="431"/>
      <c r="AP19" s="431"/>
      <c r="AQ19" s="431"/>
      <c r="AR19" s="431"/>
      <c r="AS19" s="431"/>
      <c r="AT19" s="432"/>
      <c r="AU19" s="433"/>
      <c r="AV19" s="434"/>
      <c r="AW19" s="434"/>
      <c r="AX19" s="434"/>
      <c r="AY19" s="435" t="s">
        <v>150</v>
      </c>
      <c r="AZ19" s="436"/>
      <c r="BA19" s="436"/>
      <c r="BB19" s="436"/>
      <c r="BC19" s="436"/>
      <c r="BD19" s="436"/>
      <c r="BE19" s="436"/>
      <c r="BF19" s="436"/>
      <c r="BG19" s="436"/>
      <c r="BH19" s="436"/>
      <c r="BI19" s="436"/>
      <c r="BJ19" s="436"/>
      <c r="BK19" s="436"/>
      <c r="BL19" s="436"/>
      <c r="BM19" s="437"/>
      <c r="BN19" s="438">
        <v>9905829</v>
      </c>
      <c r="BO19" s="439"/>
      <c r="BP19" s="439"/>
      <c r="BQ19" s="439"/>
      <c r="BR19" s="439"/>
      <c r="BS19" s="439"/>
      <c r="BT19" s="439"/>
      <c r="BU19" s="440"/>
      <c r="BV19" s="438">
        <v>9756518</v>
      </c>
      <c r="BW19" s="439"/>
      <c r="BX19" s="439"/>
      <c r="BY19" s="439"/>
      <c r="BZ19" s="439"/>
      <c r="CA19" s="439"/>
      <c r="CB19" s="439"/>
      <c r="CC19" s="440"/>
      <c r="CD19" s="182"/>
      <c r="CE19" s="519"/>
      <c r="CF19" s="519"/>
      <c r="CG19" s="519"/>
      <c r="CH19" s="519"/>
      <c r="CI19" s="519"/>
      <c r="CJ19" s="519"/>
      <c r="CK19" s="519"/>
      <c r="CL19" s="519"/>
      <c r="CM19" s="519"/>
      <c r="CN19" s="519"/>
      <c r="CO19" s="519"/>
      <c r="CP19" s="519"/>
      <c r="CQ19" s="519"/>
      <c r="CR19" s="519"/>
      <c r="CS19" s="520"/>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1" t="s">
        <v>151</v>
      </c>
      <c r="C20" s="450"/>
      <c r="D20" s="450"/>
      <c r="E20" s="522"/>
      <c r="F20" s="522"/>
      <c r="G20" s="522"/>
      <c r="H20" s="522"/>
      <c r="I20" s="522"/>
      <c r="J20" s="522"/>
      <c r="K20" s="522"/>
      <c r="L20" s="530">
        <v>5927</v>
      </c>
      <c r="M20" s="530"/>
      <c r="N20" s="530"/>
      <c r="O20" s="530"/>
      <c r="P20" s="530"/>
      <c r="Q20" s="530"/>
      <c r="R20" s="531"/>
      <c r="S20" s="531"/>
      <c r="T20" s="531"/>
      <c r="U20" s="531"/>
      <c r="V20" s="532"/>
      <c r="W20" s="419"/>
      <c r="X20" s="420"/>
      <c r="Y20" s="420"/>
      <c r="Z20" s="420"/>
      <c r="AA20" s="420"/>
      <c r="AB20" s="420"/>
      <c r="AC20" s="533"/>
      <c r="AD20" s="533"/>
      <c r="AE20" s="533"/>
      <c r="AF20" s="533"/>
      <c r="AG20" s="533"/>
      <c r="AH20" s="533"/>
      <c r="AI20" s="533"/>
      <c r="AJ20" s="533"/>
      <c r="AK20" s="533"/>
      <c r="AL20" s="534"/>
      <c r="AM20" s="535"/>
      <c r="AN20" s="462"/>
      <c r="AO20" s="462"/>
      <c r="AP20" s="462"/>
      <c r="AQ20" s="462"/>
      <c r="AR20" s="462"/>
      <c r="AS20" s="462"/>
      <c r="AT20" s="463"/>
      <c r="AU20" s="536"/>
      <c r="AV20" s="537"/>
      <c r="AW20" s="537"/>
      <c r="AX20" s="538"/>
      <c r="AY20" s="435"/>
      <c r="AZ20" s="436"/>
      <c r="BA20" s="436"/>
      <c r="BB20" s="436"/>
      <c r="BC20" s="436"/>
      <c r="BD20" s="436"/>
      <c r="BE20" s="436"/>
      <c r="BF20" s="436"/>
      <c r="BG20" s="436"/>
      <c r="BH20" s="436"/>
      <c r="BI20" s="436"/>
      <c r="BJ20" s="436"/>
      <c r="BK20" s="436"/>
      <c r="BL20" s="436"/>
      <c r="BM20" s="437"/>
      <c r="BN20" s="438"/>
      <c r="BO20" s="439"/>
      <c r="BP20" s="439"/>
      <c r="BQ20" s="439"/>
      <c r="BR20" s="439"/>
      <c r="BS20" s="439"/>
      <c r="BT20" s="439"/>
      <c r="BU20" s="440"/>
      <c r="BV20" s="438"/>
      <c r="BW20" s="439"/>
      <c r="BX20" s="439"/>
      <c r="BY20" s="439"/>
      <c r="BZ20" s="439"/>
      <c r="CA20" s="439"/>
      <c r="CB20" s="439"/>
      <c r="CC20" s="440"/>
      <c r="CD20" s="182"/>
      <c r="CE20" s="519"/>
      <c r="CF20" s="519"/>
      <c r="CG20" s="519"/>
      <c r="CH20" s="519"/>
      <c r="CI20" s="519"/>
      <c r="CJ20" s="519"/>
      <c r="CK20" s="519"/>
      <c r="CL20" s="519"/>
      <c r="CM20" s="519"/>
      <c r="CN20" s="519"/>
      <c r="CO20" s="519"/>
      <c r="CP20" s="519"/>
      <c r="CQ20" s="519"/>
      <c r="CR20" s="519"/>
      <c r="CS20" s="520"/>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1" t="s">
        <v>152</v>
      </c>
      <c r="C21" s="542"/>
      <c r="D21" s="542"/>
      <c r="E21" s="542"/>
      <c r="F21" s="542"/>
      <c r="G21" s="542"/>
      <c r="H21" s="542"/>
      <c r="I21" s="542"/>
      <c r="J21" s="542"/>
      <c r="K21" s="542"/>
      <c r="L21" s="542"/>
      <c r="M21" s="542"/>
      <c r="N21" s="542"/>
      <c r="O21" s="542"/>
      <c r="P21" s="542"/>
      <c r="Q21" s="542"/>
      <c r="R21" s="542"/>
      <c r="S21" s="542"/>
      <c r="T21" s="542"/>
      <c r="U21" s="542"/>
      <c r="V21" s="542"/>
      <c r="W21" s="542"/>
      <c r="X21" s="542"/>
      <c r="Y21" s="542"/>
      <c r="Z21" s="542"/>
      <c r="AA21" s="542"/>
      <c r="AB21" s="542"/>
      <c r="AC21" s="542"/>
      <c r="AD21" s="542"/>
      <c r="AE21" s="542"/>
      <c r="AF21" s="542"/>
      <c r="AG21" s="542"/>
      <c r="AH21" s="542"/>
      <c r="AI21" s="542"/>
      <c r="AJ21" s="542"/>
      <c r="AK21" s="542"/>
      <c r="AL21" s="542"/>
      <c r="AM21" s="542"/>
      <c r="AN21" s="542"/>
      <c r="AO21" s="542"/>
      <c r="AP21" s="542"/>
      <c r="AQ21" s="542"/>
      <c r="AR21" s="542"/>
      <c r="AS21" s="542"/>
      <c r="AT21" s="542"/>
      <c r="AU21" s="542"/>
      <c r="AV21" s="542"/>
      <c r="AW21" s="542"/>
      <c r="AX21" s="543"/>
      <c r="AY21" s="544"/>
      <c r="AZ21" s="545"/>
      <c r="BA21" s="545"/>
      <c r="BB21" s="545"/>
      <c r="BC21" s="545"/>
      <c r="BD21" s="545"/>
      <c r="BE21" s="545"/>
      <c r="BF21" s="545"/>
      <c r="BG21" s="545"/>
      <c r="BH21" s="545"/>
      <c r="BI21" s="545"/>
      <c r="BJ21" s="545"/>
      <c r="BK21" s="545"/>
      <c r="BL21" s="545"/>
      <c r="BM21" s="546"/>
      <c r="BN21" s="547"/>
      <c r="BO21" s="548"/>
      <c r="BP21" s="548"/>
      <c r="BQ21" s="548"/>
      <c r="BR21" s="548"/>
      <c r="BS21" s="548"/>
      <c r="BT21" s="548"/>
      <c r="BU21" s="549"/>
      <c r="BV21" s="547"/>
      <c r="BW21" s="548"/>
      <c r="BX21" s="548"/>
      <c r="BY21" s="548"/>
      <c r="BZ21" s="548"/>
      <c r="CA21" s="548"/>
      <c r="CB21" s="548"/>
      <c r="CC21" s="549"/>
      <c r="CD21" s="182"/>
      <c r="CE21" s="519"/>
      <c r="CF21" s="519"/>
      <c r="CG21" s="519"/>
      <c r="CH21" s="519"/>
      <c r="CI21" s="519"/>
      <c r="CJ21" s="519"/>
      <c r="CK21" s="519"/>
      <c r="CL21" s="519"/>
      <c r="CM21" s="519"/>
      <c r="CN21" s="519"/>
      <c r="CO21" s="519"/>
      <c r="CP21" s="519"/>
      <c r="CQ21" s="519"/>
      <c r="CR21" s="519"/>
      <c r="CS21" s="520"/>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50" t="s">
        <v>153</v>
      </c>
      <c r="C22" s="551"/>
      <c r="D22" s="552"/>
      <c r="E22" s="413" t="s">
        <v>1</v>
      </c>
      <c r="F22" s="418"/>
      <c r="G22" s="418"/>
      <c r="H22" s="418"/>
      <c r="I22" s="418"/>
      <c r="J22" s="418"/>
      <c r="K22" s="408"/>
      <c r="L22" s="413" t="s">
        <v>154</v>
      </c>
      <c r="M22" s="418"/>
      <c r="N22" s="418"/>
      <c r="O22" s="418"/>
      <c r="P22" s="408"/>
      <c r="Q22" s="559" t="s">
        <v>155</v>
      </c>
      <c r="R22" s="560"/>
      <c r="S22" s="560"/>
      <c r="T22" s="560"/>
      <c r="U22" s="560"/>
      <c r="V22" s="561"/>
      <c r="W22" s="565" t="s">
        <v>156</v>
      </c>
      <c r="X22" s="551"/>
      <c r="Y22" s="552"/>
      <c r="Z22" s="413" t="s">
        <v>1</v>
      </c>
      <c r="AA22" s="418"/>
      <c r="AB22" s="418"/>
      <c r="AC22" s="418"/>
      <c r="AD22" s="418"/>
      <c r="AE22" s="418"/>
      <c r="AF22" s="418"/>
      <c r="AG22" s="408"/>
      <c r="AH22" s="570" t="s">
        <v>157</v>
      </c>
      <c r="AI22" s="418"/>
      <c r="AJ22" s="418"/>
      <c r="AK22" s="418"/>
      <c r="AL22" s="408"/>
      <c r="AM22" s="570" t="s">
        <v>158</v>
      </c>
      <c r="AN22" s="571"/>
      <c r="AO22" s="571"/>
      <c r="AP22" s="571"/>
      <c r="AQ22" s="571"/>
      <c r="AR22" s="572"/>
      <c r="AS22" s="559" t="s">
        <v>155</v>
      </c>
      <c r="AT22" s="560"/>
      <c r="AU22" s="560"/>
      <c r="AV22" s="560"/>
      <c r="AW22" s="560"/>
      <c r="AX22" s="576"/>
      <c r="AY22" s="367" t="s">
        <v>159</v>
      </c>
      <c r="AZ22" s="368"/>
      <c r="BA22" s="368"/>
      <c r="BB22" s="368"/>
      <c r="BC22" s="368"/>
      <c r="BD22" s="368"/>
      <c r="BE22" s="368"/>
      <c r="BF22" s="368"/>
      <c r="BG22" s="368"/>
      <c r="BH22" s="368"/>
      <c r="BI22" s="368"/>
      <c r="BJ22" s="368"/>
      <c r="BK22" s="368"/>
      <c r="BL22" s="368"/>
      <c r="BM22" s="369"/>
      <c r="BN22" s="370">
        <v>8646415</v>
      </c>
      <c r="BO22" s="371"/>
      <c r="BP22" s="371"/>
      <c r="BQ22" s="371"/>
      <c r="BR22" s="371"/>
      <c r="BS22" s="371"/>
      <c r="BT22" s="371"/>
      <c r="BU22" s="372"/>
      <c r="BV22" s="370">
        <v>8510597</v>
      </c>
      <c r="BW22" s="371"/>
      <c r="BX22" s="371"/>
      <c r="BY22" s="371"/>
      <c r="BZ22" s="371"/>
      <c r="CA22" s="371"/>
      <c r="CB22" s="371"/>
      <c r="CC22" s="372"/>
      <c r="CD22" s="182"/>
      <c r="CE22" s="519"/>
      <c r="CF22" s="519"/>
      <c r="CG22" s="519"/>
      <c r="CH22" s="519"/>
      <c r="CI22" s="519"/>
      <c r="CJ22" s="519"/>
      <c r="CK22" s="519"/>
      <c r="CL22" s="519"/>
      <c r="CM22" s="519"/>
      <c r="CN22" s="519"/>
      <c r="CO22" s="519"/>
      <c r="CP22" s="519"/>
      <c r="CQ22" s="519"/>
      <c r="CR22" s="519"/>
      <c r="CS22" s="520"/>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53"/>
      <c r="C23" s="554"/>
      <c r="D23" s="555"/>
      <c r="E23" s="393"/>
      <c r="F23" s="398"/>
      <c r="G23" s="398"/>
      <c r="H23" s="398"/>
      <c r="I23" s="398"/>
      <c r="J23" s="398"/>
      <c r="K23" s="387"/>
      <c r="L23" s="393"/>
      <c r="M23" s="398"/>
      <c r="N23" s="398"/>
      <c r="O23" s="398"/>
      <c r="P23" s="387"/>
      <c r="Q23" s="562"/>
      <c r="R23" s="563"/>
      <c r="S23" s="563"/>
      <c r="T23" s="563"/>
      <c r="U23" s="563"/>
      <c r="V23" s="564"/>
      <c r="W23" s="566"/>
      <c r="X23" s="554"/>
      <c r="Y23" s="555"/>
      <c r="Z23" s="393"/>
      <c r="AA23" s="398"/>
      <c r="AB23" s="398"/>
      <c r="AC23" s="398"/>
      <c r="AD23" s="398"/>
      <c r="AE23" s="398"/>
      <c r="AF23" s="398"/>
      <c r="AG23" s="387"/>
      <c r="AH23" s="393"/>
      <c r="AI23" s="398"/>
      <c r="AJ23" s="398"/>
      <c r="AK23" s="398"/>
      <c r="AL23" s="387"/>
      <c r="AM23" s="573"/>
      <c r="AN23" s="574"/>
      <c r="AO23" s="574"/>
      <c r="AP23" s="574"/>
      <c r="AQ23" s="574"/>
      <c r="AR23" s="575"/>
      <c r="AS23" s="562"/>
      <c r="AT23" s="563"/>
      <c r="AU23" s="563"/>
      <c r="AV23" s="563"/>
      <c r="AW23" s="563"/>
      <c r="AX23" s="577"/>
      <c r="AY23" s="435" t="s">
        <v>160</v>
      </c>
      <c r="AZ23" s="436"/>
      <c r="BA23" s="436"/>
      <c r="BB23" s="436"/>
      <c r="BC23" s="436"/>
      <c r="BD23" s="436"/>
      <c r="BE23" s="436"/>
      <c r="BF23" s="436"/>
      <c r="BG23" s="436"/>
      <c r="BH23" s="436"/>
      <c r="BI23" s="436"/>
      <c r="BJ23" s="436"/>
      <c r="BK23" s="436"/>
      <c r="BL23" s="436"/>
      <c r="BM23" s="437"/>
      <c r="BN23" s="438">
        <v>8038642</v>
      </c>
      <c r="BO23" s="439"/>
      <c r="BP23" s="439"/>
      <c r="BQ23" s="439"/>
      <c r="BR23" s="439"/>
      <c r="BS23" s="439"/>
      <c r="BT23" s="439"/>
      <c r="BU23" s="440"/>
      <c r="BV23" s="438">
        <v>7514856</v>
      </c>
      <c r="BW23" s="439"/>
      <c r="BX23" s="439"/>
      <c r="BY23" s="439"/>
      <c r="BZ23" s="439"/>
      <c r="CA23" s="439"/>
      <c r="CB23" s="439"/>
      <c r="CC23" s="440"/>
      <c r="CD23" s="182"/>
      <c r="CE23" s="519"/>
      <c r="CF23" s="519"/>
      <c r="CG23" s="519"/>
      <c r="CH23" s="519"/>
      <c r="CI23" s="519"/>
      <c r="CJ23" s="519"/>
      <c r="CK23" s="519"/>
      <c r="CL23" s="519"/>
      <c r="CM23" s="519"/>
      <c r="CN23" s="519"/>
      <c r="CO23" s="519"/>
      <c r="CP23" s="519"/>
      <c r="CQ23" s="519"/>
      <c r="CR23" s="519"/>
      <c r="CS23" s="520"/>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53"/>
      <c r="C24" s="554"/>
      <c r="D24" s="555"/>
      <c r="E24" s="457" t="s">
        <v>161</v>
      </c>
      <c r="F24" s="431"/>
      <c r="G24" s="431"/>
      <c r="H24" s="431"/>
      <c r="I24" s="431"/>
      <c r="J24" s="431"/>
      <c r="K24" s="432"/>
      <c r="L24" s="458">
        <v>1</v>
      </c>
      <c r="M24" s="459"/>
      <c r="N24" s="459"/>
      <c r="O24" s="459"/>
      <c r="P24" s="501"/>
      <c r="Q24" s="458">
        <v>8110</v>
      </c>
      <c r="R24" s="459"/>
      <c r="S24" s="459"/>
      <c r="T24" s="459"/>
      <c r="U24" s="459"/>
      <c r="V24" s="501"/>
      <c r="W24" s="566"/>
      <c r="X24" s="554"/>
      <c r="Y24" s="555"/>
      <c r="Z24" s="457" t="s">
        <v>162</v>
      </c>
      <c r="AA24" s="431"/>
      <c r="AB24" s="431"/>
      <c r="AC24" s="431"/>
      <c r="AD24" s="431"/>
      <c r="AE24" s="431"/>
      <c r="AF24" s="431"/>
      <c r="AG24" s="432"/>
      <c r="AH24" s="458">
        <v>210</v>
      </c>
      <c r="AI24" s="459"/>
      <c r="AJ24" s="459"/>
      <c r="AK24" s="459"/>
      <c r="AL24" s="501"/>
      <c r="AM24" s="458">
        <v>656040</v>
      </c>
      <c r="AN24" s="459"/>
      <c r="AO24" s="459"/>
      <c r="AP24" s="459"/>
      <c r="AQ24" s="459"/>
      <c r="AR24" s="501"/>
      <c r="AS24" s="458">
        <v>3124</v>
      </c>
      <c r="AT24" s="459"/>
      <c r="AU24" s="459"/>
      <c r="AV24" s="459"/>
      <c r="AW24" s="459"/>
      <c r="AX24" s="460"/>
      <c r="AY24" s="544" t="s">
        <v>163</v>
      </c>
      <c r="AZ24" s="545"/>
      <c r="BA24" s="545"/>
      <c r="BB24" s="545"/>
      <c r="BC24" s="545"/>
      <c r="BD24" s="545"/>
      <c r="BE24" s="545"/>
      <c r="BF24" s="545"/>
      <c r="BG24" s="545"/>
      <c r="BH24" s="545"/>
      <c r="BI24" s="545"/>
      <c r="BJ24" s="545"/>
      <c r="BK24" s="545"/>
      <c r="BL24" s="545"/>
      <c r="BM24" s="546"/>
      <c r="BN24" s="438">
        <v>6550132</v>
      </c>
      <c r="BO24" s="439"/>
      <c r="BP24" s="439"/>
      <c r="BQ24" s="439"/>
      <c r="BR24" s="439"/>
      <c r="BS24" s="439"/>
      <c r="BT24" s="439"/>
      <c r="BU24" s="440"/>
      <c r="BV24" s="438">
        <v>6099318</v>
      </c>
      <c r="BW24" s="439"/>
      <c r="BX24" s="439"/>
      <c r="BY24" s="439"/>
      <c r="BZ24" s="439"/>
      <c r="CA24" s="439"/>
      <c r="CB24" s="439"/>
      <c r="CC24" s="440"/>
      <c r="CD24" s="182"/>
      <c r="CE24" s="519"/>
      <c r="CF24" s="519"/>
      <c r="CG24" s="519"/>
      <c r="CH24" s="519"/>
      <c r="CI24" s="519"/>
      <c r="CJ24" s="519"/>
      <c r="CK24" s="519"/>
      <c r="CL24" s="519"/>
      <c r="CM24" s="519"/>
      <c r="CN24" s="519"/>
      <c r="CO24" s="519"/>
      <c r="CP24" s="519"/>
      <c r="CQ24" s="519"/>
      <c r="CR24" s="519"/>
      <c r="CS24" s="520"/>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53"/>
      <c r="C25" s="554"/>
      <c r="D25" s="555"/>
      <c r="E25" s="457" t="s">
        <v>164</v>
      </c>
      <c r="F25" s="431"/>
      <c r="G25" s="431"/>
      <c r="H25" s="431"/>
      <c r="I25" s="431"/>
      <c r="J25" s="431"/>
      <c r="K25" s="432"/>
      <c r="L25" s="458">
        <v>1</v>
      </c>
      <c r="M25" s="459"/>
      <c r="N25" s="459"/>
      <c r="O25" s="459"/>
      <c r="P25" s="501"/>
      <c r="Q25" s="458">
        <v>6620</v>
      </c>
      <c r="R25" s="459"/>
      <c r="S25" s="459"/>
      <c r="T25" s="459"/>
      <c r="U25" s="459"/>
      <c r="V25" s="501"/>
      <c r="W25" s="566"/>
      <c r="X25" s="554"/>
      <c r="Y25" s="555"/>
      <c r="Z25" s="457" t="s">
        <v>165</v>
      </c>
      <c r="AA25" s="431"/>
      <c r="AB25" s="431"/>
      <c r="AC25" s="431"/>
      <c r="AD25" s="431"/>
      <c r="AE25" s="431"/>
      <c r="AF25" s="431"/>
      <c r="AG25" s="432"/>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35624</v>
      </c>
      <c r="BO25" s="371"/>
      <c r="BP25" s="371"/>
      <c r="BQ25" s="371"/>
      <c r="BR25" s="371"/>
      <c r="BS25" s="371"/>
      <c r="BT25" s="371"/>
      <c r="BU25" s="372"/>
      <c r="BV25" s="370">
        <v>75164</v>
      </c>
      <c r="BW25" s="371"/>
      <c r="BX25" s="371"/>
      <c r="BY25" s="371"/>
      <c r="BZ25" s="371"/>
      <c r="CA25" s="371"/>
      <c r="CB25" s="371"/>
      <c r="CC25" s="372"/>
      <c r="CD25" s="182"/>
      <c r="CE25" s="519"/>
      <c r="CF25" s="519"/>
      <c r="CG25" s="519"/>
      <c r="CH25" s="519"/>
      <c r="CI25" s="519"/>
      <c r="CJ25" s="519"/>
      <c r="CK25" s="519"/>
      <c r="CL25" s="519"/>
      <c r="CM25" s="519"/>
      <c r="CN25" s="519"/>
      <c r="CO25" s="519"/>
      <c r="CP25" s="519"/>
      <c r="CQ25" s="519"/>
      <c r="CR25" s="519"/>
      <c r="CS25" s="520"/>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53"/>
      <c r="C26" s="554"/>
      <c r="D26" s="555"/>
      <c r="E26" s="457" t="s">
        <v>167</v>
      </c>
      <c r="F26" s="431"/>
      <c r="G26" s="431"/>
      <c r="H26" s="431"/>
      <c r="I26" s="431"/>
      <c r="J26" s="431"/>
      <c r="K26" s="432"/>
      <c r="L26" s="458">
        <v>1</v>
      </c>
      <c r="M26" s="459"/>
      <c r="N26" s="459"/>
      <c r="O26" s="459"/>
      <c r="P26" s="501"/>
      <c r="Q26" s="458">
        <v>6130</v>
      </c>
      <c r="R26" s="459"/>
      <c r="S26" s="459"/>
      <c r="T26" s="459"/>
      <c r="U26" s="459"/>
      <c r="V26" s="501"/>
      <c r="W26" s="566"/>
      <c r="X26" s="554"/>
      <c r="Y26" s="555"/>
      <c r="Z26" s="457" t="s">
        <v>168</v>
      </c>
      <c r="AA26" s="578"/>
      <c r="AB26" s="578"/>
      <c r="AC26" s="578"/>
      <c r="AD26" s="578"/>
      <c r="AE26" s="578"/>
      <c r="AF26" s="578"/>
      <c r="AG26" s="579"/>
      <c r="AH26" s="458">
        <v>16</v>
      </c>
      <c r="AI26" s="459"/>
      <c r="AJ26" s="459"/>
      <c r="AK26" s="459"/>
      <c r="AL26" s="501"/>
      <c r="AM26" s="458">
        <v>54704</v>
      </c>
      <c r="AN26" s="459"/>
      <c r="AO26" s="459"/>
      <c r="AP26" s="459"/>
      <c r="AQ26" s="459"/>
      <c r="AR26" s="501"/>
      <c r="AS26" s="458">
        <v>3419</v>
      </c>
      <c r="AT26" s="459"/>
      <c r="AU26" s="459"/>
      <c r="AV26" s="459"/>
      <c r="AW26" s="459"/>
      <c r="AX26" s="460"/>
      <c r="AY26" s="441" t="s">
        <v>169</v>
      </c>
      <c r="AZ26" s="442"/>
      <c r="BA26" s="442"/>
      <c r="BB26" s="442"/>
      <c r="BC26" s="442"/>
      <c r="BD26" s="442"/>
      <c r="BE26" s="442"/>
      <c r="BF26" s="442"/>
      <c r="BG26" s="442"/>
      <c r="BH26" s="442"/>
      <c r="BI26" s="442"/>
      <c r="BJ26" s="442"/>
      <c r="BK26" s="442"/>
      <c r="BL26" s="442"/>
      <c r="BM26" s="443"/>
      <c r="BN26" s="438" t="s">
        <v>122</v>
      </c>
      <c r="BO26" s="439"/>
      <c r="BP26" s="439"/>
      <c r="BQ26" s="439"/>
      <c r="BR26" s="439"/>
      <c r="BS26" s="439"/>
      <c r="BT26" s="439"/>
      <c r="BU26" s="440"/>
      <c r="BV26" s="438" t="s">
        <v>122</v>
      </c>
      <c r="BW26" s="439"/>
      <c r="BX26" s="439"/>
      <c r="BY26" s="439"/>
      <c r="BZ26" s="439"/>
      <c r="CA26" s="439"/>
      <c r="CB26" s="439"/>
      <c r="CC26" s="440"/>
      <c r="CD26" s="182"/>
      <c r="CE26" s="519"/>
      <c r="CF26" s="519"/>
      <c r="CG26" s="519"/>
      <c r="CH26" s="519"/>
      <c r="CI26" s="519"/>
      <c r="CJ26" s="519"/>
      <c r="CK26" s="519"/>
      <c r="CL26" s="519"/>
      <c r="CM26" s="519"/>
      <c r="CN26" s="519"/>
      <c r="CO26" s="519"/>
      <c r="CP26" s="519"/>
      <c r="CQ26" s="519"/>
      <c r="CR26" s="519"/>
      <c r="CS26" s="520"/>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53"/>
      <c r="C27" s="554"/>
      <c r="D27" s="555"/>
      <c r="E27" s="457" t="s">
        <v>170</v>
      </c>
      <c r="F27" s="431"/>
      <c r="G27" s="431"/>
      <c r="H27" s="431"/>
      <c r="I27" s="431"/>
      <c r="J27" s="431"/>
      <c r="K27" s="432"/>
      <c r="L27" s="458">
        <v>1</v>
      </c>
      <c r="M27" s="459"/>
      <c r="N27" s="459"/>
      <c r="O27" s="459"/>
      <c r="P27" s="501"/>
      <c r="Q27" s="458">
        <v>3700</v>
      </c>
      <c r="R27" s="459"/>
      <c r="S27" s="459"/>
      <c r="T27" s="459"/>
      <c r="U27" s="459"/>
      <c r="V27" s="501"/>
      <c r="W27" s="566"/>
      <c r="X27" s="554"/>
      <c r="Y27" s="555"/>
      <c r="Z27" s="457" t="s">
        <v>171</v>
      </c>
      <c r="AA27" s="431"/>
      <c r="AB27" s="431"/>
      <c r="AC27" s="431"/>
      <c r="AD27" s="431"/>
      <c r="AE27" s="431"/>
      <c r="AF27" s="431"/>
      <c r="AG27" s="432"/>
      <c r="AH27" s="458" t="s">
        <v>122</v>
      </c>
      <c r="AI27" s="459"/>
      <c r="AJ27" s="459"/>
      <c r="AK27" s="459"/>
      <c r="AL27" s="501"/>
      <c r="AM27" s="458" t="s">
        <v>122</v>
      </c>
      <c r="AN27" s="459"/>
      <c r="AO27" s="459"/>
      <c r="AP27" s="459"/>
      <c r="AQ27" s="459"/>
      <c r="AR27" s="501"/>
      <c r="AS27" s="458" t="s">
        <v>122</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47">
        <v>253779</v>
      </c>
      <c r="BO27" s="548"/>
      <c r="BP27" s="548"/>
      <c r="BQ27" s="548"/>
      <c r="BR27" s="548"/>
      <c r="BS27" s="548"/>
      <c r="BT27" s="548"/>
      <c r="BU27" s="549"/>
      <c r="BV27" s="547">
        <v>253616</v>
      </c>
      <c r="BW27" s="548"/>
      <c r="BX27" s="548"/>
      <c r="BY27" s="548"/>
      <c r="BZ27" s="548"/>
      <c r="CA27" s="548"/>
      <c r="CB27" s="548"/>
      <c r="CC27" s="549"/>
      <c r="CD27" s="184"/>
      <c r="CE27" s="519"/>
      <c r="CF27" s="519"/>
      <c r="CG27" s="519"/>
      <c r="CH27" s="519"/>
      <c r="CI27" s="519"/>
      <c r="CJ27" s="519"/>
      <c r="CK27" s="519"/>
      <c r="CL27" s="519"/>
      <c r="CM27" s="519"/>
      <c r="CN27" s="519"/>
      <c r="CO27" s="519"/>
      <c r="CP27" s="519"/>
      <c r="CQ27" s="519"/>
      <c r="CR27" s="519"/>
      <c r="CS27" s="520"/>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53"/>
      <c r="C28" s="554"/>
      <c r="D28" s="555"/>
      <c r="E28" s="457" t="s">
        <v>173</v>
      </c>
      <c r="F28" s="431"/>
      <c r="G28" s="431"/>
      <c r="H28" s="431"/>
      <c r="I28" s="431"/>
      <c r="J28" s="431"/>
      <c r="K28" s="432"/>
      <c r="L28" s="458">
        <v>1</v>
      </c>
      <c r="M28" s="459"/>
      <c r="N28" s="459"/>
      <c r="O28" s="459"/>
      <c r="P28" s="501"/>
      <c r="Q28" s="458">
        <v>2900</v>
      </c>
      <c r="R28" s="459"/>
      <c r="S28" s="459"/>
      <c r="T28" s="459"/>
      <c r="U28" s="459"/>
      <c r="V28" s="501"/>
      <c r="W28" s="566"/>
      <c r="X28" s="554"/>
      <c r="Y28" s="555"/>
      <c r="Z28" s="457" t="s">
        <v>174</v>
      </c>
      <c r="AA28" s="431"/>
      <c r="AB28" s="431"/>
      <c r="AC28" s="431"/>
      <c r="AD28" s="431"/>
      <c r="AE28" s="431"/>
      <c r="AF28" s="431"/>
      <c r="AG28" s="432"/>
      <c r="AH28" s="458" t="s">
        <v>122</v>
      </c>
      <c r="AI28" s="459"/>
      <c r="AJ28" s="459"/>
      <c r="AK28" s="459"/>
      <c r="AL28" s="501"/>
      <c r="AM28" s="458" t="s">
        <v>122</v>
      </c>
      <c r="AN28" s="459"/>
      <c r="AO28" s="459"/>
      <c r="AP28" s="459"/>
      <c r="AQ28" s="459"/>
      <c r="AR28" s="501"/>
      <c r="AS28" s="458" t="s">
        <v>122</v>
      </c>
      <c r="AT28" s="459"/>
      <c r="AU28" s="459"/>
      <c r="AV28" s="459"/>
      <c r="AW28" s="459"/>
      <c r="AX28" s="460"/>
      <c r="AY28" s="580" t="s">
        <v>175</v>
      </c>
      <c r="AZ28" s="581"/>
      <c r="BA28" s="581"/>
      <c r="BB28" s="582"/>
      <c r="BC28" s="367" t="s">
        <v>46</v>
      </c>
      <c r="BD28" s="368"/>
      <c r="BE28" s="368"/>
      <c r="BF28" s="368"/>
      <c r="BG28" s="368"/>
      <c r="BH28" s="368"/>
      <c r="BI28" s="368"/>
      <c r="BJ28" s="368"/>
      <c r="BK28" s="368"/>
      <c r="BL28" s="368"/>
      <c r="BM28" s="369"/>
      <c r="BN28" s="370">
        <v>2591943</v>
      </c>
      <c r="BO28" s="371"/>
      <c r="BP28" s="371"/>
      <c r="BQ28" s="371"/>
      <c r="BR28" s="371"/>
      <c r="BS28" s="371"/>
      <c r="BT28" s="371"/>
      <c r="BU28" s="372"/>
      <c r="BV28" s="370">
        <v>2652847</v>
      </c>
      <c r="BW28" s="371"/>
      <c r="BX28" s="371"/>
      <c r="BY28" s="371"/>
      <c r="BZ28" s="371"/>
      <c r="CA28" s="371"/>
      <c r="CB28" s="371"/>
      <c r="CC28" s="372"/>
      <c r="CD28" s="182"/>
      <c r="CE28" s="519"/>
      <c r="CF28" s="519"/>
      <c r="CG28" s="519"/>
      <c r="CH28" s="519"/>
      <c r="CI28" s="519"/>
      <c r="CJ28" s="519"/>
      <c r="CK28" s="519"/>
      <c r="CL28" s="519"/>
      <c r="CM28" s="519"/>
      <c r="CN28" s="519"/>
      <c r="CO28" s="519"/>
      <c r="CP28" s="519"/>
      <c r="CQ28" s="519"/>
      <c r="CR28" s="519"/>
      <c r="CS28" s="520"/>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53"/>
      <c r="C29" s="554"/>
      <c r="D29" s="555"/>
      <c r="E29" s="457" t="s">
        <v>176</v>
      </c>
      <c r="F29" s="431"/>
      <c r="G29" s="431"/>
      <c r="H29" s="431"/>
      <c r="I29" s="431"/>
      <c r="J29" s="431"/>
      <c r="K29" s="432"/>
      <c r="L29" s="458">
        <v>12</v>
      </c>
      <c r="M29" s="459"/>
      <c r="N29" s="459"/>
      <c r="O29" s="459"/>
      <c r="P29" s="501"/>
      <c r="Q29" s="458">
        <v>2700</v>
      </c>
      <c r="R29" s="459"/>
      <c r="S29" s="459"/>
      <c r="T29" s="459"/>
      <c r="U29" s="459"/>
      <c r="V29" s="501"/>
      <c r="W29" s="567"/>
      <c r="X29" s="568"/>
      <c r="Y29" s="569"/>
      <c r="Z29" s="457" t="s">
        <v>177</v>
      </c>
      <c r="AA29" s="431"/>
      <c r="AB29" s="431"/>
      <c r="AC29" s="431"/>
      <c r="AD29" s="431"/>
      <c r="AE29" s="431"/>
      <c r="AF29" s="431"/>
      <c r="AG29" s="432"/>
      <c r="AH29" s="458">
        <v>210</v>
      </c>
      <c r="AI29" s="459"/>
      <c r="AJ29" s="459"/>
      <c r="AK29" s="459"/>
      <c r="AL29" s="501"/>
      <c r="AM29" s="458">
        <v>656040</v>
      </c>
      <c r="AN29" s="459"/>
      <c r="AO29" s="459"/>
      <c r="AP29" s="459"/>
      <c r="AQ29" s="459"/>
      <c r="AR29" s="501"/>
      <c r="AS29" s="458">
        <v>3124</v>
      </c>
      <c r="AT29" s="459"/>
      <c r="AU29" s="459"/>
      <c r="AV29" s="459"/>
      <c r="AW29" s="459"/>
      <c r="AX29" s="460"/>
      <c r="AY29" s="583"/>
      <c r="AZ29" s="584"/>
      <c r="BA29" s="584"/>
      <c r="BB29" s="585"/>
      <c r="BC29" s="435" t="s">
        <v>178</v>
      </c>
      <c r="BD29" s="436"/>
      <c r="BE29" s="436"/>
      <c r="BF29" s="436"/>
      <c r="BG29" s="436"/>
      <c r="BH29" s="436"/>
      <c r="BI29" s="436"/>
      <c r="BJ29" s="436"/>
      <c r="BK29" s="436"/>
      <c r="BL29" s="436"/>
      <c r="BM29" s="437"/>
      <c r="BN29" s="438">
        <v>1571687</v>
      </c>
      <c r="BO29" s="439"/>
      <c r="BP29" s="439"/>
      <c r="BQ29" s="439"/>
      <c r="BR29" s="439"/>
      <c r="BS29" s="439"/>
      <c r="BT29" s="439"/>
      <c r="BU29" s="440"/>
      <c r="BV29" s="438">
        <v>1375054</v>
      </c>
      <c r="BW29" s="439"/>
      <c r="BX29" s="439"/>
      <c r="BY29" s="439"/>
      <c r="BZ29" s="439"/>
      <c r="CA29" s="439"/>
      <c r="CB29" s="439"/>
      <c r="CC29" s="440"/>
      <c r="CD29" s="184"/>
      <c r="CE29" s="519"/>
      <c r="CF29" s="519"/>
      <c r="CG29" s="519"/>
      <c r="CH29" s="519"/>
      <c r="CI29" s="519"/>
      <c r="CJ29" s="519"/>
      <c r="CK29" s="519"/>
      <c r="CL29" s="519"/>
      <c r="CM29" s="519"/>
      <c r="CN29" s="519"/>
      <c r="CO29" s="519"/>
      <c r="CP29" s="519"/>
      <c r="CQ29" s="519"/>
      <c r="CR29" s="519"/>
      <c r="CS29" s="520"/>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56"/>
      <c r="C30" s="557"/>
      <c r="D30" s="558"/>
      <c r="E30" s="461"/>
      <c r="F30" s="462"/>
      <c r="G30" s="462"/>
      <c r="H30" s="462"/>
      <c r="I30" s="462"/>
      <c r="J30" s="462"/>
      <c r="K30" s="463"/>
      <c r="L30" s="590"/>
      <c r="M30" s="591"/>
      <c r="N30" s="591"/>
      <c r="O30" s="591"/>
      <c r="P30" s="592"/>
      <c r="Q30" s="590"/>
      <c r="R30" s="591"/>
      <c r="S30" s="591"/>
      <c r="T30" s="591"/>
      <c r="U30" s="591"/>
      <c r="V30" s="592"/>
      <c r="W30" s="593" t="s">
        <v>179</v>
      </c>
      <c r="X30" s="594"/>
      <c r="Y30" s="594"/>
      <c r="Z30" s="594"/>
      <c r="AA30" s="594"/>
      <c r="AB30" s="594"/>
      <c r="AC30" s="594"/>
      <c r="AD30" s="594"/>
      <c r="AE30" s="594"/>
      <c r="AF30" s="594"/>
      <c r="AG30" s="595"/>
      <c r="AH30" s="526">
        <v>96.7</v>
      </c>
      <c r="AI30" s="527"/>
      <c r="AJ30" s="527"/>
      <c r="AK30" s="527"/>
      <c r="AL30" s="527"/>
      <c r="AM30" s="527"/>
      <c r="AN30" s="527"/>
      <c r="AO30" s="527"/>
      <c r="AP30" s="527"/>
      <c r="AQ30" s="527"/>
      <c r="AR30" s="527"/>
      <c r="AS30" s="527"/>
      <c r="AT30" s="527"/>
      <c r="AU30" s="527"/>
      <c r="AV30" s="527"/>
      <c r="AW30" s="527"/>
      <c r="AX30" s="529"/>
      <c r="AY30" s="586"/>
      <c r="AZ30" s="587"/>
      <c r="BA30" s="587"/>
      <c r="BB30" s="588"/>
      <c r="BC30" s="544" t="s">
        <v>48</v>
      </c>
      <c r="BD30" s="545"/>
      <c r="BE30" s="545"/>
      <c r="BF30" s="545"/>
      <c r="BG30" s="545"/>
      <c r="BH30" s="545"/>
      <c r="BI30" s="545"/>
      <c r="BJ30" s="545"/>
      <c r="BK30" s="545"/>
      <c r="BL30" s="545"/>
      <c r="BM30" s="546"/>
      <c r="BN30" s="547">
        <v>5941835</v>
      </c>
      <c r="BO30" s="548"/>
      <c r="BP30" s="548"/>
      <c r="BQ30" s="548"/>
      <c r="BR30" s="548"/>
      <c r="BS30" s="548"/>
      <c r="BT30" s="548"/>
      <c r="BU30" s="549"/>
      <c r="BV30" s="547">
        <v>5562489</v>
      </c>
      <c r="BW30" s="548"/>
      <c r="BX30" s="548"/>
      <c r="BY30" s="548"/>
      <c r="BZ30" s="548"/>
      <c r="CA30" s="548"/>
      <c r="CB30" s="548"/>
      <c r="CC30" s="549"/>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89" t="s">
        <v>180</v>
      </c>
      <c r="D32" s="589"/>
      <c r="E32" s="589"/>
      <c r="F32" s="589"/>
      <c r="G32" s="589"/>
      <c r="H32" s="589"/>
      <c r="I32" s="589"/>
      <c r="J32" s="589"/>
      <c r="K32" s="589"/>
      <c r="L32" s="589"/>
      <c r="M32" s="589"/>
      <c r="N32" s="589"/>
      <c r="O32" s="589"/>
      <c r="P32" s="589"/>
      <c r="Q32" s="589"/>
      <c r="R32" s="589"/>
      <c r="S32" s="589"/>
      <c r="U32" s="442" t="s">
        <v>181</v>
      </c>
      <c r="V32" s="442"/>
      <c r="W32" s="442"/>
      <c r="X32" s="442"/>
      <c r="Y32" s="442"/>
      <c r="Z32" s="442"/>
      <c r="AA32" s="442"/>
      <c r="AB32" s="442"/>
      <c r="AC32" s="442"/>
      <c r="AD32" s="442"/>
      <c r="AE32" s="442"/>
      <c r="AF32" s="442"/>
      <c r="AG32" s="442"/>
      <c r="AH32" s="442"/>
      <c r="AI32" s="442"/>
      <c r="AJ32" s="442"/>
      <c r="AK32" s="442"/>
      <c r="AM32" s="442" t="s">
        <v>182</v>
      </c>
      <c r="AN32" s="442"/>
      <c r="AO32" s="442"/>
      <c r="AP32" s="442"/>
      <c r="AQ32" s="442"/>
      <c r="AR32" s="442"/>
      <c r="AS32" s="442"/>
      <c r="AT32" s="442"/>
      <c r="AU32" s="442"/>
      <c r="AV32" s="442"/>
      <c r="AW32" s="442"/>
      <c r="AX32" s="442"/>
      <c r="AY32" s="442"/>
      <c r="AZ32" s="442"/>
      <c r="BA32" s="442"/>
      <c r="BB32" s="442"/>
      <c r="BC32" s="442"/>
      <c r="BE32" s="442" t="s">
        <v>183</v>
      </c>
      <c r="BF32" s="442"/>
      <c r="BG32" s="442"/>
      <c r="BH32" s="442"/>
      <c r="BI32" s="442"/>
      <c r="BJ32" s="442"/>
      <c r="BK32" s="442"/>
      <c r="BL32" s="442"/>
      <c r="BM32" s="442"/>
      <c r="BN32" s="442"/>
      <c r="BO32" s="442"/>
      <c r="BP32" s="442"/>
      <c r="BQ32" s="442"/>
      <c r="BR32" s="442"/>
      <c r="BS32" s="442"/>
      <c r="BT32" s="442"/>
      <c r="BU32" s="442"/>
      <c r="BW32" s="442" t="s">
        <v>184</v>
      </c>
      <c r="BX32" s="442"/>
      <c r="BY32" s="442"/>
      <c r="BZ32" s="442"/>
      <c r="CA32" s="442"/>
      <c r="CB32" s="442"/>
      <c r="CC32" s="442"/>
      <c r="CD32" s="442"/>
      <c r="CE32" s="442"/>
      <c r="CF32" s="442"/>
      <c r="CG32" s="442"/>
      <c r="CH32" s="442"/>
      <c r="CI32" s="442"/>
      <c r="CJ32" s="442"/>
      <c r="CK32" s="442"/>
      <c r="CL32" s="442"/>
      <c r="CM32" s="442"/>
      <c r="CO32" s="442" t="s">
        <v>185</v>
      </c>
      <c r="CP32" s="442"/>
      <c r="CQ32" s="442"/>
      <c r="CR32" s="442"/>
      <c r="CS32" s="442"/>
      <c r="CT32" s="442"/>
      <c r="CU32" s="442"/>
      <c r="CV32" s="442"/>
      <c r="CW32" s="442"/>
      <c r="CX32" s="442"/>
      <c r="CY32" s="442"/>
      <c r="CZ32" s="442"/>
      <c r="DA32" s="442"/>
      <c r="DB32" s="442"/>
      <c r="DC32" s="442"/>
      <c r="DD32" s="442"/>
      <c r="DE32" s="442"/>
      <c r="DI32" s="192"/>
    </row>
    <row r="33" spans="1:113" ht="13.5" customHeight="1" x14ac:dyDescent="0.2">
      <c r="A33" s="169"/>
      <c r="B33" s="193"/>
      <c r="C33" s="425" t="s">
        <v>186</v>
      </c>
      <c r="D33" s="425"/>
      <c r="E33" s="396" t="s">
        <v>187</v>
      </c>
      <c r="F33" s="396"/>
      <c r="G33" s="396"/>
      <c r="H33" s="396"/>
      <c r="I33" s="396"/>
      <c r="J33" s="396"/>
      <c r="K33" s="396"/>
      <c r="L33" s="396"/>
      <c r="M33" s="396"/>
      <c r="N33" s="396"/>
      <c r="O33" s="396"/>
      <c r="P33" s="396"/>
      <c r="Q33" s="396"/>
      <c r="R33" s="396"/>
      <c r="S33" s="396"/>
      <c r="T33" s="194"/>
      <c r="U33" s="425" t="s">
        <v>186</v>
      </c>
      <c r="V33" s="425"/>
      <c r="W33" s="396" t="s">
        <v>187</v>
      </c>
      <c r="X33" s="396"/>
      <c r="Y33" s="396"/>
      <c r="Z33" s="396"/>
      <c r="AA33" s="396"/>
      <c r="AB33" s="396"/>
      <c r="AC33" s="396"/>
      <c r="AD33" s="396"/>
      <c r="AE33" s="396"/>
      <c r="AF33" s="396"/>
      <c r="AG33" s="396"/>
      <c r="AH33" s="396"/>
      <c r="AI33" s="396"/>
      <c r="AJ33" s="396"/>
      <c r="AK33" s="396"/>
      <c r="AL33" s="194"/>
      <c r="AM33" s="425" t="s">
        <v>186</v>
      </c>
      <c r="AN33" s="425"/>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25" t="s">
        <v>188</v>
      </c>
      <c r="BX33" s="425"/>
      <c r="BY33" s="396" t="s">
        <v>190</v>
      </c>
      <c r="BZ33" s="396"/>
      <c r="CA33" s="396"/>
      <c r="CB33" s="396"/>
      <c r="CC33" s="396"/>
      <c r="CD33" s="396"/>
      <c r="CE33" s="396"/>
      <c r="CF33" s="396"/>
      <c r="CG33" s="396"/>
      <c r="CH33" s="396"/>
      <c r="CI33" s="396"/>
      <c r="CJ33" s="396"/>
      <c r="CK33" s="396"/>
      <c r="CL33" s="396"/>
      <c r="CM33" s="396"/>
      <c r="CN33" s="194"/>
      <c r="CO33" s="425" t="s">
        <v>186</v>
      </c>
      <c r="CP33" s="425"/>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4</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7</v>
      </c>
      <c r="AN34" s="597"/>
      <c r="AO34" s="598" t="str">
        <f>IF('各会計、関係団体の財政状況及び健全化判断比率'!B31="","",'各会計、関係団体の財政状況及び健全化判断比率'!B31)</f>
        <v>簡易水道事業会計</v>
      </c>
      <c r="AP34" s="598"/>
      <c r="AQ34" s="598"/>
      <c r="AR34" s="598"/>
      <c r="AS34" s="598"/>
      <c r="AT34" s="598"/>
      <c r="AU34" s="598"/>
      <c r="AV34" s="598"/>
      <c r="AW34" s="598"/>
      <c r="AX34" s="598"/>
      <c r="AY34" s="598"/>
      <c r="AZ34" s="598"/>
      <c r="BA34" s="598"/>
      <c r="BB34" s="598"/>
      <c r="BC34" s="598"/>
      <c r="BD34" s="169"/>
      <c r="BE34" s="597">
        <f>IF(BG34="","",MAX(C34:D43,U34:V43,AM34:AN43)+1)</f>
        <v>9</v>
      </c>
      <c r="BF34" s="597"/>
      <c r="BG34" s="598" t="str">
        <f>IF('各会計、関係団体の財政状況及び健全化判断比率'!B33="","",'各会計、関係団体の財政状況及び健全化判断比率'!B33)</f>
        <v>笹ケ丘荘特別会計</v>
      </c>
      <c r="BH34" s="598"/>
      <c r="BI34" s="598"/>
      <c r="BJ34" s="598"/>
      <c r="BK34" s="598"/>
      <c r="BL34" s="598"/>
      <c r="BM34" s="598"/>
      <c r="BN34" s="598"/>
      <c r="BO34" s="598"/>
      <c r="BP34" s="598"/>
      <c r="BQ34" s="598"/>
      <c r="BR34" s="598"/>
      <c r="BS34" s="598"/>
      <c r="BT34" s="598"/>
      <c r="BU34" s="598"/>
      <c r="BV34" s="169"/>
      <c r="BW34" s="597">
        <f>IF(BY34="","",MAX(C34:D43,U34:V43,AM34:AN43,BE34:BF43)+1)</f>
        <v>10</v>
      </c>
      <c r="BX34" s="597"/>
      <c r="BY34" s="598" t="str">
        <f>IF('各会計、関係団体の財政状況及び健全化判断比率'!B68="","",'各会計、関係団体の財政状況及び健全化判断比率'!B68)</f>
        <v>播磨高原広域事務組合　一般会計</v>
      </c>
      <c r="BZ34" s="598"/>
      <c r="CA34" s="598"/>
      <c r="CB34" s="598"/>
      <c r="CC34" s="598"/>
      <c r="CD34" s="598"/>
      <c r="CE34" s="598"/>
      <c r="CF34" s="598"/>
      <c r="CG34" s="598"/>
      <c r="CH34" s="598"/>
      <c r="CI34" s="598"/>
      <c r="CJ34" s="598"/>
      <c r="CK34" s="598"/>
      <c r="CL34" s="598"/>
      <c r="CM34" s="598"/>
      <c r="CN34" s="169"/>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メガソーラー事業収入特別会計</v>
      </c>
      <c r="F35" s="598"/>
      <c r="G35" s="598"/>
      <c r="H35" s="598"/>
      <c r="I35" s="598"/>
      <c r="J35" s="598"/>
      <c r="K35" s="598"/>
      <c r="L35" s="598"/>
      <c r="M35" s="598"/>
      <c r="N35" s="598"/>
      <c r="O35" s="598"/>
      <c r="P35" s="598"/>
      <c r="Q35" s="598"/>
      <c r="R35" s="598"/>
      <c r="S35" s="598"/>
      <c r="T35" s="169"/>
      <c r="U35" s="597">
        <f>IF(W35="","",U34+1)</f>
        <v>5</v>
      </c>
      <c r="V35" s="597"/>
      <c r="W35" s="598" t="str">
        <f>IF('各会計、関係団体の財政状況及び健全化判断比率'!B29="","",'各会計、関係団体の財政状況及び健全化判断比率'!B29)</f>
        <v>後期高齢者医療特別会計</v>
      </c>
      <c r="X35" s="598"/>
      <c r="Y35" s="598"/>
      <c r="Z35" s="598"/>
      <c r="AA35" s="598"/>
      <c r="AB35" s="598"/>
      <c r="AC35" s="598"/>
      <c r="AD35" s="598"/>
      <c r="AE35" s="598"/>
      <c r="AF35" s="598"/>
      <c r="AG35" s="598"/>
      <c r="AH35" s="598"/>
      <c r="AI35" s="598"/>
      <c r="AJ35" s="598"/>
      <c r="AK35" s="598"/>
      <c r="AL35" s="169"/>
      <c r="AM35" s="597">
        <f t="shared" ref="AM35:AM43" si="0">IF(AO35="","",AM34+1)</f>
        <v>8</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11</v>
      </c>
      <c r="BX35" s="597"/>
      <c r="BY35" s="598" t="str">
        <f>IF('各会計、関係団体の財政状況及び健全化判断比率'!B69="","",'各会計、関係団体の財政状況及び健全化判断比率'!B69)</f>
        <v>播磨高原広域事務組合　水道事業会計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f>IF(E36="","",C35+1)</f>
        <v>3</v>
      </c>
      <c r="D36" s="597"/>
      <c r="E36" s="598" t="str">
        <f>IF('各会計、関係団体の財政状況及び健全化判断比率'!B9="","",'各会計、関係団体の財政状況及び健全化判断比率'!B9)</f>
        <v>西はりま天文台公園特別会計</v>
      </c>
      <c r="F36" s="598"/>
      <c r="G36" s="598"/>
      <c r="H36" s="598"/>
      <c r="I36" s="598"/>
      <c r="J36" s="598"/>
      <c r="K36" s="598"/>
      <c r="L36" s="598"/>
      <c r="M36" s="598"/>
      <c r="N36" s="598"/>
      <c r="O36" s="598"/>
      <c r="P36" s="598"/>
      <c r="Q36" s="598"/>
      <c r="R36" s="598"/>
      <c r="S36" s="598"/>
      <c r="T36" s="169"/>
      <c r="U36" s="597">
        <f t="shared" ref="U36:U43" si="4">IF(W36="","",U35+1)</f>
        <v>6</v>
      </c>
      <c r="V36" s="597"/>
      <c r="W36" s="598" t="str">
        <f>IF('各会計、関係団体の財政状況及び健全化判断比率'!B30="","",'各会計、関係団体の財政状況及び健全化判断比率'!B30)</f>
        <v>介護保険特別会計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12</v>
      </c>
      <c r="BX36" s="597"/>
      <c r="BY36" s="598" t="str">
        <f>IF('各会計、関係団体の財政状況及び健全化判断比率'!B70="","",'各会計、関係団体の財政状況及び健全化判断比率'!B70)</f>
        <v>播磨高原広域事務組合　下水道事業会計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13</v>
      </c>
      <c r="BX37" s="597"/>
      <c r="BY37" s="598" t="str">
        <f>IF('各会計、関係団体の財政状況及び健全化判断比率'!B71="","",'各会計、関係団体の財政状況及び健全化判断比率'!B71)</f>
        <v>兵庫県後期高齢者医療広域連合　一般会計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14</v>
      </c>
      <c r="BX38" s="597"/>
      <c r="BY38" s="598" t="str">
        <f>IF('各会計、関係団体の財政状況及び健全化判断比率'!B72="","",'各会計、関係団体の財政状況及び健全化判断比率'!B72)</f>
        <v>兵庫県後期高齢者医療広域連合　特別会計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15</v>
      </c>
      <c r="BX39" s="597"/>
      <c r="BY39" s="598" t="str">
        <f>IF('各会計、関係団体の財政状況及び健全化判断比率'!B73="","",'各会計、関係団体の財政状況及び健全化判断比率'!B73)</f>
        <v>兵庫県市町村職員退職手当組合　一般会計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16</v>
      </c>
      <c r="BX40" s="597"/>
      <c r="BY40" s="598" t="str">
        <f>IF('各会計、関係団体の財政状況及び健全化判断比率'!B74="","",'各会計、関係団体の財政状況及び健全化判断比率'!B74)</f>
        <v>兵庫県町議会議員公務災害補償組合　一般会計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17</v>
      </c>
      <c r="BX41" s="597"/>
      <c r="BY41" s="598" t="str">
        <f>IF('各会計、関係団体の財政状況及び健全化判断比率'!B75="","",'各会計、関係団体の財政状況及び健全化判断比率'!B75)</f>
        <v>にしはりま環境事務組合　一般会計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f t="shared" si="2"/>
        <v>18</v>
      </c>
      <c r="BX42" s="597"/>
      <c r="BY42" s="598" t="str">
        <f>IF('各会計、関係団体の財政状況及び健全化判断比率'!B76="","",'各会計、関係団体の財政状況及び健全化判断比率'!B76)</f>
        <v>西はりま消防組合　一般会計</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qo380Ff+Eq2Wv2JeDaFjmjtHG4K+KO82e+HTKVGeWJmTnSqUvu65otYEA3jTANbF5A2exOuStOr92iW/MsKNrQ==" saltValue="bGDjm09hfdvs2PyAnhdKY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B22:D30"/>
    <mergeCell ref="E22:K23"/>
    <mergeCell ref="L22:P23"/>
    <mergeCell ref="Q22:V23"/>
    <mergeCell ref="W22:Y29"/>
    <mergeCell ref="Z22:AG23"/>
    <mergeCell ref="CE22:CS23"/>
    <mergeCell ref="CT22:DA23"/>
    <mergeCell ref="DB22:DI23"/>
    <mergeCell ref="AY23:BM23"/>
    <mergeCell ref="BN23:BU23"/>
    <mergeCell ref="BV23:CC23"/>
    <mergeCell ref="AH22:AL23"/>
    <mergeCell ref="AM22:AR23"/>
    <mergeCell ref="AS22:AX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G34"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2">
      <c r="A34" s="22"/>
      <c r="B34" s="31"/>
      <c r="C34" s="1151" t="s">
        <v>533</v>
      </c>
      <c r="D34" s="1151"/>
      <c r="E34" s="1152"/>
      <c r="F34" s="32" t="s">
        <v>489</v>
      </c>
      <c r="G34" s="33" t="s">
        <v>489</v>
      </c>
      <c r="H34" s="33" t="s">
        <v>489</v>
      </c>
      <c r="I34" s="33" t="s">
        <v>489</v>
      </c>
      <c r="J34" s="34">
        <v>8.31</v>
      </c>
      <c r="K34" s="22"/>
      <c r="L34" s="22"/>
      <c r="M34" s="22"/>
      <c r="N34" s="22"/>
      <c r="O34" s="22"/>
      <c r="P34" s="22"/>
    </row>
    <row r="35" spans="1:16" ht="39" customHeight="1" x14ac:dyDescent="0.2">
      <c r="A35" s="22"/>
      <c r="B35" s="35"/>
      <c r="C35" s="1145" t="s">
        <v>534</v>
      </c>
      <c r="D35" s="1146"/>
      <c r="E35" s="1147"/>
      <c r="F35" s="36" t="s">
        <v>489</v>
      </c>
      <c r="G35" s="37" t="s">
        <v>489</v>
      </c>
      <c r="H35" s="37" t="s">
        <v>489</v>
      </c>
      <c r="I35" s="37" t="s">
        <v>489</v>
      </c>
      <c r="J35" s="38">
        <v>7.47</v>
      </c>
      <c r="K35" s="22"/>
      <c r="L35" s="22"/>
      <c r="M35" s="22"/>
      <c r="N35" s="22"/>
      <c r="O35" s="22"/>
      <c r="P35" s="22"/>
    </row>
    <row r="36" spans="1:16" ht="39" customHeight="1" x14ac:dyDescent="0.2">
      <c r="A36" s="22"/>
      <c r="B36" s="35"/>
      <c r="C36" s="1145" t="s">
        <v>535</v>
      </c>
      <c r="D36" s="1146"/>
      <c r="E36" s="1147"/>
      <c r="F36" s="36">
        <v>2.35</v>
      </c>
      <c r="G36" s="37">
        <v>0.85</v>
      </c>
      <c r="H36" s="37">
        <v>0.55000000000000004</v>
      </c>
      <c r="I36" s="37">
        <v>0.38</v>
      </c>
      <c r="J36" s="38">
        <v>1.26</v>
      </c>
      <c r="K36" s="22"/>
      <c r="L36" s="22"/>
      <c r="M36" s="22"/>
      <c r="N36" s="22"/>
      <c r="O36" s="22"/>
      <c r="P36" s="22"/>
    </row>
    <row r="37" spans="1:16" ht="39" customHeight="1" x14ac:dyDescent="0.2">
      <c r="A37" s="22"/>
      <c r="B37" s="35"/>
      <c r="C37" s="1145" t="s">
        <v>536</v>
      </c>
      <c r="D37" s="1146"/>
      <c r="E37" s="1147"/>
      <c r="F37" s="36">
        <v>0.2</v>
      </c>
      <c r="G37" s="37">
        <v>0.19</v>
      </c>
      <c r="H37" s="37">
        <v>0.13</v>
      </c>
      <c r="I37" s="37">
        <v>0.22</v>
      </c>
      <c r="J37" s="38">
        <v>0.11</v>
      </c>
      <c r="K37" s="22"/>
      <c r="L37" s="22"/>
      <c r="M37" s="22"/>
      <c r="N37" s="22"/>
      <c r="O37" s="22"/>
      <c r="P37" s="22"/>
    </row>
    <row r="38" spans="1:16" ht="39" customHeight="1" x14ac:dyDescent="0.2">
      <c r="A38" s="22"/>
      <c r="B38" s="35"/>
      <c r="C38" s="1145" t="s">
        <v>537</v>
      </c>
      <c r="D38" s="1146"/>
      <c r="E38" s="1147"/>
      <c r="F38" s="36">
        <v>0.06</v>
      </c>
      <c r="G38" s="37">
        <v>0.06</v>
      </c>
      <c r="H38" s="37">
        <v>0.06</v>
      </c>
      <c r="I38" s="37">
        <v>7.0000000000000007E-2</v>
      </c>
      <c r="J38" s="38">
        <v>0.1</v>
      </c>
      <c r="K38" s="22"/>
      <c r="L38" s="22"/>
      <c r="M38" s="22"/>
      <c r="N38" s="22"/>
      <c r="O38" s="22"/>
      <c r="P38" s="22"/>
    </row>
    <row r="39" spans="1:16" ht="39" customHeight="1" x14ac:dyDescent="0.2">
      <c r="A39" s="22"/>
      <c r="B39" s="35"/>
      <c r="C39" s="1145" t="s">
        <v>538</v>
      </c>
      <c r="D39" s="1146"/>
      <c r="E39" s="1147"/>
      <c r="F39" s="36">
        <v>0.06</v>
      </c>
      <c r="G39" s="37">
        <v>0.05</v>
      </c>
      <c r="H39" s="37">
        <v>7.0000000000000007E-2</v>
      </c>
      <c r="I39" s="37">
        <v>0.09</v>
      </c>
      <c r="J39" s="38">
        <v>0.05</v>
      </c>
      <c r="K39" s="22"/>
      <c r="L39" s="22"/>
      <c r="M39" s="22"/>
      <c r="N39" s="22"/>
      <c r="O39" s="22"/>
      <c r="P39" s="22"/>
    </row>
    <row r="40" spans="1:16" ht="39" customHeight="1" x14ac:dyDescent="0.2">
      <c r="A40" s="22"/>
      <c r="B40" s="35"/>
      <c r="C40" s="1145" t="s">
        <v>539</v>
      </c>
      <c r="D40" s="1146"/>
      <c r="E40" s="1147"/>
      <c r="F40" s="36" t="s">
        <v>540</v>
      </c>
      <c r="G40" s="37" t="s">
        <v>541</v>
      </c>
      <c r="H40" s="37" t="s">
        <v>542</v>
      </c>
      <c r="I40" s="37" t="s">
        <v>542</v>
      </c>
      <c r="J40" s="38">
        <v>0</v>
      </c>
      <c r="K40" s="22"/>
      <c r="L40" s="22"/>
      <c r="M40" s="22"/>
      <c r="N40" s="22"/>
      <c r="O40" s="22"/>
      <c r="P40" s="22"/>
    </row>
    <row r="41" spans="1:16" ht="39" customHeight="1" x14ac:dyDescent="0.2">
      <c r="A41" s="22"/>
      <c r="B41" s="35"/>
      <c r="C41" s="1145" t="s">
        <v>543</v>
      </c>
      <c r="D41" s="1146"/>
      <c r="E41" s="1147"/>
      <c r="F41" s="36">
        <v>0.92</v>
      </c>
      <c r="G41" s="37">
        <v>0.88</v>
      </c>
      <c r="H41" s="37">
        <v>0.91</v>
      </c>
      <c r="I41" s="37">
        <v>0.91</v>
      </c>
      <c r="J41" s="38">
        <v>0</v>
      </c>
      <c r="K41" s="22"/>
      <c r="L41" s="22"/>
      <c r="M41" s="22"/>
      <c r="N41" s="22"/>
      <c r="O41" s="22"/>
      <c r="P41" s="22"/>
    </row>
    <row r="42" spans="1:16" ht="39" customHeight="1" x14ac:dyDescent="0.2">
      <c r="A42" s="22"/>
      <c r="B42" s="39"/>
      <c r="C42" s="1145" t="s">
        <v>544</v>
      </c>
      <c r="D42" s="1146"/>
      <c r="E42" s="1147"/>
      <c r="F42" s="36" t="s">
        <v>545</v>
      </c>
      <c r="G42" s="37" t="s">
        <v>489</v>
      </c>
      <c r="H42" s="37" t="s">
        <v>489</v>
      </c>
      <c r="I42" s="37" t="s">
        <v>489</v>
      </c>
      <c r="J42" s="38" t="s">
        <v>489</v>
      </c>
      <c r="K42" s="22"/>
      <c r="L42" s="22"/>
      <c r="M42" s="22"/>
      <c r="N42" s="22"/>
      <c r="O42" s="22"/>
      <c r="P42" s="22"/>
    </row>
    <row r="43" spans="1:16" ht="39" customHeight="1" thickBot="1" x14ac:dyDescent="0.25">
      <c r="A43" s="22"/>
      <c r="B43" s="40"/>
      <c r="C43" s="1148" t="s">
        <v>546</v>
      </c>
      <c r="D43" s="1149"/>
      <c r="E43" s="1150"/>
      <c r="F43" s="41">
        <v>7.42</v>
      </c>
      <c r="G43" s="42">
        <v>7.17</v>
      </c>
      <c r="H43" s="42">
        <v>7.4</v>
      </c>
      <c r="I43" s="42">
        <v>43.23</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6WANom/nscLtMP0lRWWVq+KeDEvHlpjR12PsI1+m+ilNk2hexBg0CFw+qchW+nxJx0BesG/U8qExMJ0Kq4EypA==" saltValue="P5z+b8k0f30Tor8d4sdLh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48" zoomScale="85" zoomScaleNormal="85"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1297</v>
      </c>
      <c r="L45" s="60">
        <v>1369</v>
      </c>
      <c r="M45" s="60">
        <v>1454</v>
      </c>
      <c r="N45" s="60">
        <v>1200</v>
      </c>
      <c r="O45" s="61">
        <v>1080</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489</v>
      </c>
      <c r="L46" s="64" t="s">
        <v>489</v>
      </c>
      <c r="M46" s="64" t="s">
        <v>489</v>
      </c>
      <c r="N46" s="64" t="s">
        <v>489</v>
      </c>
      <c r="O46" s="65" t="s">
        <v>489</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489</v>
      </c>
      <c r="L47" s="64" t="s">
        <v>489</v>
      </c>
      <c r="M47" s="64" t="s">
        <v>489</v>
      </c>
      <c r="N47" s="64" t="s">
        <v>489</v>
      </c>
      <c r="O47" s="65" t="s">
        <v>489</v>
      </c>
      <c r="P47" s="48"/>
      <c r="Q47" s="48"/>
      <c r="R47" s="48"/>
      <c r="S47" s="48"/>
      <c r="T47" s="48"/>
      <c r="U47" s="48"/>
    </row>
    <row r="48" spans="1:21" ht="30.75" customHeight="1" x14ac:dyDescent="0.2">
      <c r="A48" s="48"/>
      <c r="B48" s="1155"/>
      <c r="C48" s="1156"/>
      <c r="D48" s="62"/>
      <c r="E48" s="1161" t="s">
        <v>13</v>
      </c>
      <c r="F48" s="1161"/>
      <c r="G48" s="1161"/>
      <c r="H48" s="1161"/>
      <c r="I48" s="1161"/>
      <c r="J48" s="1162"/>
      <c r="K48" s="63">
        <v>686</v>
      </c>
      <c r="L48" s="64">
        <v>552</v>
      </c>
      <c r="M48" s="64">
        <v>725</v>
      </c>
      <c r="N48" s="64">
        <v>848</v>
      </c>
      <c r="O48" s="65">
        <v>577</v>
      </c>
      <c r="P48" s="48"/>
      <c r="Q48" s="48"/>
      <c r="R48" s="48"/>
      <c r="S48" s="48"/>
      <c r="T48" s="48"/>
      <c r="U48" s="48"/>
    </row>
    <row r="49" spans="1:21" ht="30.75" customHeight="1" x14ac:dyDescent="0.2">
      <c r="A49" s="48"/>
      <c r="B49" s="1155"/>
      <c r="C49" s="1156"/>
      <c r="D49" s="62"/>
      <c r="E49" s="1161" t="s">
        <v>14</v>
      </c>
      <c r="F49" s="1161"/>
      <c r="G49" s="1161"/>
      <c r="H49" s="1161"/>
      <c r="I49" s="1161"/>
      <c r="J49" s="1162"/>
      <c r="K49" s="63">
        <v>141</v>
      </c>
      <c r="L49" s="64">
        <v>139</v>
      </c>
      <c r="M49" s="64">
        <v>137</v>
      </c>
      <c r="N49" s="64">
        <v>134</v>
      </c>
      <c r="O49" s="65">
        <v>120</v>
      </c>
      <c r="P49" s="48"/>
      <c r="Q49" s="48"/>
      <c r="R49" s="48"/>
      <c r="S49" s="48"/>
      <c r="T49" s="48"/>
      <c r="U49" s="48"/>
    </row>
    <row r="50" spans="1:21" ht="30.75" customHeight="1" x14ac:dyDescent="0.2">
      <c r="A50" s="48"/>
      <c r="B50" s="1155"/>
      <c r="C50" s="1156"/>
      <c r="D50" s="62"/>
      <c r="E50" s="1161" t="s">
        <v>15</v>
      </c>
      <c r="F50" s="1161"/>
      <c r="G50" s="1161"/>
      <c r="H50" s="1161"/>
      <c r="I50" s="1161"/>
      <c r="J50" s="1162"/>
      <c r="K50" s="63" t="s">
        <v>489</v>
      </c>
      <c r="L50" s="64" t="s">
        <v>489</v>
      </c>
      <c r="M50" s="64" t="s">
        <v>489</v>
      </c>
      <c r="N50" s="64" t="s">
        <v>489</v>
      </c>
      <c r="O50" s="65" t="s">
        <v>489</v>
      </c>
      <c r="P50" s="48"/>
      <c r="Q50" s="48"/>
      <c r="R50" s="48"/>
      <c r="S50" s="48"/>
      <c r="T50" s="48"/>
      <c r="U50" s="48"/>
    </row>
    <row r="51" spans="1:21" ht="30.75" customHeight="1" x14ac:dyDescent="0.2">
      <c r="A51" s="48"/>
      <c r="B51" s="1157"/>
      <c r="C51" s="1158"/>
      <c r="D51" s="66"/>
      <c r="E51" s="1161" t="s">
        <v>16</v>
      </c>
      <c r="F51" s="1161"/>
      <c r="G51" s="1161"/>
      <c r="H51" s="1161"/>
      <c r="I51" s="1161"/>
      <c r="J51" s="1162"/>
      <c r="K51" s="63">
        <v>0</v>
      </c>
      <c r="L51" s="64">
        <v>0</v>
      </c>
      <c r="M51" s="64">
        <v>0</v>
      </c>
      <c r="N51" s="64" t="s">
        <v>489</v>
      </c>
      <c r="O51" s="65">
        <v>0</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2057</v>
      </c>
      <c r="L52" s="64">
        <v>2131</v>
      </c>
      <c r="M52" s="64">
        <v>2105</v>
      </c>
      <c r="N52" s="64">
        <v>1992</v>
      </c>
      <c r="O52" s="65">
        <v>1953</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67</v>
      </c>
      <c r="L53" s="69">
        <v>-71</v>
      </c>
      <c r="M53" s="69">
        <v>211</v>
      </c>
      <c r="N53" s="69">
        <v>190</v>
      </c>
      <c r="O53" s="70">
        <v>-176</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que2sSuqkGS0GGipo9lUJaWuF3GGyhKgu8XuvHJX3R0LQJ+jtyRtKV8ntymnFxTSKJvLlwK2LchY6UauNtyCYQ==" saltValue="63RCPE+Ih3eW/XhAGGw5I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I37"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528</v>
      </c>
      <c r="J40" s="103" t="s">
        <v>529</v>
      </c>
      <c r="K40" s="103" t="s">
        <v>530</v>
      </c>
      <c r="L40" s="103" t="s">
        <v>531</v>
      </c>
      <c r="M40" s="104" t="s">
        <v>532</v>
      </c>
    </row>
    <row r="41" spans="2:13" ht="27.75" customHeight="1" x14ac:dyDescent="0.2">
      <c r="B41" s="1184" t="s">
        <v>30</v>
      </c>
      <c r="C41" s="1185"/>
      <c r="D41" s="105"/>
      <c r="E41" s="1190" t="s">
        <v>31</v>
      </c>
      <c r="F41" s="1190"/>
      <c r="G41" s="1190"/>
      <c r="H41" s="1191"/>
      <c r="I41" s="343">
        <v>12854</v>
      </c>
      <c r="J41" s="344">
        <v>11161</v>
      </c>
      <c r="K41" s="344">
        <v>9421</v>
      </c>
      <c r="L41" s="344">
        <v>8511</v>
      </c>
      <c r="M41" s="345">
        <v>8646</v>
      </c>
    </row>
    <row r="42" spans="2:13" ht="27.75" customHeight="1" x14ac:dyDescent="0.2">
      <c r="B42" s="1186"/>
      <c r="C42" s="1187"/>
      <c r="D42" s="106"/>
      <c r="E42" s="1192" t="s">
        <v>32</v>
      </c>
      <c r="F42" s="1192"/>
      <c r="G42" s="1192"/>
      <c r="H42" s="1193"/>
      <c r="I42" s="346" t="s">
        <v>489</v>
      </c>
      <c r="J42" s="347" t="s">
        <v>489</v>
      </c>
      <c r="K42" s="347" t="s">
        <v>489</v>
      </c>
      <c r="L42" s="347" t="s">
        <v>489</v>
      </c>
      <c r="M42" s="348" t="s">
        <v>489</v>
      </c>
    </row>
    <row r="43" spans="2:13" ht="27.75" customHeight="1" x14ac:dyDescent="0.2">
      <c r="B43" s="1186"/>
      <c r="C43" s="1187"/>
      <c r="D43" s="106"/>
      <c r="E43" s="1192" t="s">
        <v>33</v>
      </c>
      <c r="F43" s="1192"/>
      <c r="G43" s="1192"/>
      <c r="H43" s="1193"/>
      <c r="I43" s="346">
        <v>5534</v>
      </c>
      <c r="J43" s="347">
        <v>4898</v>
      </c>
      <c r="K43" s="347">
        <v>5430</v>
      </c>
      <c r="L43" s="347">
        <v>5313</v>
      </c>
      <c r="M43" s="348">
        <v>5243</v>
      </c>
    </row>
    <row r="44" spans="2:13" ht="27.75" customHeight="1" x14ac:dyDescent="0.2">
      <c r="B44" s="1186"/>
      <c r="C44" s="1187"/>
      <c r="D44" s="106"/>
      <c r="E44" s="1192" t="s">
        <v>34</v>
      </c>
      <c r="F44" s="1192"/>
      <c r="G44" s="1192"/>
      <c r="H44" s="1193"/>
      <c r="I44" s="346">
        <v>843</v>
      </c>
      <c r="J44" s="347">
        <v>685</v>
      </c>
      <c r="K44" s="347">
        <v>537</v>
      </c>
      <c r="L44" s="347">
        <v>400</v>
      </c>
      <c r="M44" s="348">
        <v>281</v>
      </c>
    </row>
    <row r="45" spans="2:13" ht="27.75" customHeight="1" x14ac:dyDescent="0.2">
      <c r="B45" s="1186"/>
      <c r="C45" s="1187"/>
      <c r="D45" s="106"/>
      <c r="E45" s="1192" t="s">
        <v>35</v>
      </c>
      <c r="F45" s="1192"/>
      <c r="G45" s="1192"/>
      <c r="H45" s="1193"/>
      <c r="I45" s="346">
        <v>1974</v>
      </c>
      <c r="J45" s="347">
        <v>1974</v>
      </c>
      <c r="K45" s="347">
        <v>1984</v>
      </c>
      <c r="L45" s="347">
        <v>1912</v>
      </c>
      <c r="M45" s="348">
        <v>1809</v>
      </c>
    </row>
    <row r="46" spans="2:13" ht="27.75" customHeight="1" x14ac:dyDescent="0.2">
      <c r="B46" s="1186"/>
      <c r="C46" s="1187"/>
      <c r="D46" s="107"/>
      <c r="E46" s="1192" t="s">
        <v>36</v>
      </c>
      <c r="F46" s="1192"/>
      <c r="G46" s="1192"/>
      <c r="H46" s="1193"/>
      <c r="I46" s="346" t="s">
        <v>489</v>
      </c>
      <c r="J46" s="347" t="s">
        <v>489</v>
      </c>
      <c r="K46" s="347" t="s">
        <v>489</v>
      </c>
      <c r="L46" s="347" t="s">
        <v>489</v>
      </c>
      <c r="M46" s="348" t="s">
        <v>489</v>
      </c>
    </row>
    <row r="47" spans="2:13" ht="27.75" customHeight="1" x14ac:dyDescent="0.2">
      <c r="B47" s="1186"/>
      <c r="C47" s="1187"/>
      <c r="D47" s="108"/>
      <c r="E47" s="1194" t="s">
        <v>37</v>
      </c>
      <c r="F47" s="1195"/>
      <c r="G47" s="1195"/>
      <c r="H47" s="1196"/>
      <c r="I47" s="346" t="s">
        <v>489</v>
      </c>
      <c r="J47" s="347" t="s">
        <v>489</v>
      </c>
      <c r="K47" s="347" t="s">
        <v>489</v>
      </c>
      <c r="L47" s="347" t="s">
        <v>489</v>
      </c>
      <c r="M47" s="348" t="s">
        <v>489</v>
      </c>
    </row>
    <row r="48" spans="2:13" ht="27.75" customHeight="1" x14ac:dyDescent="0.2">
      <c r="B48" s="1186"/>
      <c r="C48" s="1187"/>
      <c r="D48" s="106"/>
      <c r="E48" s="1192" t="s">
        <v>38</v>
      </c>
      <c r="F48" s="1192"/>
      <c r="G48" s="1192"/>
      <c r="H48" s="1193"/>
      <c r="I48" s="346" t="s">
        <v>489</v>
      </c>
      <c r="J48" s="347" t="s">
        <v>489</v>
      </c>
      <c r="K48" s="347" t="s">
        <v>489</v>
      </c>
      <c r="L48" s="347" t="s">
        <v>489</v>
      </c>
      <c r="M48" s="348" t="s">
        <v>489</v>
      </c>
    </row>
    <row r="49" spans="2:13" ht="27.75" customHeight="1" x14ac:dyDescent="0.2">
      <c r="B49" s="1188"/>
      <c r="C49" s="1189"/>
      <c r="D49" s="106"/>
      <c r="E49" s="1192" t="s">
        <v>39</v>
      </c>
      <c r="F49" s="1192"/>
      <c r="G49" s="1192"/>
      <c r="H49" s="1193"/>
      <c r="I49" s="346" t="s">
        <v>489</v>
      </c>
      <c r="J49" s="347" t="s">
        <v>489</v>
      </c>
      <c r="K49" s="347" t="s">
        <v>489</v>
      </c>
      <c r="L49" s="347" t="s">
        <v>489</v>
      </c>
      <c r="M49" s="348" t="s">
        <v>489</v>
      </c>
    </row>
    <row r="50" spans="2:13" ht="27.75" customHeight="1" x14ac:dyDescent="0.2">
      <c r="B50" s="1197" t="s">
        <v>40</v>
      </c>
      <c r="C50" s="1198"/>
      <c r="D50" s="109"/>
      <c r="E50" s="1192" t="s">
        <v>41</v>
      </c>
      <c r="F50" s="1192"/>
      <c r="G50" s="1192"/>
      <c r="H50" s="1193"/>
      <c r="I50" s="346">
        <v>8552</v>
      </c>
      <c r="J50" s="347">
        <v>9026</v>
      </c>
      <c r="K50" s="347">
        <v>9226</v>
      </c>
      <c r="L50" s="347">
        <v>9300</v>
      </c>
      <c r="M50" s="348">
        <v>9779</v>
      </c>
    </row>
    <row r="51" spans="2:13" ht="27.75" customHeight="1" x14ac:dyDescent="0.2">
      <c r="B51" s="1186"/>
      <c r="C51" s="1187"/>
      <c r="D51" s="106"/>
      <c r="E51" s="1192" t="s">
        <v>42</v>
      </c>
      <c r="F51" s="1192"/>
      <c r="G51" s="1192"/>
      <c r="H51" s="1193"/>
      <c r="I51" s="346">
        <v>106</v>
      </c>
      <c r="J51" s="347">
        <v>92</v>
      </c>
      <c r="K51" s="347">
        <v>83</v>
      </c>
      <c r="L51" s="347">
        <v>65</v>
      </c>
      <c r="M51" s="348">
        <v>52</v>
      </c>
    </row>
    <row r="52" spans="2:13" ht="27.75" customHeight="1" x14ac:dyDescent="0.2">
      <c r="B52" s="1188"/>
      <c r="C52" s="1189"/>
      <c r="D52" s="106"/>
      <c r="E52" s="1192" t="s">
        <v>43</v>
      </c>
      <c r="F52" s="1192"/>
      <c r="G52" s="1192"/>
      <c r="H52" s="1193"/>
      <c r="I52" s="346">
        <v>17924</v>
      </c>
      <c r="J52" s="347">
        <v>17370</v>
      </c>
      <c r="K52" s="347">
        <v>16260</v>
      </c>
      <c r="L52" s="347">
        <v>15644</v>
      </c>
      <c r="M52" s="348">
        <v>16588</v>
      </c>
    </row>
    <row r="53" spans="2:13" ht="27.75" customHeight="1" thickBot="1" x14ac:dyDescent="0.25">
      <c r="B53" s="1199" t="s">
        <v>19</v>
      </c>
      <c r="C53" s="1200"/>
      <c r="D53" s="110"/>
      <c r="E53" s="1201" t="s">
        <v>44</v>
      </c>
      <c r="F53" s="1201"/>
      <c r="G53" s="1201"/>
      <c r="H53" s="1202"/>
      <c r="I53" s="349">
        <v>-5378</v>
      </c>
      <c r="J53" s="350">
        <v>-7771</v>
      </c>
      <c r="K53" s="350">
        <v>-8198</v>
      </c>
      <c r="L53" s="350">
        <v>-8872</v>
      </c>
      <c r="M53" s="351">
        <v>-10439</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JcwTDZrwcNAnFYG6dLjzNfgLct/LuHzfChpi/Mbve2jAzwEa9JYhYi2tHex+Y5kFHZbweYOITG838ndlG3BLDw==" saltValue="mbcDrhU2VAgySZ9LQCKYg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abSelected="1" zoomScale="85" zoomScaleNormal="85" zoomScaleSheetLayoutView="100" workbookViewId="0">
      <selection activeCell="K6" sqref="K6"/>
    </sheetView>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530</v>
      </c>
      <c r="G54" s="119" t="s">
        <v>531</v>
      </c>
      <c r="H54" s="120" t="s">
        <v>532</v>
      </c>
    </row>
    <row r="55" spans="2:8" ht="52.5" customHeight="1" x14ac:dyDescent="0.2">
      <c r="B55" s="121"/>
      <c r="C55" s="1211" t="s">
        <v>46</v>
      </c>
      <c r="D55" s="1211"/>
      <c r="E55" s="1212"/>
      <c r="F55" s="352">
        <v>2695</v>
      </c>
      <c r="G55" s="352">
        <v>2653</v>
      </c>
      <c r="H55" s="353">
        <v>2592</v>
      </c>
    </row>
    <row r="56" spans="2:8" ht="52.5" customHeight="1" x14ac:dyDescent="0.2">
      <c r="B56" s="122"/>
      <c r="C56" s="1213" t="s">
        <v>47</v>
      </c>
      <c r="D56" s="1213"/>
      <c r="E56" s="1214"/>
      <c r="F56" s="354">
        <v>1420</v>
      </c>
      <c r="G56" s="354">
        <v>1375</v>
      </c>
      <c r="H56" s="355">
        <v>1572</v>
      </c>
    </row>
    <row r="57" spans="2:8" ht="53.25" customHeight="1" x14ac:dyDescent="0.2">
      <c r="B57" s="122"/>
      <c r="C57" s="1215" t="s">
        <v>48</v>
      </c>
      <c r="D57" s="1215"/>
      <c r="E57" s="1216"/>
      <c r="F57" s="356">
        <v>6541</v>
      </c>
      <c r="G57" s="356">
        <v>5562</v>
      </c>
      <c r="H57" s="357">
        <v>5942</v>
      </c>
    </row>
    <row r="58" spans="2:8" ht="45.75" customHeight="1" x14ac:dyDescent="0.2">
      <c r="B58" s="123"/>
      <c r="C58" s="1203" t="s">
        <v>563</v>
      </c>
      <c r="D58" s="1204"/>
      <c r="E58" s="1205"/>
      <c r="F58" s="358">
        <v>1825</v>
      </c>
      <c r="G58" s="358">
        <v>1911</v>
      </c>
      <c r="H58" s="359">
        <v>2243</v>
      </c>
    </row>
    <row r="59" spans="2:8" ht="45.75" customHeight="1" x14ac:dyDescent="0.2">
      <c r="B59" s="123"/>
      <c r="C59" s="1203" t="s">
        <v>562</v>
      </c>
      <c r="D59" s="1204"/>
      <c r="E59" s="1205"/>
      <c r="F59" s="358">
        <v>1292</v>
      </c>
      <c r="G59" s="358">
        <v>1295</v>
      </c>
      <c r="H59" s="359">
        <v>1299</v>
      </c>
    </row>
    <row r="60" spans="2:8" ht="45.75" customHeight="1" x14ac:dyDescent="0.2">
      <c r="B60" s="123"/>
      <c r="C60" s="1203" t="s">
        <v>564</v>
      </c>
      <c r="D60" s="1204"/>
      <c r="E60" s="1205"/>
      <c r="F60" s="358">
        <v>1037</v>
      </c>
      <c r="G60" s="358">
        <v>1037</v>
      </c>
      <c r="H60" s="359">
        <v>1037</v>
      </c>
    </row>
    <row r="61" spans="2:8" ht="45.75" customHeight="1" x14ac:dyDescent="0.2">
      <c r="B61" s="123"/>
      <c r="C61" s="1203" t="s">
        <v>565</v>
      </c>
      <c r="D61" s="1204"/>
      <c r="E61" s="1205"/>
      <c r="F61" s="358">
        <v>597</v>
      </c>
      <c r="G61" s="358">
        <v>591</v>
      </c>
      <c r="H61" s="359">
        <v>579</v>
      </c>
    </row>
    <row r="62" spans="2:8" ht="45.75" customHeight="1" thickBot="1" x14ac:dyDescent="0.25">
      <c r="B62" s="124"/>
      <c r="C62" s="1206" t="s">
        <v>566</v>
      </c>
      <c r="D62" s="1207"/>
      <c r="E62" s="1208"/>
      <c r="F62" s="360">
        <v>566</v>
      </c>
      <c r="G62" s="360">
        <v>566</v>
      </c>
      <c r="H62" s="361">
        <v>566</v>
      </c>
    </row>
    <row r="63" spans="2:8" ht="52.5" customHeight="1" thickBot="1" x14ac:dyDescent="0.25">
      <c r="B63" s="125"/>
      <c r="C63" s="1209" t="s">
        <v>49</v>
      </c>
      <c r="D63" s="1209"/>
      <c r="E63" s="1210"/>
      <c r="F63" s="362">
        <v>10655</v>
      </c>
      <c r="G63" s="362">
        <v>9590</v>
      </c>
      <c r="H63" s="363">
        <v>10105</v>
      </c>
    </row>
    <row r="64" spans="2:8" ht="13" x14ac:dyDescent="0.2"/>
  </sheetData>
  <sheetProtection algorithmName="SHA-512" hashValue="rE7IMesNVcM4Osl1DCoglk96JScWtPHlei6eb/S7+EcVn/qpETYQ1a29tcbkRZj9U3wxSFsOBaL0X2ZSECXpYQ==" saltValue="pvZA59wJMYmsLOhNUrGmf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50</v>
      </c>
      <c r="E2" s="137"/>
      <c r="F2" s="138" t="s">
        <v>527</v>
      </c>
      <c r="G2" s="139"/>
      <c r="H2" s="140"/>
    </row>
    <row r="3" spans="1:8" x14ac:dyDescent="0.2">
      <c r="A3" s="136" t="s">
        <v>520</v>
      </c>
      <c r="B3" s="141"/>
      <c r="C3" s="142"/>
      <c r="D3" s="143">
        <v>156588</v>
      </c>
      <c r="E3" s="144"/>
      <c r="F3" s="145">
        <v>96248</v>
      </c>
      <c r="G3" s="146"/>
      <c r="H3" s="147"/>
    </row>
    <row r="4" spans="1:8" x14ac:dyDescent="0.2">
      <c r="A4" s="148"/>
      <c r="B4" s="149"/>
      <c r="C4" s="150"/>
      <c r="D4" s="151">
        <v>131494</v>
      </c>
      <c r="E4" s="152"/>
      <c r="F4" s="153">
        <v>55768</v>
      </c>
      <c r="G4" s="154"/>
      <c r="H4" s="155"/>
    </row>
    <row r="5" spans="1:8" x14ac:dyDescent="0.2">
      <c r="A5" s="136" t="s">
        <v>522</v>
      </c>
      <c r="B5" s="141"/>
      <c r="C5" s="142"/>
      <c r="D5" s="143">
        <v>71198</v>
      </c>
      <c r="E5" s="144"/>
      <c r="F5" s="145">
        <v>76413</v>
      </c>
      <c r="G5" s="146"/>
      <c r="H5" s="147"/>
    </row>
    <row r="6" spans="1:8" x14ac:dyDescent="0.2">
      <c r="A6" s="148"/>
      <c r="B6" s="149"/>
      <c r="C6" s="150"/>
      <c r="D6" s="151">
        <v>53972</v>
      </c>
      <c r="E6" s="152"/>
      <c r="F6" s="153">
        <v>39658</v>
      </c>
      <c r="G6" s="154"/>
      <c r="H6" s="155"/>
    </row>
    <row r="7" spans="1:8" x14ac:dyDescent="0.2">
      <c r="A7" s="136" t="s">
        <v>523</v>
      </c>
      <c r="B7" s="141"/>
      <c r="C7" s="142"/>
      <c r="D7" s="143">
        <v>66189</v>
      </c>
      <c r="E7" s="144"/>
      <c r="F7" s="145">
        <v>66481</v>
      </c>
      <c r="G7" s="146"/>
      <c r="H7" s="147"/>
    </row>
    <row r="8" spans="1:8" x14ac:dyDescent="0.2">
      <c r="A8" s="148"/>
      <c r="B8" s="149"/>
      <c r="C8" s="150"/>
      <c r="D8" s="151">
        <v>54260</v>
      </c>
      <c r="E8" s="152"/>
      <c r="F8" s="153">
        <v>36120</v>
      </c>
      <c r="G8" s="154"/>
      <c r="H8" s="155"/>
    </row>
    <row r="9" spans="1:8" x14ac:dyDescent="0.2">
      <c r="A9" s="136" t="s">
        <v>524</v>
      </c>
      <c r="B9" s="141"/>
      <c r="C9" s="142"/>
      <c r="D9" s="143">
        <v>104760</v>
      </c>
      <c r="E9" s="144"/>
      <c r="F9" s="145">
        <v>67825</v>
      </c>
      <c r="G9" s="146"/>
      <c r="H9" s="147"/>
    </row>
    <row r="10" spans="1:8" x14ac:dyDescent="0.2">
      <c r="A10" s="148"/>
      <c r="B10" s="149"/>
      <c r="C10" s="150"/>
      <c r="D10" s="151">
        <v>70018</v>
      </c>
      <c r="E10" s="152"/>
      <c r="F10" s="153">
        <v>39417</v>
      </c>
      <c r="G10" s="154"/>
      <c r="H10" s="155"/>
    </row>
    <row r="11" spans="1:8" x14ac:dyDescent="0.2">
      <c r="A11" s="136" t="s">
        <v>525</v>
      </c>
      <c r="B11" s="141"/>
      <c r="C11" s="142"/>
      <c r="D11" s="143">
        <v>173551</v>
      </c>
      <c r="E11" s="144"/>
      <c r="F11" s="145">
        <v>81158</v>
      </c>
      <c r="G11" s="146"/>
      <c r="H11" s="147"/>
    </row>
    <row r="12" spans="1:8" x14ac:dyDescent="0.2">
      <c r="A12" s="148"/>
      <c r="B12" s="149"/>
      <c r="C12" s="156"/>
      <c r="D12" s="151">
        <v>112809</v>
      </c>
      <c r="E12" s="152"/>
      <c r="F12" s="153">
        <v>45320</v>
      </c>
      <c r="G12" s="154"/>
      <c r="H12" s="155"/>
    </row>
    <row r="13" spans="1:8" x14ac:dyDescent="0.2">
      <c r="A13" s="136"/>
      <c r="B13" s="141"/>
      <c r="C13" s="157"/>
      <c r="D13" s="158">
        <v>114457</v>
      </c>
      <c r="E13" s="159"/>
      <c r="F13" s="160">
        <v>77625</v>
      </c>
      <c r="G13" s="161"/>
      <c r="H13" s="147"/>
    </row>
    <row r="14" spans="1:8" x14ac:dyDescent="0.2">
      <c r="A14" s="148"/>
      <c r="B14" s="149"/>
      <c r="C14" s="150"/>
      <c r="D14" s="151">
        <v>84511</v>
      </c>
      <c r="E14" s="152"/>
      <c r="F14" s="153">
        <v>43257</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1.84</v>
      </c>
      <c r="C19" s="162">
        <f>ROUND(VALUE(SUBSTITUTE(実質収支比率等に係る経年分析!G$48,"▲","-")),2)</f>
        <v>1.52</v>
      </c>
      <c r="D19" s="162">
        <f>ROUND(VALUE(SUBSTITUTE(実質収支比率等に係る経年分析!H$48,"▲","-")),2)</f>
        <v>1.29</v>
      </c>
      <c r="E19" s="162">
        <f>ROUND(VALUE(SUBSTITUTE(実質収支比率等に係る経年分析!I$48,"▲","-")),2)</f>
        <v>1.1399999999999999</v>
      </c>
      <c r="F19" s="162">
        <f>ROUND(VALUE(SUBSTITUTE(実質収支比率等に係る経年分析!J$48,"▲","-")),2)</f>
        <v>1.27</v>
      </c>
    </row>
    <row r="20" spans="1:11" x14ac:dyDescent="0.2">
      <c r="A20" s="162" t="s">
        <v>53</v>
      </c>
      <c r="B20" s="162">
        <f>ROUND(VALUE(SUBSTITUTE(実質収支比率等に係る経年分析!F$47,"▲","-")),2)</f>
        <v>31.6</v>
      </c>
      <c r="C20" s="162">
        <f>ROUND(VALUE(SUBSTITUTE(実質収支比率等に係る経年分析!G$47,"▲","-")),2)</f>
        <v>30.97</v>
      </c>
      <c r="D20" s="162">
        <f>ROUND(VALUE(SUBSTITUTE(実質収支比率等に係る経年分析!H$47,"▲","-")),2)</f>
        <v>31.83</v>
      </c>
      <c r="E20" s="162">
        <f>ROUND(VALUE(SUBSTITUTE(実質収支比率等に係る経年分析!I$47,"▲","-")),2)</f>
        <v>31.63</v>
      </c>
      <c r="F20" s="162">
        <f>ROUND(VALUE(SUBSTITUTE(実質収支比率等に係る経年分析!J$47,"▲","-")),2)</f>
        <v>30.6</v>
      </c>
    </row>
    <row r="21" spans="1:11" x14ac:dyDescent="0.2">
      <c r="A21" s="162" t="s">
        <v>54</v>
      </c>
      <c r="B21" s="162">
        <f>IF(ISNUMBER(VALUE(SUBSTITUTE(実質収支比率等に係る経年分析!F$49,"▲","-"))),ROUND(VALUE(SUBSTITUTE(実質収支比率等に係る経年分析!F$49,"▲","-")),2),NA())</f>
        <v>12.43</v>
      </c>
      <c r="C21" s="162">
        <f>IF(ISNUMBER(VALUE(SUBSTITUTE(実質収支比率等に係る経年分析!G$49,"▲","-"))),ROUND(VALUE(SUBSTITUTE(実質収支比率等に係る経年分析!G$49,"▲","-")),2),NA())</f>
        <v>12.71</v>
      </c>
      <c r="D21" s="162">
        <f>IF(ISNUMBER(VALUE(SUBSTITUTE(実質収支比率等に係る経年分析!H$49,"▲","-"))),ROUND(VALUE(SUBSTITUTE(実質収支比率等に係る経年分析!H$49,"▲","-")),2),NA())</f>
        <v>11.51</v>
      </c>
      <c r="E21" s="162">
        <f>IF(ISNUMBER(VALUE(SUBSTITUTE(実質収支比率等に係る経年分析!I$49,"▲","-"))),ROUND(VALUE(SUBSTITUTE(実質収支比率等に係る経年分析!I$49,"▲","-")),2),NA())</f>
        <v>9.5500000000000007</v>
      </c>
      <c r="F21" s="162">
        <f>IF(ISNUMBER(VALUE(SUBSTITUTE(実質収支比率等に係る経年分析!J$49,"▲","-"))),ROUND(VALUE(SUBSTITUTE(実質収支比率等に係る経年分析!J$49,"▲","-")),2),NA())</f>
        <v>5.81</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7.42</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7.17</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7.4</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43.23</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2">
      <c r="A28" s="163" t="str">
        <f>IF(連結実質赤字比率に係る赤字・黒字の構成分析!C$42="",NA(),連結実質赤字比率に係る赤字・黒字の構成分析!C$42)</f>
        <v>その他会計（赤字）</v>
      </c>
      <c r="B28" s="163">
        <f>IF(ROUND(VALUE(SUBSTITUTE(連結実質赤字比率に係る赤字・黒字の構成分析!F$42,"▲", "-")), 2) &lt; 0, ABS(ROUND(VALUE(SUBSTITUTE(連結実質赤字比率に係る赤字・黒字の構成分析!F$42,"▲", "-")), 2)), NA())</f>
        <v>1.2</v>
      </c>
      <c r="C28" s="163" t="e">
        <f>IF(ROUND(VALUE(SUBSTITUTE(連結実質赤字比率に係る赤字・黒字の構成分析!F$42,"▲", "-")), 2) &gt;= 0, ABS(ROUND(VALUE(SUBSTITUTE(連結実質赤字比率に係る赤字・黒字の構成分析!F$42,"▲", "-")), 2)), NA())</f>
        <v>#N/A</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メガソーラー事業収入特別会計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0.92</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0.88</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0.91</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0.91</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2">
      <c r="A30" s="163" t="str">
        <f>IF(連結実質赤字比率に係る赤字・黒字の構成分析!C$40="",NA(),連結実質赤字比率に係る赤字・黒字の構成分析!C$40)</f>
        <v>西はりま天文台公園特別会計</v>
      </c>
      <c r="B30" s="163">
        <f>IF(ROUND(VALUE(SUBSTITUTE(連結実質赤字比率に係る赤字・黒字の構成分析!F$40,"▲", "-")), 2) &lt; 0, ABS(ROUND(VALUE(SUBSTITUTE(連結実質赤字比率に係る赤字・黒字の構成分析!F$40,"▲", "-")), 2)), NA())</f>
        <v>0.22</v>
      </c>
      <c r="C30" s="163" t="e">
        <f>IF(ROUND(VALUE(SUBSTITUTE(連結実質赤字比率に係る赤字・黒字の構成分析!F$40,"▲", "-")), 2) &gt;= 0, ABS(ROUND(VALUE(SUBSTITUTE(連結実質赤字比率に係る赤字・黒字の構成分析!F$40,"▲", "-")), 2)), NA())</f>
        <v>#N/A</v>
      </c>
      <c r="D30" s="163">
        <f>IF(ROUND(VALUE(SUBSTITUTE(連結実質赤字比率に係る赤字・黒字の構成分析!G$40,"▲", "-")), 2) &lt; 0, ABS(ROUND(VALUE(SUBSTITUTE(連結実質赤字比率に係る赤字・黒字の構成分析!G$40,"▲", "-")), 2)), NA())</f>
        <v>0.21</v>
      </c>
      <c r="E30" s="163" t="e">
        <f>IF(ROUND(VALUE(SUBSTITUTE(連結実質赤字比率に係る赤字・黒字の構成分析!G$40,"▲", "-")), 2) &gt;= 0, ABS(ROUND(VALUE(SUBSTITUTE(連結実質赤字比率に係る赤字・黒字の構成分析!G$40,"▲", "-")), 2)), NA())</f>
        <v>#N/A</v>
      </c>
      <c r="F30" s="163">
        <f>IF(ROUND(VALUE(SUBSTITUTE(連結実質赤字比率に係る赤字・黒字の構成分析!H$40,"▲", "-")), 2) &lt; 0, ABS(ROUND(VALUE(SUBSTITUTE(連結実質赤字比率に係る赤字・黒字の構成分析!H$40,"▲", "-")), 2)), NA())</f>
        <v>0.16</v>
      </c>
      <c r="G30" s="163" t="e">
        <f>IF(ROUND(VALUE(SUBSTITUTE(連結実質赤字比率に係る赤字・黒字の構成分析!H$40,"▲", "-")), 2) &gt;= 0, ABS(ROUND(VALUE(SUBSTITUTE(連結実質赤字比率に係る赤字・黒字の構成分析!H$40,"▲", "-")), 2)), NA())</f>
        <v>#N/A</v>
      </c>
      <c r="H30" s="163">
        <f>IF(ROUND(VALUE(SUBSTITUTE(連結実質赤字比率に係る赤字・黒字の構成分析!I$40,"▲", "-")), 2) &lt; 0, ABS(ROUND(VALUE(SUBSTITUTE(連結実質赤字比率に係る赤字・黒字の構成分析!I$40,"▲", "-")), 2)), NA())</f>
        <v>0.16</v>
      </c>
      <c r="I30" s="163" t="e">
        <f>IF(ROUND(VALUE(SUBSTITUTE(連結実質赤字比率に係る赤字・黒字の構成分析!I$40,"▲", "-")), 2) &gt;= 0, ABS(ROUND(VALUE(SUBSTITUTE(連結実質赤字比率に係る赤字・黒字の構成分析!I$40,"▲", "-")), 2)), NA())</f>
        <v>#N/A</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2">
      <c r="A31" s="163" t="str">
        <f>IF(連結実質赤字比率に係る赤字・黒字の構成分析!C$39="",NA(),連結実質赤字比率に係る赤字・黒字の構成分析!C$39)</f>
        <v>介護保険特別会計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0.06</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0.05</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7.0000000000000007E-2</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0.09</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0.05</v>
      </c>
    </row>
    <row r="32" spans="1:11" x14ac:dyDescent="0.2">
      <c r="A32" s="163" t="str">
        <f>IF(連結実質赤字比率に係る赤字・黒字の構成分析!C$38="",NA(),連結実質赤字比率に係る赤字・黒字の構成分析!C$38)</f>
        <v>後期高齢者医療特別会計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0.06</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0.06</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0.06</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7.0000000000000007E-2</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v>
      </c>
    </row>
    <row r="33" spans="1:16" x14ac:dyDescent="0.2">
      <c r="A33" s="163" t="str">
        <f>IF(連結実質赤字比率に係る赤字・黒字の構成分析!C$37="",NA(),連結実質赤字比率に係る赤字・黒字の構成分析!C$37)</f>
        <v>国民健康保険特別会計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0.2</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0.19</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0.13</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0.22</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0.11</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2.35</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0.85</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0.55000000000000004</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0.38</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1.26</v>
      </c>
    </row>
    <row r="35" spans="1:16" x14ac:dyDescent="0.2">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#VALUE!</v>
      </c>
      <c r="C35" s="163" t="e">
        <f>IF(ROUND(VALUE(SUBSTITUTE(連結実質赤字比率に係る赤字・黒字の構成分析!F$35,"▲", "-")), 2) &gt;= 0, ABS(ROUND(VALUE(SUBSTITUTE(連結実質赤字比率に係る赤字・黒字の構成分析!F$35,"▲", "-")), 2)), NA())</f>
        <v>#VALUE!</v>
      </c>
      <c r="D35" s="163" t="e">
        <f>IF(ROUND(VALUE(SUBSTITUTE(連結実質赤字比率に係る赤字・黒字の構成分析!G$35,"▲", "-")), 2) &lt; 0, ABS(ROUND(VALUE(SUBSTITUTE(連結実質赤字比率に係る赤字・黒字の構成分析!G$35,"▲", "-")), 2)), NA())</f>
        <v>#VALUE!</v>
      </c>
      <c r="E35" s="163" t="e">
        <f>IF(ROUND(VALUE(SUBSTITUTE(連結実質赤字比率に係る赤字・黒字の構成分析!G$35,"▲", "-")), 2) &gt;= 0, ABS(ROUND(VALUE(SUBSTITUTE(連結実質赤字比率に係る赤字・黒字の構成分析!G$35,"▲", "-")), 2)), NA())</f>
        <v>#VALUE!</v>
      </c>
      <c r="F35" s="163" t="e">
        <f>IF(ROUND(VALUE(SUBSTITUTE(連結実質赤字比率に係る赤字・黒字の構成分析!H$35,"▲", "-")), 2) &lt; 0, ABS(ROUND(VALUE(SUBSTITUTE(連結実質赤字比率に係る赤字・黒字の構成分析!H$35,"▲", "-")), 2)), NA())</f>
        <v>#VALUE!</v>
      </c>
      <c r="G35" s="163" t="e">
        <f>IF(ROUND(VALUE(SUBSTITUTE(連結実質赤字比率に係る赤字・黒字の構成分析!H$35,"▲", "-")), 2) &gt;= 0, ABS(ROUND(VALUE(SUBSTITUTE(連結実質赤字比率に係る赤字・黒字の構成分析!H$35,"▲", "-")), 2)), NA())</f>
        <v>#VALUE!</v>
      </c>
      <c r="H35" s="163" t="e">
        <f>IF(ROUND(VALUE(SUBSTITUTE(連結実質赤字比率に係る赤字・黒字の構成分析!I$35,"▲", "-")), 2) &lt; 0, ABS(ROUND(VALUE(SUBSTITUTE(連結実質赤字比率に係る赤字・黒字の構成分析!I$35,"▲", "-")), 2)), NA())</f>
        <v>#VALUE!</v>
      </c>
      <c r="I35" s="163" t="e">
        <f>IF(ROUND(VALUE(SUBSTITUTE(連結実質赤字比率に係る赤字・黒字の構成分析!I$35,"▲", "-")), 2) &gt;= 0, ABS(ROUND(VALUE(SUBSTITUTE(連結実質赤字比率に係る赤字・黒字の構成分析!I$35,"▲", "-")), 2)), NA())</f>
        <v>#VALUE!</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7.47</v>
      </c>
    </row>
    <row r="36" spans="1:16" x14ac:dyDescent="0.2">
      <c r="A36" s="163" t="str">
        <f>IF(連結実質赤字比率に係る赤字・黒字の構成分析!C$34="",NA(),連結実質赤字比率に係る赤字・黒字の構成分析!C$34)</f>
        <v>簡易水道事業会計</v>
      </c>
      <c r="B36" s="163" t="e">
        <f>IF(ROUND(VALUE(SUBSTITUTE(連結実質赤字比率に係る赤字・黒字の構成分析!F$34,"▲", "-")), 2) &lt; 0, ABS(ROUND(VALUE(SUBSTITUTE(連結実質赤字比率に係る赤字・黒字の構成分析!F$34,"▲", "-")), 2)), NA())</f>
        <v>#VALUE!</v>
      </c>
      <c r="C36" s="163" t="e">
        <f>IF(ROUND(VALUE(SUBSTITUTE(連結実質赤字比率に係る赤字・黒字の構成分析!F$34,"▲", "-")), 2) &gt;= 0, ABS(ROUND(VALUE(SUBSTITUTE(連結実質赤字比率に係る赤字・黒字の構成分析!F$34,"▲", "-")), 2)), NA())</f>
        <v>#VALUE!</v>
      </c>
      <c r="D36" s="163" t="e">
        <f>IF(ROUND(VALUE(SUBSTITUTE(連結実質赤字比率に係る赤字・黒字の構成分析!G$34,"▲", "-")), 2) &lt; 0, ABS(ROUND(VALUE(SUBSTITUTE(連結実質赤字比率に係る赤字・黒字の構成分析!G$34,"▲", "-")), 2)), NA())</f>
        <v>#VALUE!</v>
      </c>
      <c r="E36" s="163" t="e">
        <f>IF(ROUND(VALUE(SUBSTITUTE(連結実質赤字比率に係る赤字・黒字の構成分析!G$34,"▲", "-")), 2) &gt;= 0, ABS(ROUND(VALUE(SUBSTITUTE(連結実質赤字比率に係る赤字・黒字の構成分析!G$34,"▲", "-")), 2)), NA())</f>
        <v>#VALUE!</v>
      </c>
      <c r="F36" s="163" t="e">
        <f>IF(ROUND(VALUE(SUBSTITUTE(連結実質赤字比率に係る赤字・黒字の構成分析!H$34,"▲", "-")), 2) &lt; 0, ABS(ROUND(VALUE(SUBSTITUTE(連結実質赤字比率に係る赤字・黒字の構成分析!H$34,"▲", "-")), 2)), NA())</f>
        <v>#VALUE!</v>
      </c>
      <c r="G36" s="163" t="e">
        <f>IF(ROUND(VALUE(SUBSTITUTE(連結実質赤字比率に係る赤字・黒字の構成分析!H$34,"▲", "-")), 2) &gt;= 0, ABS(ROUND(VALUE(SUBSTITUTE(連結実質赤字比率に係る赤字・黒字の構成分析!H$34,"▲", "-")), 2)), NA())</f>
        <v>#VALUE!</v>
      </c>
      <c r="H36" s="163" t="e">
        <f>IF(ROUND(VALUE(SUBSTITUTE(連結実質赤字比率に係る赤字・黒字の構成分析!I$34,"▲", "-")), 2) &lt; 0, ABS(ROUND(VALUE(SUBSTITUTE(連結実質赤字比率に係る赤字・黒字の構成分析!I$34,"▲", "-")), 2)), NA())</f>
        <v>#VALUE!</v>
      </c>
      <c r="I36" s="163" t="e">
        <f>IF(ROUND(VALUE(SUBSTITUTE(連結実質赤字比率に係る赤字・黒字の構成分析!I$34,"▲", "-")), 2) &gt;= 0, ABS(ROUND(VALUE(SUBSTITUTE(連結実質赤字比率に係る赤字・黒字の構成分析!I$34,"▲", "-")), 2)), NA())</f>
        <v>#VALUE!</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8.31</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2057</v>
      </c>
      <c r="E42" s="164"/>
      <c r="F42" s="164"/>
      <c r="G42" s="164">
        <f>'実質公債費比率（分子）の構造'!L$52</f>
        <v>2131</v>
      </c>
      <c r="H42" s="164"/>
      <c r="I42" s="164"/>
      <c r="J42" s="164">
        <f>'実質公債費比率（分子）の構造'!M$52</f>
        <v>2105</v>
      </c>
      <c r="K42" s="164"/>
      <c r="L42" s="164"/>
      <c r="M42" s="164">
        <f>'実質公債費比率（分子）の構造'!N$52</f>
        <v>1992</v>
      </c>
      <c r="N42" s="164"/>
      <c r="O42" s="164"/>
      <c r="P42" s="164">
        <f>'実質公債費比率（分子）の構造'!O$52</f>
        <v>1953</v>
      </c>
    </row>
    <row r="43" spans="1:16" x14ac:dyDescent="0.2">
      <c r="A43" s="164" t="s">
        <v>16</v>
      </c>
      <c r="B43" s="164">
        <f>'実質公債費比率（分子）の構造'!K$51</f>
        <v>0</v>
      </c>
      <c r="C43" s="164"/>
      <c r="D43" s="164"/>
      <c r="E43" s="164">
        <f>'実質公債費比率（分子）の構造'!L$51</f>
        <v>0</v>
      </c>
      <c r="F43" s="164"/>
      <c r="G43" s="164"/>
      <c r="H43" s="164">
        <f>'実質公債費比率（分子）の構造'!M$51</f>
        <v>0</v>
      </c>
      <c r="I43" s="164"/>
      <c r="J43" s="164"/>
      <c r="K43" s="164" t="str">
        <f>'実質公債費比率（分子）の構造'!N$51</f>
        <v>-</v>
      </c>
      <c r="L43" s="164"/>
      <c r="M43" s="164"/>
      <c r="N43" s="164">
        <f>'実質公債費比率（分子）の構造'!O$51</f>
        <v>0</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141</v>
      </c>
      <c r="C45" s="164"/>
      <c r="D45" s="164"/>
      <c r="E45" s="164">
        <f>'実質公債費比率（分子）の構造'!L$49</f>
        <v>139</v>
      </c>
      <c r="F45" s="164"/>
      <c r="G45" s="164"/>
      <c r="H45" s="164">
        <f>'実質公債費比率（分子）の構造'!M$49</f>
        <v>137</v>
      </c>
      <c r="I45" s="164"/>
      <c r="J45" s="164"/>
      <c r="K45" s="164">
        <f>'実質公債費比率（分子）の構造'!N$49</f>
        <v>134</v>
      </c>
      <c r="L45" s="164"/>
      <c r="M45" s="164"/>
      <c r="N45" s="164">
        <f>'実質公債費比率（分子）の構造'!O$49</f>
        <v>120</v>
      </c>
      <c r="O45" s="164"/>
      <c r="P45" s="164"/>
    </row>
    <row r="46" spans="1:16" x14ac:dyDescent="0.2">
      <c r="A46" s="164" t="s">
        <v>64</v>
      </c>
      <c r="B46" s="164">
        <f>'実質公債費比率（分子）の構造'!K$48</f>
        <v>686</v>
      </c>
      <c r="C46" s="164"/>
      <c r="D46" s="164"/>
      <c r="E46" s="164">
        <f>'実質公債費比率（分子）の構造'!L$48</f>
        <v>552</v>
      </c>
      <c r="F46" s="164"/>
      <c r="G46" s="164"/>
      <c r="H46" s="164">
        <f>'実質公債費比率（分子）の構造'!M$48</f>
        <v>725</v>
      </c>
      <c r="I46" s="164"/>
      <c r="J46" s="164"/>
      <c r="K46" s="164">
        <f>'実質公債費比率（分子）の構造'!N$48</f>
        <v>848</v>
      </c>
      <c r="L46" s="164"/>
      <c r="M46" s="164"/>
      <c r="N46" s="164">
        <f>'実質公債費比率（分子）の構造'!O$48</f>
        <v>577</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1297</v>
      </c>
      <c r="C49" s="164"/>
      <c r="D49" s="164"/>
      <c r="E49" s="164">
        <f>'実質公債費比率（分子）の構造'!L$45</f>
        <v>1369</v>
      </c>
      <c r="F49" s="164"/>
      <c r="G49" s="164"/>
      <c r="H49" s="164">
        <f>'実質公債費比率（分子）の構造'!M$45</f>
        <v>1454</v>
      </c>
      <c r="I49" s="164"/>
      <c r="J49" s="164"/>
      <c r="K49" s="164">
        <f>'実質公債費比率（分子）の構造'!N$45</f>
        <v>1200</v>
      </c>
      <c r="L49" s="164"/>
      <c r="M49" s="164"/>
      <c r="N49" s="164">
        <f>'実質公債費比率（分子）の構造'!O$45</f>
        <v>1080</v>
      </c>
      <c r="O49" s="164"/>
      <c r="P49" s="164"/>
    </row>
    <row r="50" spans="1:16" x14ac:dyDescent="0.2">
      <c r="A50" s="164" t="s">
        <v>67</v>
      </c>
      <c r="B50" s="164" t="e">
        <f>NA()</f>
        <v>#N/A</v>
      </c>
      <c r="C50" s="164">
        <f>IF(ISNUMBER('実質公債費比率（分子）の構造'!K$53),'実質公債費比率（分子）の構造'!K$53,NA())</f>
        <v>67</v>
      </c>
      <c r="D50" s="164" t="e">
        <f>NA()</f>
        <v>#N/A</v>
      </c>
      <c r="E50" s="164" t="e">
        <f>NA()</f>
        <v>#N/A</v>
      </c>
      <c r="F50" s="164">
        <f>IF(ISNUMBER('実質公債費比率（分子）の構造'!L$53),'実質公債費比率（分子）の構造'!L$53,NA())</f>
        <v>-71</v>
      </c>
      <c r="G50" s="164" t="e">
        <f>NA()</f>
        <v>#N/A</v>
      </c>
      <c r="H50" s="164" t="e">
        <f>NA()</f>
        <v>#N/A</v>
      </c>
      <c r="I50" s="164">
        <f>IF(ISNUMBER('実質公債費比率（分子）の構造'!M$53),'実質公債費比率（分子）の構造'!M$53,NA())</f>
        <v>211</v>
      </c>
      <c r="J50" s="164" t="e">
        <f>NA()</f>
        <v>#N/A</v>
      </c>
      <c r="K50" s="164" t="e">
        <f>NA()</f>
        <v>#N/A</v>
      </c>
      <c r="L50" s="164">
        <f>IF(ISNUMBER('実質公債費比率（分子）の構造'!N$53),'実質公債費比率（分子）の構造'!N$53,NA())</f>
        <v>190</v>
      </c>
      <c r="M50" s="164" t="e">
        <f>NA()</f>
        <v>#N/A</v>
      </c>
      <c r="N50" s="164" t="e">
        <f>NA()</f>
        <v>#N/A</v>
      </c>
      <c r="O50" s="164">
        <f>IF(ISNUMBER('実質公債費比率（分子）の構造'!O$53),'実質公債費比率（分子）の構造'!O$53,NA())</f>
        <v>-176</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17924</v>
      </c>
      <c r="E56" s="163"/>
      <c r="F56" s="163"/>
      <c r="G56" s="163">
        <f>'将来負担比率（分子）の構造'!J$52</f>
        <v>17370</v>
      </c>
      <c r="H56" s="163"/>
      <c r="I56" s="163"/>
      <c r="J56" s="163">
        <f>'将来負担比率（分子）の構造'!K$52</f>
        <v>16260</v>
      </c>
      <c r="K56" s="163"/>
      <c r="L56" s="163"/>
      <c r="M56" s="163">
        <f>'将来負担比率（分子）の構造'!L$52</f>
        <v>15644</v>
      </c>
      <c r="N56" s="163"/>
      <c r="O56" s="163"/>
      <c r="P56" s="163">
        <f>'将来負担比率（分子）の構造'!M$52</f>
        <v>16588</v>
      </c>
    </row>
    <row r="57" spans="1:16" x14ac:dyDescent="0.2">
      <c r="A57" s="163" t="s">
        <v>42</v>
      </c>
      <c r="B57" s="163"/>
      <c r="C57" s="163"/>
      <c r="D57" s="163">
        <f>'将来負担比率（分子）の構造'!I$51</f>
        <v>106</v>
      </c>
      <c r="E57" s="163"/>
      <c r="F57" s="163"/>
      <c r="G57" s="163">
        <f>'将来負担比率（分子）の構造'!J$51</f>
        <v>92</v>
      </c>
      <c r="H57" s="163"/>
      <c r="I57" s="163"/>
      <c r="J57" s="163">
        <f>'将来負担比率（分子）の構造'!K$51</f>
        <v>83</v>
      </c>
      <c r="K57" s="163"/>
      <c r="L57" s="163"/>
      <c r="M57" s="163">
        <f>'将来負担比率（分子）の構造'!L$51</f>
        <v>65</v>
      </c>
      <c r="N57" s="163"/>
      <c r="O57" s="163"/>
      <c r="P57" s="163">
        <f>'将来負担比率（分子）の構造'!M$51</f>
        <v>52</v>
      </c>
    </row>
    <row r="58" spans="1:16" x14ac:dyDescent="0.2">
      <c r="A58" s="163" t="s">
        <v>41</v>
      </c>
      <c r="B58" s="163"/>
      <c r="C58" s="163"/>
      <c r="D58" s="163">
        <f>'将来負担比率（分子）の構造'!I$50</f>
        <v>8552</v>
      </c>
      <c r="E58" s="163"/>
      <c r="F58" s="163"/>
      <c r="G58" s="163">
        <f>'将来負担比率（分子）の構造'!J$50</f>
        <v>9026</v>
      </c>
      <c r="H58" s="163"/>
      <c r="I58" s="163"/>
      <c r="J58" s="163">
        <f>'将来負担比率（分子）の構造'!K$50</f>
        <v>9226</v>
      </c>
      <c r="K58" s="163"/>
      <c r="L58" s="163"/>
      <c r="M58" s="163">
        <f>'将来負担比率（分子）の構造'!L$50</f>
        <v>9300</v>
      </c>
      <c r="N58" s="163"/>
      <c r="O58" s="163"/>
      <c r="P58" s="163">
        <f>'将来負担比率（分子）の構造'!M$50</f>
        <v>9779</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1974</v>
      </c>
      <c r="C62" s="163"/>
      <c r="D62" s="163"/>
      <c r="E62" s="163">
        <f>'将来負担比率（分子）の構造'!J$45</f>
        <v>1974</v>
      </c>
      <c r="F62" s="163"/>
      <c r="G62" s="163"/>
      <c r="H62" s="163">
        <f>'将来負担比率（分子）の構造'!K$45</f>
        <v>1984</v>
      </c>
      <c r="I62" s="163"/>
      <c r="J62" s="163"/>
      <c r="K62" s="163">
        <f>'将来負担比率（分子）の構造'!L$45</f>
        <v>1912</v>
      </c>
      <c r="L62" s="163"/>
      <c r="M62" s="163"/>
      <c r="N62" s="163">
        <f>'将来負担比率（分子）の構造'!M$45</f>
        <v>1809</v>
      </c>
      <c r="O62" s="163"/>
      <c r="P62" s="163"/>
    </row>
    <row r="63" spans="1:16" x14ac:dyDescent="0.2">
      <c r="A63" s="163" t="s">
        <v>34</v>
      </c>
      <c r="B63" s="163">
        <f>'将来負担比率（分子）の構造'!I$44</f>
        <v>843</v>
      </c>
      <c r="C63" s="163"/>
      <c r="D63" s="163"/>
      <c r="E63" s="163">
        <f>'将来負担比率（分子）の構造'!J$44</f>
        <v>685</v>
      </c>
      <c r="F63" s="163"/>
      <c r="G63" s="163"/>
      <c r="H63" s="163">
        <f>'将来負担比率（分子）の構造'!K$44</f>
        <v>537</v>
      </c>
      <c r="I63" s="163"/>
      <c r="J63" s="163"/>
      <c r="K63" s="163">
        <f>'将来負担比率（分子）の構造'!L$44</f>
        <v>400</v>
      </c>
      <c r="L63" s="163"/>
      <c r="M63" s="163"/>
      <c r="N63" s="163">
        <f>'将来負担比率（分子）の構造'!M$44</f>
        <v>281</v>
      </c>
      <c r="O63" s="163"/>
      <c r="P63" s="163"/>
    </row>
    <row r="64" spans="1:16" x14ac:dyDescent="0.2">
      <c r="A64" s="163" t="s">
        <v>33</v>
      </c>
      <c r="B64" s="163">
        <f>'将来負担比率（分子）の構造'!I$43</f>
        <v>5534</v>
      </c>
      <c r="C64" s="163"/>
      <c r="D64" s="163"/>
      <c r="E64" s="163">
        <f>'将来負担比率（分子）の構造'!J$43</f>
        <v>4898</v>
      </c>
      <c r="F64" s="163"/>
      <c r="G64" s="163"/>
      <c r="H64" s="163">
        <f>'将来負担比率（分子）の構造'!K$43</f>
        <v>5430</v>
      </c>
      <c r="I64" s="163"/>
      <c r="J64" s="163"/>
      <c r="K64" s="163">
        <f>'将来負担比率（分子）の構造'!L$43</f>
        <v>5313</v>
      </c>
      <c r="L64" s="163"/>
      <c r="M64" s="163"/>
      <c r="N64" s="163">
        <f>'将来負担比率（分子）の構造'!M$43</f>
        <v>5243</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12854</v>
      </c>
      <c r="C66" s="163"/>
      <c r="D66" s="163"/>
      <c r="E66" s="163">
        <f>'将来負担比率（分子）の構造'!J$41</f>
        <v>11161</v>
      </c>
      <c r="F66" s="163"/>
      <c r="G66" s="163"/>
      <c r="H66" s="163">
        <f>'将来負担比率（分子）の構造'!K$41</f>
        <v>9421</v>
      </c>
      <c r="I66" s="163"/>
      <c r="J66" s="163"/>
      <c r="K66" s="163">
        <f>'将来負担比率（分子）の構造'!L$41</f>
        <v>8511</v>
      </c>
      <c r="L66" s="163"/>
      <c r="M66" s="163"/>
      <c r="N66" s="163">
        <f>'将来負担比率（分子）の構造'!M$41</f>
        <v>8646</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2695</v>
      </c>
      <c r="C72" s="167">
        <f>基金残高に係る経年分析!G55</f>
        <v>2653</v>
      </c>
      <c r="D72" s="167">
        <f>基金残高に係る経年分析!H55</f>
        <v>2592</v>
      </c>
    </row>
    <row r="73" spans="1:16" x14ac:dyDescent="0.2">
      <c r="A73" s="166" t="s">
        <v>74</v>
      </c>
      <c r="B73" s="167">
        <f>基金残高に係る経年分析!F56</f>
        <v>1420</v>
      </c>
      <c r="C73" s="167">
        <f>基金残高に係る経年分析!G56</f>
        <v>1375</v>
      </c>
      <c r="D73" s="167">
        <f>基金残高に係る経年分析!H56</f>
        <v>1572</v>
      </c>
    </row>
    <row r="74" spans="1:16" x14ac:dyDescent="0.2">
      <c r="A74" s="166" t="s">
        <v>75</v>
      </c>
      <c r="B74" s="167">
        <f>基金残高に係る経年分析!F57</f>
        <v>6541</v>
      </c>
      <c r="C74" s="167">
        <f>基金残高に係る経年分析!G57</f>
        <v>5562</v>
      </c>
      <c r="D74" s="167">
        <f>基金残高に係る経年分析!H57</f>
        <v>5942</v>
      </c>
    </row>
  </sheetData>
  <sheetProtection algorithmName="SHA-512" hashValue="VSespDRX3VW74hKRL4Y/uQ+0tB4Y9sizCTTgnLM02snxXMfAFBTg65d7iTElngOTgUITx/QJU4zylToDF3itCw==" saltValue="MC5rmPL36FDf3RU9Ki6yZ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19" workbookViewId="0"/>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2009877</v>
      </c>
      <c r="S5" s="613"/>
      <c r="T5" s="613"/>
      <c r="U5" s="613"/>
      <c r="V5" s="613"/>
      <c r="W5" s="613"/>
      <c r="X5" s="613"/>
      <c r="Y5" s="614"/>
      <c r="Z5" s="615">
        <v>14</v>
      </c>
      <c r="AA5" s="615"/>
      <c r="AB5" s="615"/>
      <c r="AC5" s="615"/>
      <c r="AD5" s="616">
        <v>2009877</v>
      </c>
      <c r="AE5" s="616"/>
      <c r="AF5" s="616"/>
      <c r="AG5" s="616"/>
      <c r="AH5" s="616"/>
      <c r="AI5" s="616"/>
      <c r="AJ5" s="616"/>
      <c r="AK5" s="616"/>
      <c r="AL5" s="617">
        <v>23.5</v>
      </c>
      <c r="AM5" s="618"/>
      <c r="AN5" s="618"/>
      <c r="AO5" s="619"/>
      <c r="AP5" s="609" t="s">
        <v>216</v>
      </c>
      <c r="AQ5" s="610"/>
      <c r="AR5" s="610"/>
      <c r="AS5" s="610"/>
      <c r="AT5" s="610"/>
      <c r="AU5" s="610"/>
      <c r="AV5" s="610"/>
      <c r="AW5" s="610"/>
      <c r="AX5" s="610"/>
      <c r="AY5" s="610"/>
      <c r="AZ5" s="610"/>
      <c r="BA5" s="610"/>
      <c r="BB5" s="610"/>
      <c r="BC5" s="610"/>
      <c r="BD5" s="610"/>
      <c r="BE5" s="610"/>
      <c r="BF5" s="611"/>
      <c r="BG5" s="623">
        <v>2009558</v>
      </c>
      <c r="BH5" s="624"/>
      <c r="BI5" s="624"/>
      <c r="BJ5" s="624"/>
      <c r="BK5" s="624"/>
      <c r="BL5" s="624"/>
      <c r="BM5" s="624"/>
      <c r="BN5" s="625"/>
      <c r="BO5" s="626">
        <v>100</v>
      </c>
      <c r="BP5" s="626"/>
      <c r="BQ5" s="626"/>
      <c r="BR5" s="626"/>
      <c r="BS5" s="627" t="s">
        <v>122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196733</v>
      </c>
      <c r="S6" s="624"/>
      <c r="T6" s="624"/>
      <c r="U6" s="624"/>
      <c r="V6" s="624"/>
      <c r="W6" s="624"/>
      <c r="X6" s="624"/>
      <c r="Y6" s="625"/>
      <c r="Z6" s="626">
        <v>1.4</v>
      </c>
      <c r="AA6" s="626"/>
      <c r="AB6" s="626"/>
      <c r="AC6" s="626"/>
      <c r="AD6" s="627">
        <v>196733</v>
      </c>
      <c r="AE6" s="627"/>
      <c r="AF6" s="627"/>
      <c r="AG6" s="627"/>
      <c r="AH6" s="627"/>
      <c r="AI6" s="627"/>
      <c r="AJ6" s="627"/>
      <c r="AK6" s="627"/>
      <c r="AL6" s="628">
        <v>2.2999999999999998</v>
      </c>
      <c r="AM6" s="629"/>
      <c r="AN6" s="629"/>
      <c r="AO6" s="630"/>
      <c r="AP6" s="620" t="s">
        <v>221</v>
      </c>
      <c r="AQ6" s="621"/>
      <c r="AR6" s="621"/>
      <c r="AS6" s="621"/>
      <c r="AT6" s="621"/>
      <c r="AU6" s="621"/>
      <c r="AV6" s="621"/>
      <c r="AW6" s="621"/>
      <c r="AX6" s="621"/>
      <c r="AY6" s="621"/>
      <c r="AZ6" s="621"/>
      <c r="BA6" s="621"/>
      <c r="BB6" s="621"/>
      <c r="BC6" s="621"/>
      <c r="BD6" s="621"/>
      <c r="BE6" s="621"/>
      <c r="BF6" s="622"/>
      <c r="BG6" s="623">
        <v>2009558</v>
      </c>
      <c r="BH6" s="624"/>
      <c r="BI6" s="624"/>
      <c r="BJ6" s="624"/>
      <c r="BK6" s="624"/>
      <c r="BL6" s="624"/>
      <c r="BM6" s="624"/>
      <c r="BN6" s="625"/>
      <c r="BO6" s="626">
        <v>100</v>
      </c>
      <c r="BP6" s="626"/>
      <c r="BQ6" s="626"/>
      <c r="BR6" s="626"/>
      <c r="BS6" s="627" t="s">
        <v>122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115876</v>
      </c>
      <c r="CS6" s="624"/>
      <c r="CT6" s="624"/>
      <c r="CU6" s="624"/>
      <c r="CV6" s="624"/>
      <c r="CW6" s="624"/>
      <c r="CX6" s="624"/>
      <c r="CY6" s="625"/>
      <c r="CZ6" s="617">
        <v>0.8</v>
      </c>
      <c r="DA6" s="618"/>
      <c r="DB6" s="618"/>
      <c r="DC6" s="634"/>
      <c r="DD6" s="632" t="s">
        <v>122</v>
      </c>
      <c r="DE6" s="624"/>
      <c r="DF6" s="624"/>
      <c r="DG6" s="624"/>
      <c r="DH6" s="624"/>
      <c r="DI6" s="624"/>
      <c r="DJ6" s="624"/>
      <c r="DK6" s="624"/>
      <c r="DL6" s="624"/>
      <c r="DM6" s="624"/>
      <c r="DN6" s="624"/>
      <c r="DO6" s="624"/>
      <c r="DP6" s="625"/>
      <c r="DQ6" s="632">
        <v>115876</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1149</v>
      </c>
      <c r="S7" s="624"/>
      <c r="T7" s="624"/>
      <c r="U7" s="624"/>
      <c r="V7" s="624"/>
      <c r="W7" s="624"/>
      <c r="X7" s="624"/>
      <c r="Y7" s="625"/>
      <c r="Z7" s="626">
        <v>0</v>
      </c>
      <c r="AA7" s="626"/>
      <c r="AB7" s="626"/>
      <c r="AC7" s="626"/>
      <c r="AD7" s="627">
        <v>1149</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649047</v>
      </c>
      <c r="BH7" s="624"/>
      <c r="BI7" s="624"/>
      <c r="BJ7" s="624"/>
      <c r="BK7" s="624"/>
      <c r="BL7" s="624"/>
      <c r="BM7" s="624"/>
      <c r="BN7" s="625"/>
      <c r="BO7" s="626">
        <v>32.299999999999997</v>
      </c>
      <c r="BP7" s="626"/>
      <c r="BQ7" s="626"/>
      <c r="BR7" s="626"/>
      <c r="BS7" s="627" t="s">
        <v>122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2046621</v>
      </c>
      <c r="CS7" s="624"/>
      <c r="CT7" s="624"/>
      <c r="CU7" s="624"/>
      <c r="CV7" s="624"/>
      <c r="CW7" s="624"/>
      <c r="CX7" s="624"/>
      <c r="CY7" s="625"/>
      <c r="CZ7" s="626">
        <v>14.4</v>
      </c>
      <c r="DA7" s="626"/>
      <c r="DB7" s="626"/>
      <c r="DC7" s="626"/>
      <c r="DD7" s="632">
        <v>38929</v>
      </c>
      <c r="DE7" s="624"/>
      <c r="DF7" s="624"/>
      <c r="DG7" s="624"/>
      <c r="DH7" s="624"/>
      <c r="DI7" s="624"/>
      <c r="DJ7" s="624"/>
      <c r="DK7" s="624"/>
      <c r="DL7" s="624"/>
      <c r="DM7" s="624"/>
      <c r="DN7" s="624"/>
      <c r="DO7" s="624"/>
      <c r="DP7" s="625"/>
      <c r="DQ7" s="632">
        <v>1743939</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20460</v>
      </c>
      <c r="S8" s="624"/>
      <c r="T8" s="624"/>
      <c r="U8" s="624"/>
      <c r="V8" s="624"/>
      <c r="W8" s="624"/>
      <c r="X8" s="624"/>
      <c r="Y8" s="625"/>
      <c r="Z8" s="626">
        <v>0.1</v>
      </c>
      <c r="AA8" s="626"/>
      <c r="AB8" s="626"/>
      <c r="AC8" s="626"/>
      <c r="AD8" s="627">
        <v>20460</v>
      </c>
      <c r="AE8" s="627"/>
      <c r="AF8" s="627"/>
      <c r="AG8" s="627"/>
      <c r="AH8" s="627"/>
      <c r="AI8" s="627"/>
      <c r="AJ8" s="627"/>
      <c r="AK8" s="627"/>
      <c r="AL8" s="628">
        <v>0.2</v>
      </c>
      <c r="AM8" s="629"/>
      <c r="AN8" s="629"/>
      <c r="AO8" s="630"/>
      <c r="AP8" s="620" t="s">
        <v>227</v>
      </c>
      <c r="AQ8" s="621"/>
      <c r="AR8" s="621"/>
      <c r="AS8" s="621"/>
      <c r="AT8" s="621"/>
      <c r="AU8" s="621"/>
      <c r="AV8" s="621"/>
      <c r="AW8" s="621"/>
      <c r="AX8" s="621"/>
      <c r="AY8" s="621"/>
      <c r="AZ8" s="621"/>
      <c r="BA8" s="621"/>
      <c r="BB8" s="621"/>
      <c r="BC8" s="621"/>
      <c r="BD8" s="621"/>
      <c r="BE8" s="621"/>
      <c r="BF8" s="622"/>
      <c r="BG8" s="623">
        <v>24420</v>
      </c>
      <c r="BH8" s="624"/>
      <c r="BI8" s="624"/>
      <c r="BJ8" s="624"/>
      <c r="BK8" s="624"/>
      <c r="BL8" s="624"/>
      <c r="BM8" s="624"/>
      <c r="BN8" s="625"/>
      <c r="BO8" s="626">
        <v>1.2</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3421041</v>
      </c>
      <c r="CS8" s="624"/>
      <c r="CT8" s="624"/>
      <c r="CU8" s="624"/>
      <c r="CV8" s="624"/>
      <c r="CW8" s="624"/>
      <c r="CX8" s="624"/>
      <c r="CY8" s="625"/>
      <c r="CZ8" s="626">
        <v>24.1</v>
      </c>
      <c r="DA8" s="626"/>
      <c r="DB8" s="626"/>
      <c r="DC8" s="626"/>
      <c r="DD8" s="632">
        <v>30700</v>
      </c>
      <c r="DE8" s="624"/>
      <c r="DF8" s="624"/>
      <c r="DG8" s="624"/>
      <c r="DH8" s="624"/>
      <c r="DI8" s="624"/>
      <c r="DJ8" s="624"/>
      <c r="DK8" s="624"/>
      <c r="DL8" s="624"/>
      <c r="DM8" s="624"/>
      <c r="DN8" s="624"/>
      <c r="DO8" s="624"/>
      <c r="DP8" s="625"/>
      <c r="DQ8" s="632">
        <v>2336315</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26919</v>
      </c>
      <c r="S9" s="624"/>
      <c r="T9" s="624"/>
      <c r="U9" s="624"/>
      <c r="V9" s="624"/>
      <c r="W9" s="624"/>
      <c r="X9" s="624"/>
      <c r="Y9" s="625"/>
      <c r="Z9" s="626">
        <v>0.2</v>
      </c>
      <c r="AA9" s="626"/>
      <c r="AB9" s="626"/>
      <c r="AC9" s="626"/>
      <c r="AD9" s="627">
        <v>26919</v>
      </c>
      <c r="AE9" s="627"/>
      <c r="AF9" s="627"/>
      <c r="AG9" s="627"/>
      <c r="AH9" s="627"/>
      <c r="AI9" s="627"/>
      <c r="AJ9" s="627"/>
      <c r="AK9" s="627"/>
      <c r="AL9" s="628">
        <v>0.3</v>
      </c>
      <c r="AM9" s="629"/>
      <c r="AN9" s="629"/>
      <c r="AO9" s="630"/>
      <c r="AP9" s="620" t="s">
        <v>230</v>
      </c>
      <c r="AQ9" s="621"/>
      <c r="AR9" s="621"/>
      <c r="AS9" s="621"/>
      <c r="AT9" s="621"/>
      <c r="AU9" s="621"/>
      <c r="AV9" s="621"/>
      <c r="AW9" s="621"/>
      <c r="AX9" s="621"/>
      <c r="AY9" s="621"/>
      <c r="AZ9" s="621"/>
      <c r="BA9" s="621"/>
      <c r="BB9" s="621"/>
      <c r="BC9" s="621"/>
      <c r="BD9" s="621"/>
      <c r="BE9" s="621"/>
      <c r="BF9" s="622"/>
      <c r="BG9" s="623">
        <v>510171</v>
      </c>
      <c r="BH9" s="624"/>
      <c r="BI9" s="624"/>
      <c r="BJ9" s="624"/>
      <c r="BK9" s="624"/>
      <c r="BL9" s="624"/>
      <c r="BM9" s="624"/>
      <c r="BN9" s="625"/>
      <c r="BO9" s="626">
        <v>25.4</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932137</v>
      </c>
      <c r="CS9" s="624"/>
      <c r="CT9" s="624"/>
      <c r="CU9" s="624"/>
      <c r="CV9" s="624"/>
      <c r="CW9" s="624"/>
      <c r="CX9" s="624"/>
      <c r="CY9" s="625"/>
      <c r="CZ9" s="626">
        <v>6.6</v>
      </c>
      <c r="DA9" s="626"/>
      <c r="DB9" s="626"/>
      <c r="DC9" s="626"/>
      <c r="DD9" s="632">
        <v>37292</v>
      </c>
      <c r="DE9" s="624"/>
      <c r="DF9" s="624"/>
      <c r="DG9" s="624"/>
      <c r="DH9" s="624"/>
      <c r="DI9" s="624"/>
      <c r="DJ9" s="624"/>
      <c r="DK9" s="624"/>
      <c r="DL9" s="624"/>
      <c r="DM9" s="624"/>
      <c r="DN9" s="624"/>
      <c r="DO9" s="624"/>
      <c r="DP9" s="625"/>
      <c r="DQ9" s="632">
        <v>777804</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46025</v>
      </c>
      <c r="BH10" s="624"/>
      <c r="BI10" s="624"/>
      <c r="BJ10" s="624"/>
      <c r="BK10" s="624"/>
      <c r="BL10" s="624"/>
      <c r="BM10" s="624"/>
      <c r="BN10" s="625"/>
      <c r="BO10" s="626">
        <v>2.2999999999999998</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t="s">
        <v>122</v>
      </c>
      <c r="CS10" s="624"/>
      <c r="CT10" s="624"/>
      <c r="CU10" s="624"/>
      <c r="CV10" s="624"/>
      <c r="CW10" s="624"/>
      <c r="CX10" s="624"/>
      <c r="CY10" s="625"/>
      <c r="CZ10" s="626" t="s">
        <v>122</v>
      </c>
      <c r="DA10" s="626"/>
      <c r="DB10" s="626"/>
      <c r="DC10" s="626"/>
      <c r="DD10" s="632" t="s">
        <v>122</v>
      </c>
      <c r="DE10" s="624"/>
      <c r="DF10" s="624"/>
      <c r="DG10" s="624"/>
      <c r="DH10" s="624"/>
      <c r="DI10" s="624"/>
      <c r="DJ10" s="624"/>
      <c r="DK10" s="624"/>
      <c r="DL10" s="624"/>
      <c r="DM10" s="624"/>
      <c r="DN10" s="624"/>
      <c r="DO10" s="624"/>
      <c r="DP10" s="625"/>
      <c r="DQ10" s="632" t="s">
        <v>122</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396405</v>
      </c>
      <c r="S11" s="624"/>
      <c r="T11" s="624"/>
      <c r="U11" s="624"/>
      <c r="V11" s="624"/>
      <c r="W11" s="624"/>
      <c r="X11" s="624"/>
      <c r="Y11" s="625"/>
      <c r="Z11" s="628">
        <v>2.8</v>
      </c>
      <c r="AA11" s="629"/>
      <c r="AB11" s="629"/>
      <c r="AC11" s="635"/>
      <c r="AD11" s="632">
        <v>396405</v>
      </c>
      <c r="AE11" s="624"/>
      <c r="AF11" s="624"/>
      <c r="AG11" s="624"/>
      <c r="AH11" s="624"/>
      <c r="AI11" s="624"/>
      <c r="AJ11" s="624"/>
      <c r="AK11" s="625"/>
      <c r="AL11" s="628">
        <v>4.5999999999999996</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68431</v>
      </c>
      <c r="BH11" s="624"/>
      <c r="BI11" s="624"/>
      <c r="BJ11" s="624"/>
      <c r="BK11" s="624"/>
      <c r="BL11" s="624"/>
      <c r="BM11" s="624"/>
      <c r="BN11" s="625"/>
      <c r="BO11" s="626">
        <v>3.4</v>
      </c>
      <c r="BP11" s="626"/>
      <c r="BQ11" s="626"/>
      <c r="BR11" s="626"/>
      <c r="BS11" s="627" t="s">
        <v>122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2204576</v>
      </c>
      <c r="CS11" s="624"/>
      <c r="CT11" s="624"/>
      <c r="CU11" s="624"/>
      <c r="CV11" s="624"/>
      <c r="CW11" s="624"/>
      <c r="CX11" s="624"/>
      <c r="CY11" s="625"/>
      <c r="CZ11" s="626">
        <v>15.5</v>
      </c>
      <c r="DA11" s="626"/>
      <c r="DB11" s="626"/>
      <c r="DC11" s="626"/>
      <c r="DD11" s="632">
        <v>1415923</v>
      </c>
      <c r="DE11" s="624"/>
      <c r="DF11" s="624"/>
      <c r="DG11" s="624"/>
      <c r="DH11" s="624"/>
      <c r="DI11" s="624"/>
      <c r="DJ11" s="624"/>
      <c r="DK11" s="624"/>
      <c r="DL11" s="624"/>
      <c r="DM11" s="624"/>
      <c r="DN11" s="624"/>
      <c r="DO11" s="624"/>
      <c r="DP11" s="625"/>
      <c r="DQ11" s="632">
        <v>566992</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42259</v>
      </c>
      <c r="S12" s="624"/>
      <c r="T12" s="624"/>
      <c r="U12" s="624"/>
      <c r="V12" s="624"/>
      <c r="W12" s="624"/>
      <c r="X12" s="624"/>
      <c r="Y12" s="625"/>
      <c r="Z12" s="626">
        <v>0.3</v>
      </c>
      <c r="AA12" s="626"/>
      <c r="AB12" s="626"/>
      <c r="AC12" s="626"/>
      <c r="AD12" s="627">
        <v>42259</v>
      </c>
      <c r="AE12" s="627"/>
      <c r="AF12" s="627"/>
      <c r="AG12" s="627"/>
      <c r="AH12" s="627"/>
      <c r="AI12" s="627"/>
      <c r="AJ12" s="627"/>
      <c r="AK12" s="627"/>
      <c r="AL12" s="628">
        <v>0.5</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1198066</v>
      </c>
      <c r="BH12" s="624"/>
      <c r="BI12" s="624"/>
      <c r="BJ12" s="624"/>
      <c r="BK12" s="624"/>
      <c r="BL12" s="624"/>
      <c r="BM12" s="624"/>
      <c r="BN12" s="625"/>
      <c r="BO12" s="626">
        <v>59.6</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285630</v>
      </c>
      <c r="CS12" s="624"/>
      <c r="CT12" s="624"/>
      <c r="CU12" s="624"/>
      <c r="CV12" s="624"/>
      <c r="CW12" s="624"/>
      <c r="CX12" s="624"/>
      <c r="CY12" s="625"/>
      <c r="CZ12" s="626">
        <v>2</v>
      </c>
      <c r="DA12" s="626"/>
      <c r="DB12" s="626"/>
      <c r="DC12" s="626"/>
      <c r="DD12" s="632">
        <v>68293</v>
      </c>
      <c r="DE12" s="624"/>
      <c r="DF12" s="624"/>
      <c r="DG12" s="624"/>
      <c r="DH12" s="624"/>
      <c r="DI12" s="624"/>
      <c r="DJ12" s="624"/>
      <c r="DK12" s="624"/>
      <c r="DL12" s="624"/>
      <c r="DM12" s="624"/>
      <c r="DN12" s="624"/>
      <c r="DO12" s="624"/>
      <c r="DP12" s="625"/>
      <c r="DQ12" s="632">
        <v>187584</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1197956</v>
      </c>
      <c r="BH13" s="624"/>
      <c r="BI13" s="624"/>
      <c r="BJ13" s="624"/>
      <c r="BK13" s="624"/>
      <c r="BL13" s="624"/>
      <c r="BM13" s="624"/>
      <c r="BN13" s="625"/>
      <c r="BO13" s="626">
        <v>59.6</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1409617</v>
      </c>
      <c r="CS13" s="624"/>
      <c r="CT13" s="624"/>
      <c r="CU13" s="624"/>
      <c r="CV13" s="624"/>
      <c r="CW13" s="624"/>
      <c r="CX13" s="624"/>
      <c r="CY13" s="625"/>
      <c r="CZ13" s="626">
        <v>9.9</v>
      </c>
      <c r="DA13" s="626"/>
      <c r="DB13" s="626"/>
      <c r="DC13" s="626"/>
      <c r="DD13" s="632">
        <v>432015</v>
      </c>
      <c r="DE13" s="624"/>
      <c r="DF13" s="624"/>
      <c r="DG13" s="624"/>
      <c r="DH13" s="624"/>
      <c r="DI13" s="624"/>
      <c r="DJ13" s="624"/>
      <c r="DK13" s="624"/>
      <c r="DL13" s="624"/>
      <c r="DM13" s="624"/>
      <c r="DN13" s="624"/>
      <c r="DO13" s="624"/>
      <c r="DP13" s="625"/>
      <c r="DQ13" s="632">
        <v>1012361</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76993</v>
      </c>
      <c r="BH14" s="624"/>
      <c r="BI14" s="624"/>
      <c r="BJ14" s="624"/>
      <c r="BK14" s="624"/>
      <c r="BL14" s="624"/>
      <c r="BM14" s="624"/>
      <c r="BN14" s="625"/>
      <c r="BO14" s="626">
        <v>3.8</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543383</v>
      </c>
      <c r="CS14" s="624"/>
      <c r="CT14" s="624"/>
      <c r="CU14" s="624"/>
      <c r="CV14" s="624"/>
      <c r="CW14" s="624"/>
      <c r="CX14" s="624"/>
      <c r="CY14" s="625"/>
      <c r="CZ14" s="626">
        <v>3.8</v>
      </c>
      <c r="DA14" s="626"/>
      <c r="DB14" s="626"/>
      <c r="DC14" s="626"/>
      <c r="DD14" s="632">
        <v>29711</v>
      </c>
      <c r="DE14" s="624"/>
      <c r="DF14" s="624"/>
      <c r="DG14" s="624"/>
      <c r="DH14" s="624"/>
      <c r="DI14" s="624"/>
      <c r="DJ14" s="624"/>
      <c r="DK14" s="624"/>
      <c r="DL14" s="624"/>
      <c r="DM14" s="624"/>
      <c r="DN14" s="624"/>
      <c r="DO14" s="624"/>
      <c r="DP14" s="625"/>
      <c r="DQ14" s="632">
        <v>482102</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31203</v>
      </c>
      <c r="S15" s="624"/>
      <c r="T15" s="624"/>
      <c r="U15" s="624"/>
      <c r="V15" s="624"/>
      <c r="W15" s="624"/>
      <c r="X15" s="624"/>
      <c r="Y15" s="625"/>
      <c r="Z15" s="626">
        <v>0.2</v>
      </c>
      <c r="AA15" s="626"/>
      <c r="AB15" s="626"/>
      <c r="AC15" s="626"/>
      <c r="AD15" s="627">
        <v>31203</v>
      </c>
      <c r="AE15" s="627"/>
      <c r="AF15" s="627"/>
      <c r="AG15" s="627"/>
      <c r="AH15" s="627"/>
      <c r="AI15" s="627"/>
      <c r="AJ15" s="627"/>
      <c r="AK15" s="627"/>
      <c r="AL15" s="628">
        <v>0.4</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85452</v>
      </c>
      <c r="BH15" s="624"/>
      <c r="BI15" s="624"/>
      <c r="BJ15" s="624"/>
      <c r="BK15" s="624"/>
      <c r="BL15" s="624"/>
      <c r="BM15" s="624"/>
      <c r="BN15" s="625"/>
      <c r="BO15" s="626">
        <v>4.3</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1558863</v>
      </c>
      <c r="CS15" s="624"/>
      <c r="CT15" s="624"/>
      <c r="CU15" s="624"/>
      <c r="CV15" s="624"/>
      <c r="CW15" s="624"/>
      <c r="CX15" s="624"/>
      <c r="CY15" s="625"/>
      <c r="CZ15" s="626">
        <v>11</v>
      </c>
      <c r="DA15" s="626"/>
      <c r="DB15" s="626"/>
      <c r="DC15" s="626"/>
      <c r="DD15" s="632">
        <v>503020</v>
      </c>
      <c r="DE15" s="624"/>
      <c r="DF15" s="624"/>
      <c r="DG15" s="624"/>
      <c r="DH15" s="624"/>
      <c r="DI15" s="624"/>
      <c r="DJ15" s="624"/>
      <c r="DK15" s="624"/>
      <c r="DL15" s="624"/>
      <c r="DM15" s="624"/>
      <c r="DN15" s="624"/>
      <c r="DO15" s="624"/>
      <c r="DP15" s="625"/>
      <c r="DQ15" s="632">
        <v>903843</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38545</v>
      </c>
      <c r="S16" s="624"/>
      <c r="T16" s="624"/>
      <c r="U16" s="624"/>
      <c r="V16" s="624"/>
      <c r="W16" s="624"/>
      <c r="X16" s="624"/>
      <c r="Y16" s="625"/>
      <c r="Z16" s="626">
        <v>0.3</v>
      </c>
      <c r="AA16" s="626"/>
      <c r="AB16" s="626"/>
      <c r="AC16" s="626"/>
      <c r="AD16" s="627">
        <v>38545</v>
      </c>
      <c r="AE16" s="627"/>
      <c r="AF16" s="627"/>
      <c r="AG16" s="627"/>
      <c r="AH16" s="627"/>
      <c r="AI16" s="627"/>
      <c r="AJ16" s="627"/>
      <c r="AK16" s="627"/>
      <c r="AL16" s="628">
        <v>0.5</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19234</v>
      </c>
      <c r="CS16" s="624"/>
      <c r="CT16" s="624"/>
      <c r="CU16" s="624"/>
      <c r="CV16" s="624"/>
      <c r="CW16" s="624"/>
      <c r="CX16" s="624"/>
      <c r="CY16" s="625"/>
      <c r="CZ16" s="626">
        <v>0.1</v>
      </c>
      <c r="DA16" s="626"/>
      <c r="DB16" s="626"/>
      <c r="DC16" s="626"/>
      <c r="DD16" s="632" t="s">
        <v>122</v>
      </c>
      <c r="DE16" s="624"/>
      <c r="DF16" s="624"/>
      <c r="DG16" s="624"/>
      <c r="DH16" s="624"/>
      <c r="DI16" s="624"/>
      <c r="DJ16" s="624"/>
      <c r="DK16" s="624"/>
      <c r="DL16" s="624"/>
      <c r="DM16" s="624"/>
      <c r="DN16" s="624"/>
      <c r="DO16" s="624"/>
      <c r="DP16" s="625"/>
      <c r="DQ16" s="632">
        <v>3329</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68046</v>
      </c>
      <c r="S17" s="624"/>
      <c r="T17" s="624"/>
      <c r="U17" s="624"/>
      <c r="V17" s="624"/>
      <c r="W17" s="624"/>
      <c r="X17" s="624"/>
      <c r="Y17" s="625"/>
      <c r="Z17" s="626">
        <v>0.5</v>
      </c>
      <c r="AA17" s="626"/>
      <c r="AB17" s="626"/>
      <c r="AC17" s="626"/>
      <c r="AD17" s="627">
        <v>68046</v>
      </c>
      <c r="AE17" s="627"/>
      <c r="AF17" s="627"/>
      <c r="AG17" s="627"/>
      <c r="AH17" s="627"/>
      <c r="AI17" s="627"/>
      <c r="AJ17" s="627"/>
      <c r="AK17" s="627"/>
      <c r="AL17" s="628">
        <v>0.8</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1670480</v>
      </c>
      <c r="CS17" s="624"/>
      <c r="CT17" s="624"/>
      <c r="CU17" s="624"/>
      <c r="CV17" s="624"/>
      <c r="CW17" s="624"/>
      <c r="CX17" s="624"/>
      <c r="CY17" s="625"/>
      <c r="CZ17" s="626">
        <v>11.8</v>
      </c>
      <c r="DA17" s="626"/>
      <c r="DB17" s="626"/>
      <c r="DC17" s="626"/>
      <c r="DD17" s="632" t="s">
        <v>122</v>
      </c>
      <c r="DE17" s="624"/>
      <c r="DF17" s="624"/>
      <c r="DG17" s="624"/>
      <c r="DH17" s="624"/>
      <c r="DI17" s="624"/>
      <c r="DJ17" s="624"/>
      <c r="DK17" s="624"/>
      <c r="DL17" s="624"/>
      <c r="DM17" s="624"/>
      <c r="DN17" s="624"/>
      <c r="DO17" s="624"/>
      <c r="DP17" s="625"/>
      <c r="DQ17" s="632">
        <v>1655231</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7959</v>
      </c>
      <c r="S18" s="624"/>
      <c r="T18" s="624"/>
      <c r="U18" s="624"/>
      <c r="V18" s="624"/>
      <c r="W18" s="624"/>
      <c r="X18" s="624"/>
      <c r="Y18" s="625"/>
      <c r="Z18" s="626">
        <v>0.1</v>
      </c>
      <c r="AA18" s="626"/>
      <c r="AB18" s="626"/>
      <c r="AC18" s="626"/>
      <c r="AD18" s="627">
        <v>7959</v>
      </c>
      <c r="AE18" s="627"/>
      <c r="AF18" s="627"/>
      <c r="AG18" s="627"/>
      <c r="AH18" s="627"/>
      <c r="AI18" s="627"/>
      <c r="AJ18" s="627"/>
      <c r="AK18" s="627"/>
      <c r="AL18" s="628">
        <v>0.1</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58327</v>
      </c>
      <c r="S19" s="624"/>
      <c r="T19" s="624"/>
      <c r="U19" s="624"/>
      <c r="V19" s="624"/>
      <c r="W19" s="624"/>
      <c r="X19" s="624"/>
      <c r="Y19" s="625"/>
      <c r="Z19" s="626">
        <v>0.4</v>
      </c>
      <c r="AA19" s="626"/>
      <c r="AB19" s="626"/>
      <c r="AC19" s="626"/>
      <c r="AD19" s="627">
        <v>58327</v>
      </c>
      <c r="AE19" s="627"/>
      <c r="AF19" s="627"/>
      <c r="AG19" s="627"/>
      <c r="AH19" s="627"/>
      <c r="AI19" s="627"/>
      <c r="AJ19" s="627"/>
      <c r="AK19" s="627"/>
      <c r="AL19" s="628">
        <v>0.7</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319</v>
      </c>
      <c r="BH19" s="624"/>
      <c r="BI19" s="624"/>
      <c r="BJ19" s="624"/>
      <c r="BK19" s="624"/>
      <c r="BL19" s="624"/>
      <c r="BM19" s="624"/>
      <c r="BN19" s="625"/>
      <c r="BO19" s="626">
        <v>0</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1760</v>
      </c>
      <c r="S20" s="624"/>
      <c r="T20" s="624"/>
      <c r="U20" s="624"/>
      <c r="V20" s="624"/>
      <c r="W20" s="624"/>
      <c r="X20" s="624"/>
      <c r="Y20" s="625"/>
      <c r="Z20" s="626">
        <v>0</v>
      </c>
      <c r="AA20" s="626"/>
      <c r="AB20" s="626"/>
      <c r="AC20" s="626"/>
      <c r="AD20" s="627">
        <v>1760</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319</v>
      </c>
      <c r="BH20" s="624"/>
      <c r="BI20" s="624"/>
      <c r="BJ20" s="624"/>
      <c r="BK20" s="624"/>
      <c r="BL20" s="624"/>
      <c r="BM20" s="624"/>
      <c r="BN20" s="625"/>
      <c r="BO20" s="626">
        <v>0</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14207458</v>
      </c>
      <c r="CS20" s="624"/>
      <c r="CT20" s="624"/>
      <c r="CU20" s="624"/>
      <c r="CV20" s="624"/>
      <c r="CW20" s="624"/>
      <c r="CX20" s="624"/>
      <c r="CY20" s="625"/>
      <c r="CZ20" s="626">
        <v>100</v>
      </c>
      <c r="DA20" s="626"/>
      <c r="DB20" s="626"/>
      <c r="DC20" s="626"/>
      <c r="DD20" s="632">
        <v>2555883</v>
      </c>
      <c r="DE20" s="624"/>
      <c r="DF20" s="624"/>
      <c r="DG20" s="624"/>
      <c r="DH20" s="624"/>
      <c r="DI20" s="624"/>
      <c r="DJ20" s="624"/>
      <c r="DK20" s="624"/>
      <c r="DL20" s="624"/>
      <c r="DM20" s="624"/>
      <c r="DN20" s="624"/>
      <c r="DO20" s="624"/>
      <c r="DP20" s="625"/>
      <c r="DQ20" s="632">
        <v>9785376</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6307368</v>
      </c>
      <c r="S21" s="624"/>
      <c r="T21" s="624"/>
      <c r="U21" s="624"/>
      <c r="V21" s="624"/>
      <c r="W21" s="624"/>
      <c r="X21" s="624"/>
      <c r="Y21" s="625"/>
      <c r="Z21" s="626">
        <v>44</v>
      </c>
      <c r="AA21" s="626"/>
      <c r="AB21" s="626"/>
      <c r="AC21" s="626"/>
      <c r="AD21" s="627">
        <v>5695078</v>
      </c>
      <c r="AE21" s="627"/>
      <c r="AF21" s="627"/>
      <c r="AG21" s="627"/>
      <c r="AH21" s="627"/>
      <c r="AI21" s="627"/>
      <c r="AJ21" s="627"/>
      <c r="AK21" s="627"/>
      <c r="AL21" s="628">
        <v>66.5</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319</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5695078</v>
      </c>
      <c r="S22" s="624"/>
      <c r="T22" s="624"/>
      <c r="U22" s="624"/>
      <c r="V22" s="624"/>
      <c r="W22" s="624"/>
      <c r="X22" s="624"/>
      <c r="Y22" s="625"/>
      <c r="Z22" s="626">
        <v>39.700000000000003</v>
      </c>
      <c r="AA22" s="626"/>
      <c r="AB22" s="626"/>
      <c r="AC22" s="626"/>
      <c r="AD22" s="627">
        <v>5695078</v>
      </c>
      <c r="AE22" s="627"/>
      <c r="AF22" s="627"/>
      <c r="AG22" s="627"/>
      <c r="AH22" s="627"/>
      <c r="AI22" s="627"/>
      <c r="AJ22" s="627"/>
      <c r="AK22" s="627"/>
      <c r="AL22" s="628">
        <v>66.5</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612290</v>
      </c>
      <c r="S23" s="624"/>
      <c r="T23" s="624"/>
      <c r="U23" s="624"/>
      <c r="V23" s="624"/>
      <c r="W23" s="624"/>
      <c r="X23" s="624"/>
      <c r="Y23" s="625"/>
      <c r="Z23" s="626">
        <v>4.3</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5588806</v>
      </c>
      <c r="CS24" s="613"/>
      <c r="CT24" s="613"/>
      <c r="CU24" s="613"/>
      <c r="CV24" s="613"/>
      <c r="CW24" s="613"/>
      <c r="CX24" s="613"/>
      <c r="CY24" s="614"/>
      <c r="CZ24" s="617">
        <v>39.299999999999997</v>
      </c>
      <c r="DA24" s="618"/>
      <c r="DB24" s="618"/>
      <c r="DC24" s="634"/>
      <c r="DD24" s="653">
        <v>4518087</v>
      </c>
      <c r="DE24" s="613"/>
      <c r="DF24" s="613"/>
      <c r="DG24" s="613"/>
      <c r="DH24" s="613"/>
      <c r="DI24" s="613"/>
      <c r="DJ24" s="613"/>
      <c r="DK24" s="614"/>
      <c r="DL24" s="653">
        <v>3617520</v>
      </c>
      <c r="DM24" s="613"/>
      <c r="DN24" s="613"/>
      <c r="DO24" s="613"/>
      <c r="DP24" s="613"/>
      <c r="DQ24" s="613"/>
      <c r="DR24" s="613"/>
      <c r="DS24" s="613"/>
      <c r="DT24" s="613"/>
      <c r="DU24" s="613"/>
      <c r="DV24" s="614"/>
      <c r="DW24" s="617">
        <v>42.1</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9138964</v>
      </c>
      <c r="S25" s="624"/>
      <c r="T25" s="624"/>
      <c r="U25" s="624"/>
      <c r="V25" s="624"/>
      <c r="W25" s="624"/>
      <c r="X25" s="624"/>
      <c r="Y25" s="625"/>
      <c r="Z25" s="626">
        <v>63.8</v>
      </c>
      <c r="AA25" s="626"/>
      <c r="AB25" s="626"/>
      <c r="AC25" s="626"/>
      <c r="AD25" s="627">
        <v>8526674</v>
      </c>
      <c r="AE25" s="627"/>
      <c r="AF25" s="627"/>
      <c r="AG25" s="627"/>
      <c r="AH25" s="627"/>
      <c r="AI25" s="627"/>
      <c r="AJ25" s="627"/>
      <c r="AK25" s="627"/>
      <c r="AL25" s="628">
        <v>99.6</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2533162</v>
      </c>
      <c r="CS25" s="654"/>
      <c r="CT25" s="654"/>
      <c r="CU25" s="654"/>
      <c r="CV25" s="654"/>
      <c r="CW25" s="654"/>
      <c r="CX25" s="654"/>
      <c r="CY25" s="655"/>
      <c r="CZ25" s="628">
        <v>17.8</v>
      </c>
      <c r="DA25" s="656"/>
      <c r="DB25" s="656"/>
      <c r="DC25" s="658"/>
      <c r="DD25" s="632">
        <v>2239941</v>
      </c>
      <c r="DE25" s="654"/>
      <c r="DF25" s="654"/>
      <c r="DG25" s="654"/>
      <c r="DH25" s="654"/>
      <c r="DI25" s="654"/>
      <c r="DJ25" s="654"/>
      <c r="DK25" s="655"/>
      <c r="DL25" s="632">
        <v>2212599</v>
      </c>
      <c r="DM25" s="654"/>
      <c r="DN25" s="654"/>
      <c r="DO25" s="654"/>
      <c r="DP25" s="654"/>
      <c r="DQ25" s="654"/>
      <c r="DR25" s="654"/>
      <c r="DS25" s="654"/>
      <c r="DT25" s="654"/>
      <c r="DU25" s="654"/>
      <c r="DV25" s="655"/>
      <c r="DW25" s="628">
        <v>25.8</v>
      </c>
      <c r="DX25" s="656"/>
      <c r="DY25" s="656"/>
      <c r="DZ25" s="656"/>
      <c r="EA25" s="656"/>
      <c r="EB25" s="656"/>
      <c r="EC25" s="657"/>
    </row>
    <row r="26" spans="2:133" ht="11.25" customHeight="1" x14ac:dyDescent="0.2">
      <c r="B26" s="620" t="s">
        <v>283</v>
      </c>
      <c r="C26" s="621"/>
      <c r="D26" s="621"/>
      <c r="E26" s="621"/>
      <c r="F26" s="621"/>
      <c r="G26" s="621"/>
      <c r="H26" s="621"/>
      <c r="I26" s="621"/>
      <c r="J26" s="621"/>
      <c r="K26" s="621"/>
      <c r="L26" s="621"/>
      <c r="M26" s="621"/>
      <c r="N26" s="621"/>
      <c r="O26" s="621"/>
      <c r="P26" s="621"/>
      <c r="Q26" s="622"/>
      <c r="R26" s="623">
        <v>2402</v>
      </c>
      <c r="S26" s="624"/>
      <c r="T26" s="624"/>
      <c r="U26" s="624"/>
      <c r="V26" s="624"/>
      <c r="W26" s="624"/>
      <c r="X26" s="624"/>
      <c r="Y26" s="625"/>
      <c r="Z26" s="626">
        <v>0</v>
      </c>
      <c r="AA26" s="626"/>
      <c r="AB26" s="626"/>
      <c r="AC26" s="626"/>
      <c r="AD26" s="627">
        <v>2402</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1282454</v>
      </c>
      <c r="CS26" s="624"/>
      <c r="CT26" s="624"/>
      <c r="CU26" s="624"/>
      <c r="CV26" s="624"/>
      <c r="CW26" s="624"/>
      <c r="CX26" s="624"/>
      <c r="CY26" s="625"/>
      <c r="CZ26" s="628">
        <v>9</v>
      </c>
      <c r="DA26" s="656"/>
      <c r="DB26" s="656"/>
      <c r="DC26" s="658"/>
      <c r="DD26" s="632">
        <v>1105718</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2">
      <c r="B27" s="620" t="s">
        <v>286</v>
      </c>
      <c r="C27" s="621"/>
      <c r="D27" s="621"/>
      <c r="E27" s="621"/>
      <c r="F27" s="621"/>
      <c r="G27" s="621"/>
      <c r="H27" s="621"/>
      <c r="I27" s="621"/>
      <c r="J27" s="621"/>
      <c r="K27" s="621"/>
      <c r="L27" s="621"/>
      <c r="M27" s="621"/>
      <c r="N27" s="621"/>
      <c r="O27" s="621"/>
      <c r="P27" s="621"/>
      <c r="Q27" s="622"/>
      <c r="R27" s="623">
        <v>48290</v>
      </c>
      <c r="S27" s="624"/>
      <c r="T27" s="624"/>
      <c r="U27" s="624"/>
      <c r="V27" s="624"/>
      <c r="W27" s="624"/>
      <c r="X27" s="624"/>
      <c r="Y27" s="625"/>
      <c r="Z27" s="626">
        <v>0.3</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2009877</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1385164</v>
      </c>
      <c r="CS27" s="654"/>
      <c r="CT27" s="654"/>
      <c r="CU27" s="654"/>
      <c r="CV27" s="654"/>
      <c r="CW27" s="654"/>
      <c r="CX27" s="654"/>
      <c r="CY27" s="655"/>
      <c r="CZ27" s="628">
        <v>9.6999999999999993</v>
      </c>
      <c r="DA27" s="656"/>
      <c r="DB27" s="656"/>
      <c r="DC27" s="658"/>
      <c r="DD27" s="632">
        <v>622915</v>
      </c>
      <c r="DE27" s="654"/>
      <c r="DF27" s="654"/>
      <c r="DG27" s="654"/>
      <c r="DH27" s="654"/>
      <c r="DI27" s="654"/>
      <c r="DJ27" s="654"/>
      <c r="DK27" s="655"/>
      <c r="DL27" s="632">
        <v>340590</v>
      </c>
      <c r="DM27" s="654"/>
      <c r="DN27" s="654"/>
      <c r="DO27" s="654"/>
      <c r="DP27" s="654"/>
      <c r="DQ27" s="654"/>
      <c r="DR27" s="654"/>
      <c r="DS27" s="654"/>
      <c r="DT27" s="654"/>
      <c r="DU27" s="654"/>
      <c r="DV27" s="655"/>
      <c r="DW27" s="628">
        <v>4</v>
      </c>
      <c r="DX27" s="656"/>
      <c r="DY27" s="656"/>
      <c r="DZ27" s="656"/>
      <c r="EA27" s="656"/>
      <c r="EB27" s="656"/>
      <c r="EC27" s="657"/>
    </row>
    <row r="28" spans="2:133" ht="11.25" customHeight="1" x14ac:dyDescent="0.2">
      <c r="B28" s="620" t="s">
        <v>289</v>
      </c>
      <c r="C28" s="621"/>
      <c r="D28" s="621"/>
      <c r="E28" s="621"/>
      <c r="F28" s="621"/>
      <c r="G28" s="621"/>
      <c r="H28" s="621"/>
      <c r="I28" s="621"/>
      <c r="J28" s="621"/>
      <c r="K28" s="621"/>
      <c r="L28" s="621"/>
      <c r="M28" s="621"/>
      <c r="N28" s="621"/>
      <c r="O28" s="621"/>
      <c r="P28" s="621"/>
      <c r="Q28" s="622"/>
      <c r="R28" s="623">
        <v>191016</v>
      </c>
      <c r="S28" s="624"/>
      <c r="T28" s="624"/>
      <c r="U28" s="624"/>
      <c r="V28" s="624"/>
      <c r="W28" s="624"/>
      <c r="X28" s="624"/>
      <c r="Y28" s="625"/>
      <c r="Z28" s="626">
        <v>1.3</v>
      </c>
      <c r="AA28" s="626"/>
      <c r="AB28" s="626"/>
      <c r="AC28" s="626"/>
      <c r="AD28" s="627">
        <v>34351</v>
      </c>
      <c r="AE28" s="627"/>
      <c r="AF28" s="627"/>
      <c r="AG28" s="627"/>
      <c r="AH28" s="627"/>
      <c r="AI28" s="627"/>
      <c r="AJ28" s="627"/>
      <c r="AK28" s="627"/>
      <c r="AL28" s="628">
        <v>0.4</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1670480</v>
      </c>
      <c r="CS28" s="624"/>
      <c r="CT28" s="624"/>
      <c r="CU28" s="624"/>
      <c r="CV28" s="624"/>
      <c r="CW28" s="624"/>
      <c r="CX28" s="624"/>
      <c r="CY28" s="625"/>
      <c r="CZ28" s="628">
        <v>11.8</v>
      </c>
      <c r="DA28" s="656"/>
      <c r="DB28" s="656"/>
      <c r="DC28" s="658"/>
      <c r="DD28" s="632">
        <v>1655231</v>
      </c>
      <c r="DE28" s="624"/>
      <c r="DF28" s="624"/>
      <c r="DG28" s="624"/>
      <c r="DH28" s="624"/>
      <c r="DI28" s="624"/>
      <c r="DJ28" s="624"/>
      <c r="DK28" s="625"/>
      <c r="DL28" s="632">
        <v>1064331</v>
      </c>
      <c r="DM28" s="624"/>
      <c r="DN28" s="624"/>
      <c r="DO28" s="624"/>
      <c r="DP28" s="624"/>
      <c r="DQ28" s="624"/>
      <c r="DR28" s="624"/>
      <c r="DS28" s="624"/>
      <c r="DT28" s="624"/>
      <c r="DU28" s="624"/>
      <c r="DV28" s="625"/>
      <c r="DW28" s="628">
        <v>12.4</v>
      </c>
      <c r="DX28" s="656"/>
      <c r="DY28" s="656"/>
      <c r="DZ28" s="656"/>
      <c r="EA28" s="656"/>
      <c r="EB28" s="656"/>
      <c r="EC28" s="657"/>
    </row>
    <row r="29" spans="2:133" ht="11.25" customHeight="1" x14ac:dyDescent="0.2">
      <c r="B29" s="620" t="s">
        <v>291</v>
      </c>
      <c r="C29" s="621"/>
      <c r="D29" s="621"/>
      <c r="E29" s="621"/>
      <c r="F29" s="621"/>
      <c r="G29" s="621"/>
      <c r="H29" s="621"/>
      <c r="I29" s="621"/>
      <c r="J29" s="621"/>
      <c r="K29" s="621"/>
      <c r="L29" s="621"/>
      <c r="M29" s="621"/>
      <c r="N29" s="621"/>
      <c r="O29" s="621"/>
      <c r="P29" s="621"/>
      <c r="Q29" s="622"/>
      <c r="R29" s="623">
        <v>47056</v>
      </c>
      <c r="S29" s="624"/>
      <c r="T29" s="624"/>
      <c r="U29" s="624"/>
      <c r="V29" s="624"/>
      <c r="W29" s="624"/>
      <c r="X29" s="624"/>
      <c r="Y29" s="625"/>
      <c r="Z29" s="626">
        <v>0.3</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1670422</v>
      </c>
      <c r="CS29" s="654"/>
      <c r="CT29" s="654"/>
      <c r="CU29" s="654"/>
      <c r="CV29" s="654"/>
      <c r="CW29" s="654"/>
      <c r="CX29" s="654"/>
      <c r="CY29" s="655"/>
      <c r="CZ29" s="628">
        <v>11.8</v>
      </c>
      <c r="DA29" s="656"/>
      <c r="DB29" s="656"/>
      <c r="DC29" s="658"/>
      <c r="DD29" s="632">
        <v>1655173</v>
      </c>
      <c r="DE29" s="654"/>
      <c r="DF29" s="654"/>
      <c r="DG29" s="654"/>
      <c r="DH29" s="654"/>
      <c r="DI29" s="654"/>
      <c r="DJ29" s="654"/>
      <c r="DK29" s="655"/>
      <c r="DL29" s="632">
        <v>1064273</v>
      </c>
      <c r="DM29" s="654"/>
      <c r="DN29" s="654"/>
      <c r="DO29" s="654"/>
      <c r="DP29" s="654"/>
      <c r="DQ29" s="654"/>
      <c r="DR29" s="654"/>
      <c r="DS29" s="654"/>
      <c r="DT29" s="654"/>
      <c r="DU29" s="654"/>
      <c r="DV29" s="655"/>
      <c r="DW29" s="628">
        <v>12.4</v>
      </c>
      <c r="DX29" s="656"/>
      <c r="DY29" s="656"/>
      <c r="DZ29" s="656"/>
      <c r="EA29" s="656"/>
      <c r="EB29" s="656"/>
      <c r="EC29" s="657"/>
    </row>
    <row r="30" spans="2:133" ht="11.25" customHeight="1" x14ac:dyDescent="0.2">
      <c r="B30" s="620" t="s">
        <v>293</v>
      </c>
      <c r="C30" s="621"/>
      <c r="D30" s="621"/>
      <c r="E30" s="621"/>
      <c r="F30" s="621"/>
      <c r="G30" s="621"/>
      <c r="H30" s="621"/>
      <c r="I30" s="621"/>
      <c r="J30" s="621"/>
      <c r="K30" s="621"/>
      <c r="L30" s="621"/>
      <c r="M30" s="621"/>
      <c r="N30" s="621"/>
      <c r="O30" s="621"/>
      <c r="P30" s="621"/>
      <c r="Q30" s="622"/>
      <c r="R30" s="623">
        <v>1034946</v>
      </c>
      <c r="S30" s="624"/>
      <c r="T30" s="624"/>
      <c r="U30" s="624"/>
      <c r="V30" s="624"/>
      <c r="W30" s="624"/>
      <c r="X30" s="624"/>
      <c r="Y30" s="625"/>
      <c r="Z30" s="626">
        <v>7.2</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1645036</v>
      </c>
      <c r="CS30" s="624"/>
      <c r="CT30" s="624"/>
      <c r="CU30" s="624"/>
      <c r="CV30" s="624"/>
      <c r="CW30" s="624"/>
      <c r="CX30" s="624"/>
      <c r="CY30" s="625"/>
      <c r="CZ30" s="628">
        <v>11.6</v>
      </c>
      <c r="DA30" s="656"/>
      <c r="DB30" s="656"/>
      <c r="DC30" s="658"/>
      <c r="DD30" s="632">
        <v>1630563</v>
      </c>
      <c r="DE30" s="624"/>
      <c r="DF30" s="624"/>
      <c r="DG30" s="624"/>
      <c r="DH30" s="624"/>
      <c r="DI30" s="624"/>
      <c r="DJ30" s="624"/>
      <c r="DK30" s="625"/>
      <c r="DL30" s="632">
        <v>1039663</v>
      </c>
      <c r="DM30" s="624"/>
      <c r="DN30" s="624"/>
      <c r="DO30" s="624"/>
      <c r="DP30" s="624"/>
      <c r="DQ30" s="624"/>
      <c r="DR30" s="624"/>
      <c r="DS30" s="624"/>
      <c r="DT30" s="624"/>
      <c r="DU30" s="624"/>
      <c r="DV30" s="625"/>
      <c r="DW30" s="628">
        <v>12.1</v>
      </c>
      <c r="DX30" s="656"/>
      <c r="DY30" s="656"/>
      <c r="DZ30" s="656"/>
      <c r="EA30" s="656"/>
      <c r="EB30" s="656"/>
      <c r="EC30" s="657"/>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7" t="s">
        <v>298</v>
      </c>
      <c r="AQ31" s="668"/>
      <c r="AR31" s="668"/>
      <c r="AS31" s="668"/>
      <c r="AT31" s="673" t="s">
        <v>299</v>
      </c>
      <c r="AU31" s="206"/>
      <c r="AV31" s="206"/>
      <c r="AW31" s="206"/>
      <c r="AX31" s="609" t="s">
        <v>177</v>
      </c>
      <c r="AY31" s="610"/>
      <c r="AZ31" s="610"/>
      <c r="BA31" s="610"/>
      <c r="BB31" s="610"/>
      <c r="BC31" s="610"/>
      <c r="BD31" s="610"/>
      <c r="BE31" s="610"/>
      <c r="BF31" s="611"/>
      <c r="BG31" s="676">
        <v>99.6</v>
      </c>
      <c r="BH31" s="677"/>
      <c r="BI31" s="677"/>
      <c r="BJ31" s="677"/>
      <c r="BK31" s="677"/>
      <c r="BL31" s="677"/>
      <c r="BM31" s="618">
        <v>98.4</v>
      </c>
      <c r="BN31" s="677"/>
      <c r="BO31" s="677"/>
      <c r="BP31" s="677"/>
      <c r="BQ31" s="678"/>
      <c r="BR31" s="676">
        <v>99.5</v>
      </c>
      <c r="BS31" s="677"/>
      <c r="BT31" s="677"/>
      <c r="BU31" s="677"/>
      <c r="BV31" s="677"/>
      <c r="BW31" s="677"/>
      <c r="BX31" s="618">
        <v>98.2</v>
      </c>
      <c r="BY31" s="677"/>
      <c r="BZ31" s="677"/>
      <c r="CA31" s="677"/>
      <c r="CB31" s="678"/>
      <c r="CD31" s="663"/>
      <c r="CE31" s="664"/>
      <c r="CF31" s="620" t="s">
        <v>300</v>
      </c>
      <c r="CG31" s="621"/>
      <c r="CH31" s="621"/>
      <c r="CI31" s="621"/>
      <c r="CJ31" s="621"/>
      <c r="CK31" s="621"/>
      <c r="CL31" s="621"/>
      <c r="CM31" s="621"/>
      <c r="CN31" s="621"/>
      <c r="CO31" s="621"/>
      <c r="CP31" s="621"/>
      <c r="CQ31" s="622"/>
      <c r="CR31" s="623">
        <v>25386</v>
      </c>
      <c r="CS31" s="654"/>
      <c r="CT31" s="654"/>
      <c r="CU31" s="654"/>
      <c r="CV31" s="654"/>
      <c r="CW31" s="654"/>
      <c r="CX31" s="654"/>
      <c r="CY31" s="655"/>
      <c r="CZ31" s="628">
        <v>0.2</v>
      </c>
      <c r="DA31" s="656"/>
      <c r="DB31" s="656"/>
      <c r="DC31" s="658"/>
      <c r="DD31" s="632">
        <v>24610</v>
      </c>
      <c r="DE31" s="654"/>
      <c r="DF31" s="654"/>
      <c r="DG31" s="654"/>
      <c r="DH31" s="654"/>
      <c r="DI31" s="654"/>
      <c r="DJ31" s="654"/>
      <c r="DK31" s="655"/>
      <c r="DL31" s="632">
        <v>24610</v>
      </c>
      <c r="DM31" s="654"/>
      <c r="DN31" s="654"/>
      <c r="DO31" s="654"/>
      <c r="DP31" s="654"/>
      <c r="DQ31" s="654"/>
      <c r="DR31" s="654"/>
      <c r="DS31" s="654"/>
      <c r="DT31" s="654"/>
      <c r="DU31" s="654"/>
      <c r="DV31" s="655"/>
      <c r="DW31" s="628">
        <v>0.3</v>
      </c>
      <c r="DX31" s="656"/>
      <c r="DY31" s="656"/>
      <c r="DZ31" s="656"/>
      <c r="EA31" s="656"/>
      <c r="EB31" s="656"/>
      <c r="EC31" s="657"/>
    </row>
    <row r="32" spans="2:133" ht="11.25" customHeight="1" x14ac:dyDescent="0.2">
      <c r="B32" s="620" t="s">
        <v>301</v>
      </c>
      <c r="C32" s="621"/>
      <c r="D32" s="621"/>
      <c r="E32" s="621"/>
      <c r="F32" s="621"/>
      <c r="G32" s="621"/>
      <c r="H32" s="621"/>
      <c r="I32" s="621"/>
      <c r="J32" s="621"/>
      <c r="K32" s="621"/>
      <c r="L32" s="621"/>
      <c r="M32" s="621"/>
      <c r="N32" s="621"/>
      <c r="O32" s="621"/>
      <c r="P32" s="621"/>
      <c r="Q32" s="622"/>
      <c r="R32" s="623">
        <v>1235383</v>
      </c>
      <c r="S32" s="624"/>
      <c r="T32" s="624"/>
      <c r="U32" s="624"/>
      <c r="V32" s="624"/>
      <c r="W32" s="624"/>
      <c r="X32" s="624"/>
      <c r="Y32" s="625"/>
      <c r="Z32" s="626">
        <v>8.6</v>
      </c>
      <c r="AA32" s="626"/>
      <c r="AB32" s="626"/>
      <c r="AC32" s="626"/>
      <c r="AD32" s="627" t="s">
        <v>122</v>
      </c>
      <c r="AE32" s="627"/>
      <c r="AF32" s="627"/>
      <c r="AG32" s="627"/>
      <c r="AH32" s="627"/>
      <c r="AI32" s="627"/>
      <c r="AJ32" s="627"/>
      <c r="AK32" s="627"/>
      <c r="AL32" s="628" t="s">
        <v>122</v>
      </c>
      <c r="AM32" s="629"/>
      <c r="AN32" s="629"/>
      <c r="AO32" s="630"/>
      <c r="AP32" s="669"/>
      <c r="AQ32" s="670"/>
      <c r="AR32" s="670"/>
      <c r="AS32" s="670"/>
      <c r="AT32" s="674"/>
      <c r="AU32" s="202" t="s">
        <v>302</v>
      </c>
      <c r="AX32" s="620" t="s">
        <v>303</v>
      </c>
      <c r="AY32" s="621"/>
      <c r="AZ32" s="621"/>
      <c r="BA32" s="621"/>
      <c r="BB32" s="621"/>
      <c r="BC32" s="621"/>
      <c r="BD32" s="621"/>
      <c r="BE32" s="621"/>
      <c r="BF32" s="622"/>
      <c r="BG32" s="679">
        <v>99.6</v>
      </c>
      <c r="BH32" s="654"/>
      <c r="BI32" s="654"/>
      <c r="BJ32" s="654"/>
      <c r="BK32" s="654"/>
      <c r="BL32" s="654"/>
      <c r="BM32" s="629">
        <v>99</v>
      </c>
      <c r="BN32" s="654"/>
      <c r="BO32" s="654"/>
      <c r="BP32" s="654"/>
      <c r="BQ32" s="680"/>
      <c r="BR32" s="679">
        <v>99.6</v>
      </c>
      <c r="BS32" s="654"/>
      <c r="BT32" s="654"/>
      <c r="BU32" s="654"/>
      <c r="BV32" s="654"/>
      <c r="BW32" s="654"/>
      <c r="BX32" s="629">
        <v>99</v>
      </c>
      <c r="BY32" s="654"/>
      <c r="BZ32" s="654"/>
      <c r="CA32" s="654"/>
      <c r="CB32" s="680"/>
      <c r="CD32" s="665"/>
      <c r="CE32" s="666"/>
      <c r="CF32" s="620" t="s">
        <v>304</v>
      </c>
      <c r="CG32" s="621"/>
      <c r="CH32" s="621"/>
      <c r="CI32" s="621"/>
      <c r="CJ32" s="621"/>
      <c r="CK32" s="621"/>
      <c r="CL32" s="621"/>
      <c r="CM32" s="621"/>
      <c r="CN32" s="621"/>
      <c r="CO32" s="621"/>
      <c r="CP32" s="621"/>
      <c r="CQ32" s="622"/>
      <c r="CR32" s="623">
        <v>58</v>
      </c>
      <c r="CS32" s="624"/>
      <c r="CT32" s="624"/>
      <c r="CU32" s="624"/>
      <c r="CV32" s="624"/>
      <c r="CW32" s="624"/>
      <c r="CX32" s="624"/>
      <c r="CY32" s="625"/>
      <c r="CZ32" s="628">
        <v>0</v>
      </c>
      <c r="DA32" s="656"/>
      <c r="DB32" s="656"/>
      <c r="DC32" s="658"/>
      <c r="DD32" s="632">
        <v>58</v>
      </c>
      <c r="DE32" s="624"/>
      <c r="DF32" s="624"/>
      <c r="DG32" s="624"/>
      <c r="DH32" s="624"/>
      <c r="DI32" s="624"/>
      <c r="DJ32" s="624"/>
      <c r="DK32" s="625"/>
      <c r="DL32" s="632">
        <v>58</v>
      </c>
      <c r="DM32" s="624"/>
      <c r="DN32" s="624"/>
      <c r="DO32" s="624"/>
      <c r="DP32" s="624"/>
      <c r="DQ32" s="624"/>
      <c r="DR32" s="624"/>
      <c r="DS32" s="624"/>
      <c r="DT32" s="624"/>
      <c r="DU32" s="624"/>
      <c r="DV32" s="625"/>
      <c r="DW32" s="628">
        <v>0</v>
      </c>
      <c r="DX32" s="656"/>
      <c r="DY32" s="656"/>
      <c r="DZ32" s="656"/>
      <c r="EA32" s="656"/>
      <c r="EB32" s="656"/>
      <c r="EC32" s="657"/>
    </row>
    <row r="33" spans="2:133" ht="11.25" customHeight="1" x14ac:dyDescent="0.2">
      <c r="B33" s="620" t="s">
        <v>305</v>
      </c>
      <c r="C33" s="621"/>
      <c r="D33" s="621"/>
      <c r="E33" s="621"/>
      <c r="F33" s="621"/>
      <c r="G33" s="621"/>
      <c r="H33" s="621"/>
      <c r="I33" s="621"/>
      <c r="J33" s="621"/>
      <c r="K33" s="621"/>
      <c r="L33" s="621"/>
      <c r="M33" s="621"/>
      <c r="N33" s="621"/>
      <c r="O33" s="621"/>
      <c r="P33" s="621"/>
      <c r="Q33" s="622"/>
      <c r="R33" s="623">
        <v>114185</v>
      </c>
      <c r="S33" s="624"/>
      <c r="T33" s="624"/>
      <c r="U33" s="624"/>
      <c r="V33" s="624"/>
      <c r="W33" s="624"/>
      <c r="X33" s="624"/>
      <c r="Y33" s="625"/>
      <c r="Z33" s="626">
        <v>0.8</v>
      </c>
      <c r="AA33" s="626"/>
      <c r="AB33" s="626"/>
      <c r="AC33" s="626"/>
      <c r="AD33" s="627" t="s">
        <v>122</v>
      </c>
      <c r="AE33" s="627"/>
      <c r="AF33" s="627"/>
      <c r="AG33" s="627"/>
      <c r="AH33" s="627"/>
      <c r="AI33" s="627"/>
      <c r="AJ33" s="627"/>
      <c r="AK33" s="627"/>
      <c r="AL33" s="628" t="s">
        <v>122</v>
      </c>
      <c r="AM33" s="629"/>
      <c r="AN33" s="629"/>
      <c r="AO33" s="630"/>
      <c r="AP33" s="671"/>
      <c r="AQ33" s="672"/>
      <c r="AR33" s="672"/>
      <c r="AS33" s="672"/>
      <c r="AT33" s="675"/>
      <c r="AU33" s="207"/>
      <c r="AV33" s="207"/>
      <c r="AW33" s="207"/>
      <c r="AX33" s="644" t="s">
        <v>306</v>
      </c>
      <c r="AY33" s="645"/>
      <c r="AZ33" s="645"/>
      <c r="BA33" s="645"/>
      <c r="BB33" s="645"/>
      <c r="BC33" s="645"/>
      <c r="BD33" s="645"/>
      <c r="BE33" s="645"/>
      <c r="BF33" s="646"/>
      <c r="BG33" s="681">
        <v>99.5</v>
      </c>
      <c r="BH33" s="682"/>
      <c r="BI33" s="682"/>
      <c r="BJ33" s="682"/>
      <c r="BK33" s="682"/>
      <c r="BL33" s="682"/>
      <c r="BM33" s="683">
        <v>98.1</v>
      </c>
      <c r="BN33" s="682"/>
      <c r="BO33" s="682"/>
      <c r="BP33" s="682"/>
      <c r="BQ33" s="684"/>
      <c r="BR33" s="681">
        <v>99.5</v>
      </c>
      <c r="BS33" s="682"/>
      <c r="BT33" s="682"/>
      <c r="BU33" s="682"/>
      <c r="BV33" s="682"/>
      <c r="BW33" s="682"/>
      <c r="BX33" s="683">
        <v>97.7</v>
      </c>
      <c r="BY33" s="682"/>
      <c r="BZ33" s="682"/>
      <c r="CA33" s="682"/>
      <c r="CB33" s="684"/>
      <c r="CD33" s="620" t="s">
        <v>307</v>
      </c>
      <c r="CE33" s="621"/>
      <c r="CF33" s="621"/>
      <c r="CG33" s="621"/>
      <c r="CH33" s="621"/>
      <c r="CI33" s="621"/>
      <c r="CJ33" s="621"/>
      <c r="CK33" s="621"/>
      <c r="CL33" s="621"/>
      <c r="CM33" s="621"/>
      <c r="CN33" s="621"/>
      <c r="CO33" s="621"/>
      <c r="CP33" s="621"/>
      <c r="CQ33" s="622"/>
      <c r="CR33" s="623">
        <v>6043535</v>
      </c>
      <c r="CS33" s="654"/>
      <c r="CT33" s="654"/>
      <c r="CU33" s="654"/>
      <c r="CV33" s="654"/>
      <c r="CW33" s="654"/>
      <c r="CX33" s="654"/>
      <c r="CY33" s="655"/>
      <c r="CZ33" s="628">
        <v>42.5</v>
      </c>
      <c r="DA33" s="656"/>
      <c r="DB33" s="656"/>
      <c r="DC33" s="658"/>
      <c r="DD33" s="632">
        <v>4850070</v>
      </c>
      <c r="DE33" s="654"/>
      <c r="DF33" s="654"/>
      <c r="DG33" s="654"/>
      <c r="DH33" s="654"/>
      <c r="DI33" s="654"/>
      <c r="DJ33" s="654"/>
      <c r="DK33" s="655"/>
      <c r="DL33" s="632">
        <v>3556549</v>
      </c>
      <c r="DM33" s="654"/>
      <c r="DN33" s="654"/>
      <c r="DO33" s="654"/>
      <c r="DP33" s="654"/>
      <c r="DQ33" s="654"/>
      <c r="DR33" s="654"/>
      <c r="DS33" s="654"/>
      <c r="DT33" s="654"/>
      <c r="DU33" s="654"/>
      <c r="DV33" s="655"/>
      <c r="DW33" s="628">
        <v>41.4</v>
      </c>
      <c r="DX33" s="656"/>
      <c r="DY33" s="656"/>
      <c r="DZ33" s="656"/>
      <c r="EA33" s="656"/>
      <c r="EB33" s="656"/>
      <c r="EC33" s="657"/>
    </row>
    <row r="34" spans="2:133" ht="11.25" customHeight="1" x14ac:dyDescent="0.2">
      <c r="B34" s="620" t="s">
        <v>308</v>
      </c>
      <c r="C34" s="621"/>
      <c r="D34" s="621"/>
      <c r="E34" s="621"/>
      <c r="F34" s="621"/>
      <c r="G34" s="621"/>
      <c r="H34" s="621"/>
      <c r="I34" s="621"/>
      <c r="J34" s="621"/>
      <c r="K34" s="621"/>
      <c r="L34" s="621"/>
      <c r="M34" s="621"/>
      <c r="N34" s="621"/>
      <c r="O34" s="621"/>
      <c r="P34" s="621"/>
      <c r="Q34" s="622"/>
      <c r="R34" s="623">
        <v>64211</v>
      </c>
      <c r="S34" s="624"/>
      <c r="T34" s="624"/>
      <c r="U34" s="624"/>
      <c r="V34" s="624"/>
      <c r="W34" s="624"/>
      <c r="X34" s="624"/>
      <c r="Y34" s="625"/>
      <c r="Z34" s="626">
        <v>0.4</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1750318</v>
      </c>
      <c r="CS34" s="624"/>
      <c r="CT34" s="624"/>
      <c r="CU34" s="624"/>
      <c r="CV34" s="624"/>
      <c r="CW34" s="624"/>
      <c r="CX34" s="624"/>
      <c r="CY34" s="625"/>
      <c r="CZ34" s="628">
        <v>12.3</v>
      </c>
      <c r="DA34" s="656"/>
      <c r="DB34" s="656"/>
      <c r="DC34" s="658"/>
      <c r="DD34" s="632">
        <v>1085063</v>
      </c>
      <c r="DE34" s="624"/>
      <c r="DF34" s="624"/>
      <c r="DG34" s="624"/>
      <c r="DH34" s="624"/>
      <c r="DI34" s="624"/>
      <c r="DJ34" s="624"/>
      <c r="DK34" s="625"/>
      <c r="DL34" s="632">
        <v>848120</v>
      </c>
      <c r="DM34" s="624"/>
      <c r="DN34" s="624"/>
      <c r="DO34" s="624"/>
      <c r="DP34" s="624"/>
      <c r="DQ34" s="624"/>
      <c r="DR34" s="624"/>
      <c r="DS34" s="624"/>
      <c r="DT34" s="624"/>
      <c r="DU34" s="624"/>
      <c r="DV34" s="625"/>
      <c r="DW34" s="628">
        <v>9.9</v>
      </c>
      <c r="DX34" s="656"/>
      <c r="DY34" s="656"/>
      <c r="DZ34" s="656"/>
      <c r="EA34" s="656"/>
      <c r="EB34" s="656"/>
      <c r="EC34" s="657"/>
    </row>
    <row r="35" spans="2:133" ht="11.25" customHeight="1" x14ac:dyDescent="0.2">
      <c r="B35" s="620" t="s">
        <v>310</v>
      </c>
      <c r="C35" s="621"/>
      <c r="D35" s="621"/>
      <c r="E35" s="621"/>
      <c r="F35" s="621"/>
      <c r="G35" s="621"/>
      <c r="H35" s="621"/>
      <c r="I35" s="621"/>
      <c r="J35" s="621"/>
      <c r="K35" s="621"/>
      <c r="L35" s="621"/>
      <c r="M35" s="621"/>
      <c r="N35" s="621"/>
      <c r="O35" s="621"/>
      <c r="P35" s="621"/>
      <c r="Q35" s="622"/>
      <c r="R35" s="623">
        <v>177001</v>
      </c>
      <c r="S35" s="624"/>
      <c r="T35" s="624"/>
      <c r="U35" s="624"/>
      <c r="V35" s="624"/>
      <c r="W35" s="624"/>
      <c r="X35" s="624"/>
      <c r="Y35" s="625"/>
      <c r="Z35" s="626">
        <v>1.2</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55360</v>
      </c>
      <c r="CS35" s="654"/>
      <c r="CT35" s="654"/>
      <c r="CU35" s="654"/>
      <c r="CV35" s="654"/>
      <c r="CW35" s="654"/>
      <c r="CX35" s="654"/>
      <c r="CY35" s="655"/>
      <c r="CZ35" s="628">
        <v>0.4</v>
      </c>
      <c r="DA35" s="656"/>
      <c r="DB35" s="656"/>
      <c r="DC35" s="658"/>
      <c r="DD35" s="632">
        <v>39600</v>
      </c>
      <c r="DE35" s="654"/>
      <c r="DF35" s="654"/>
      <c r="DG35" s="654"/>
      <c r="DH35" s="654"/>
      <c r="DI35" s="654"/>
      <c r="DJ35" s="654"/>
      <c r="DK35" s="655"/>
      <c r="DL35" s="632">
        <v>39600</v>
      </c>
      <c r="DM35" s="654"/>
      <c r="DN35" s="654"/>
      <c r="DO35" s="654"/>
      <c r="DP35" s="654"/>
      <c r="DQ35" s="654"/>
      <c r="DR35" s="654"/>
      <c r="DS35" s="654"/>
      <c r="DT35" s="654"/>
      <c r="DU35" s="654"/>
      <c r="DV35" s="655"/>
      <c r="DW35" s="628">
        <v>0.5</v>
      </c>
      <c r="DX35" s="656"/>
      <c r="DY35" s="656"/>
      <c r="DZ35" s="656"/>
      <c r="EA35" s="656"/>
      <c r="EB35" s="656"/>
      <c r="EC35" s="657"/>
    </row>
    <row r="36" spans="2:133" ht="11.25" customHeight="1" x14ac:dyDescent="0.2">
      <c r="B36" s="620" t="s">
        <v>314</v>
      </c>
      <c r="C36" s="621"/>
      <c r="D36" s="621"/>
      <c r="E36" s="621"/>
      <c r="F36" s="621"/>
      <c r="G36" s="621"/>
      <c r="H36" s="621"/>
      <c r="I36" s="621"/>
      <c r="J36" s="621"/>
      <c r="K36" s="621"/>
      <c r="L36" s="621"/>
      <c r="M36" s="621"/>
      <c r="N36" s="621"/>
      <c r="O36" s="621"/>
      <c r="P36" s="621"/>
      <c r="Q36" s="622"/>
      <c r="R36" s="623">
        <v>54535</v>
      </c>
      <c r="S36" s="624"/>
      <c r="T36" s="624"/>
      <c r="U36" s="624"/>
      <c r="V36" s="624"/>
      <c r="W36" s="624"/>
      <c r="X36" s="624"/>
      <c r="Y36" s="625"/>
      <c r="Z36" s="626">
        <v>0.4</v>
      </c>
      <c r="AA36" s="626"/>
      <c r="AB36" s="626"/>
      <c r="AC36" s="626"/>
      <c r="AD36" s="627" t="s">
        <v>122</v>
      </c>
      <c r="AE36" s="627"/>
      <c r="AF36" s="627"/>
      <c r="AG36" s="627"/>
      <c r="AH36" s="627"/>
      <c r="AI36" s="627"/>
      <c r="AJ36" s="627"/>
      <c r="AK36" s="627"/>
      <c r="AL36" s="628" t="s">
        <v>122</v>
      </c>
      <c r="AM36" s="629"/>
      <c r="AN36" s="629"/>
      <c r="AO36" s="630"/>
      <c r="AP36" s="210"/>
      <c r="AQ36" s="685" t="s">
        <v>315</v>
      </c>
      <c r="AR36" s="686"/>
      <c r="AS36" s="686"/>
      <c r="AT36" s="686"/>
      <c r="AU36" s="686"/>
      <c r="AV36" s="686"/>
      <c r="AW36" s="686"/>
      <c r="AX36" s="686"/>
      <c r="AY36" s="687"/>
      <c r="AZ36" s="612">
        <v>2049952</v>
      </c>
      <c r="BA36" s="613"/>
      <c r="BB36" s="613"/>
      <c r="BC36" s="613"/>
      <c r="BD36" s="613"/>
      <c r="BE36" s="613"/>
      <c r="BF36" s="688"/>
      <c r="BG36" s="609" t="s">
        <v>316</v>
      </c>
      <c r="BH36" s="610"/>
      <c r="BI36" s="610"/>
      <c r="BJ36" s="610"/>
      <c r="BK36" s="610"/>
      <c r="BL36" s="610"/>
      <c r="BM36" s="610"/>
      <c r="BN36" s="610"/>
      <c r="BO36" s="610"/>
      <c r="BP36" s="610"/>
      <c r="BQ36" s="610"/>
      <c r="BR36" s="610"/>
      <c r="BS36" s="610"/>
      <c r="BT36" s="610"/>
      <c r="BU36" s="611"/>
      <c r="BV36" s="612">
        <v>9929</v>
      </c>
      <c r="BW36" s="613"/>
      <c r="BX36" s="613"/>
      <c r="BY36" s="613"/>
      <c r="BZ36" s="613"/>
      <c r="CA36" s="613"/>
      <c r="CB36" s="688"/>
      <c r="CD36" s="620" t="s">
        <v>317</v>
      </c>
      <c r="CE36" s="621"/>
      <c r="CF36" s="621"/>
      <c r="CG36" s="621"/>
      <c r="CH36" s="621"/>
      <c r="CI36" s="621"/>
      <c r="CJ36" s="621"/>
      <c r="CK36" s="621"/>
      <c r="CL36" s="621"/>
      <c r="CM36" s="621"/>
      <c r="CN36" s="621"/>
      <c r="CO36" s="621"/>
      <c r="CP36" s="621"/>
      <c r="CQ36" s="622"/>
      <c r="CR36" s="623">
        <v>2590393</v>
      </c>
      <c r="CS36" s="624"/>
      <c r="CT36" s="624"/>
      <c r="CU36" s="624"/>
      <c r="CV36" s="624"/>
      <c r="CW36" s="624"/>
      <c r="CX36" s="624"/>
      <c r="CY36" s="625"/>
      <c r="CZ36" s="628">
        <v>18.2</v>
      </c>
      <c r="DA36" s="656"/>
      <c r="DB36" s="656"/>
      <c r="DC36" s="658"/>
      <c r="DD36" s="632">
        <v>2284886</v>
      </c>
      <c r="DE36" s="624"/>
      <c r="DF36" s="624"/>
      <c r="DG36" s="624"/>
      <c r="DH36" s="624"/>
      <c r="DI36" s="624"/>
      <c r="DJ36" s="624"/>
      <c r="DK36" s="625"/>
      <c r="DL36" s="632">
        <v>1843847</v>
      </c>
      <c r="DM36" s="624"/>
      <c r="DN36" s="624"/>
      <c r="DO36" s="624"/>
      <c r="DP36" s="624"/>
      <c r="DQ36" s="624"/>
      <c r="DR36" s="624"/>
      <c r="DS36" s="624"/>
      <c r="DT36" s="624"/>
      <c r="DU36" s="624"/>
      <c r="DV36" s="625"/>
      <c r="DW36" s="628">
        <v>21.5</v>
      </c>
      <c r="DX36" s="656"/>
      <c r="DY36" s="656"/>
      <c r="DZ36" s="656"/>
      <c r="EA36" s="656"/>
      <c r="EB36" s="656"/>
      <c r="EC36" s="657"/>
    </row>
    <row r="37" spans="2:133" ht="11.25" customHeight="1" x14ac:dyDescent="0.2">
      <c r="B37" s="620" t="s">
        <v>318</v>
      </c>
      <c r="C37" s="621"/>
      <c r="D37" s="621"/>
      <c r="E37" s="621"/>
      <c r="F37" s="621"/>
      <c r="G37" s="621"/>
      <c r="H37" s="621"/>
      <c r="I37" s="621"/>
      <c r="J37" s="621"/>
      <c r="K37" s="621"/>
      <c r="L37" s="621"/>
      <c r="M37" s="621"/>
      <c r="N37" s="621"/>
      <c r="O37" s="621"/>
      <c r="P37" s="621"/>
      <c r="Q37" s="622"/>
      <c r="R37" s="623">
        <v>439068</v>
      </c>
      <c r="S37" s="624"/>
      <c r="T37" s="624"/>
      <c r="U37" s="624"/>
      <c r="V37" s="624"/>
      <c r="W37" s="624"/>
      <c r="X37" s="624"/>
      <c r="Y37" s="625"/>
      <c r="Z37" s="626">
        <v>3.1</v>
      </c>
      <c r="AA37" s="626"/>
      <c r="AB37" s="626"/>
      <c r="AC37" s="626"/>
      <c r="AD37" s="627">
        <v>1141</v>
      </c>
      <c r="AE37" s="627"/>
      <c r="AF37" s="627"/>
      <c r="AG37" s="627"/>
      <c r="AH37" s="627"/>
      <c r="AI37" s="627"/>
      <c r="AJ37" s="627"/>
      <c r="AK37" s="627"/>
      <c r="AL37" s="628">
        <v>0</v>
      </c>
      <c r="AM37" s="629"/>
      <c r="AN37" s="629"/>
      <c r="AO37" s="630"/>
      <c r="AQ37" s="689" t="s">
        <v>319</v>
      </c>
      <c r="AR37" s="690"/>
      <c r="AS37" s="690"/>
      <c r="AT37" s="690"/>
      <c r="AU37" s="690"/>
      <c r="AV37" s="690"/>
      <c r="AW37" s="690"/>
      <c r="AX37" s="690"/>
      <c r="AY37" s="691"/>
      <c r="AZ37" s="623">
        <v>828097</v>
      </c>
      <c r="BA37" s="624"/>
      <c r="BB37" s="624"/>
      <c r="BC37" s="624"/>
      <c r="BD37" s="654"/>
      <c r="BE37" s="654"/>
      <c r="BF37" s="680"/>
      <c r="BG37" s="620" t="s">
        <v>320</v>
      </c>
      <c r="BH37" s="621"/>
      <c r="BI37" s="621"/>
      <c r="BJ37" s="621"/>
      <c r="BK37" s="621"/>
      <c r="BL37" s="621"/>
      <c r="BM37" s="621"/>
      <c r="BN37" s="621"/>
      <c r="BO37" s="621"/>
      <c r="BP37" s="621"/>
      <c r="BQ37" s="621"/>
      <c r="BR37" s="621"/>
      <c r="BS37" s="621"/>
      <c r="BT37" s="621"/>
      <c r="BU37" s="622"/>
      <c r="BV37" s="623">
        <v>-21952</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644576</v>
      </c>
      <c r="CS37" s="654"/>
      <c r="CT37" s="654"/>
      <c r="CU37" s="654"/>
      <c r="CV37" s="654"/>
      <c r="CW37" s="654"/>
      <c r="CX37" s="654"/>
      <c r="CY37" s="655"/>
      <c r="CZ37" s="628">
        <v>4.5</v>
      </c>
      <c r="DA37" s="656"/>
      <c r="DB37" s="656"/>
      <c r="DC37" s="658"/>
      <c r="DD37" s="632">
        <v>641650</v>
      </c>
      <c r="DE37" s="654"/>
      <c r="DF37" s="654"/>
      <c r="DG37" s="654"/>
      <c r="DH37" s="654"/>
      <c r="DI37" s="654"/>
      <c r="DJ37" s="654"/>
      <c r="DK37" s="655"/>
      <c r="DL37" s="632">
        <v>641650</v>
      </c>
      <c r="DM37" s="654"/>
      <c r="DN37" s="654"/>
      <c r="DO37" s="654"/>
      <c r="DP37" s="654"/>
      <c r="DQ37" s="654"/>
      <c r="DR37" s="654"/>
      <c r="DS37" s="654"/>
      <c r="DT37" s="654"/>
      <c r="DU37" s="654"/>
      <c r="DV37" s="655"/>
      <c r="DW37" s="628">
        <v>7.5</v>
      </c>
      <c r="DX37" s="656"/>
      <c r="DY37" s="656"/>
      <c r="DZ37" s="656"/>
      <c r="EA37" s="656"/>
      <c r="EB37" s="656"/>
      <c r="EC37" s="657"/>
    </row>
    <row r="38" spans="2:133" ht="11.25" customHeight="1" x14ac:dyDescent="0.2">
      <c r="B38" s="620" t="s">
        <v>322</v>
      </c>
      <c r="C38" s="621"/>
      <c r="D38" s="621"/>
      <c r="E38" s="621"/>
      <c r="F38" s="621"/>
      <c r="G38" s="621"/>
      <c r="H38" s="621"/>
      <c r="I38" s="621"/>
      <c r="J38" s="621"/>
      <c r="K38" s="621"/>
      <c r="L38" s="621"/>
      <c r="M38" s="621"/>
      <c r="N38" s="621"/>
      <c r="O38" s="621"/>
      <c r="P38" s="621"/>
      <c r="Q38" s="622"/>
      <c r="R38" s="623">
        <v>1780854</v>
      </c>
      <c r="S38" s="624"/>
      <c r="T38" s="624"/>
      <c r="U38" s="624"/>
      <c r="V38" s="624"/>
      <c r="W38" s="624"/>
      <c r="X38" s="624"/>
      <c r="Y38" s="625"/>
      <c r="Z38" s="626">
        <v>12.4</v>
      </c>
      <c r="AA38" s="626"/>
      <c r="AB38" s="626"/>
      <c r="AC38" s="626"/>
      <c r="AD38" s="627" t="s">
        <v>122</v>
      </c>
      <c r="AE38" s="627"/>
      <c r="AF38" s="627"/>
      <c r="AG38" s="627"/>
      <c r="AH38" s="627"/>
      <c r="AI38" s="627"/>
      <c r="AJ38" s="627"/>
      <c r="AK38" s="627"/>
      <c r="AL38" s="628" t="s">
        <v>122</v>
      </c>
      <c r="AM38" s="629"/>
      <c r="AN38" s="629"/>
      <c r="AO38" s="630"/>
      <c r="AQ38" s="689" t="s">
        <v>323</v>
      </c>
      <c r="AR38" s="690"/>
      <c r="AS38" s="690"/>
      <c r="AT38" s="690"/>
      <c r="AU38" s="690"/>
      <c r="AV38" s="690"/>
      <c r="AW38" s="690"/>
      <c r="AX38" s="690"/>
      <c r="AY38" s="691"/>
      <c r="AZ38" s="623">
        <v>212181</v>
      </c>
      <c r="BA38" s="624"/>
      <c r="BB38" s="624"/>
      <c r="BC38" s="624"/>
      <c r="BD38" s="654"/>
      <c r="BE38" s="654"/>
      <c r="BF38" s="680"/>
      <c r="BG38" s="620" t="s">
        <v>324</v>
      </c>
      <c r="BH38" s="621"/>
      <c r="BI38" s="621"/>
      <c r="BJ38" s="621"/>
      <c r="BK38" s="621"/>
      <c r="BL38" s="621"/>
      <c r="BM38" s="621"/>
      <c r="BN38" s="621"/>
      <c r="BO38" s="621"/>
      <c r="BP38" s="621"/>
      <c r="BQ38" s="621"/>
      <c r="BR38" s="621"/>
      <c r="BS38" s="621"/>
      <c r="BT38" s="621"/>
      <c r="BU38" s="622"/>
      <c r="BV38" s="623">
        <v>2119</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1009674</v>
      </c>
      <c r="CS38" s="624"/>
      <c r="CT38" s="624"/>
      <c r="CU38" s="624"/>
      <c r="CV38" s="624"/>
      <c r="CW38" s="624"/>
      <c r="CX38" s="624"/>
      <c r="CY38" s="625"/>
      <c r="CZ38" s="628">
        <v>7.1</v>
      </c>
      <c r="DA38" s="656"/>
      <c r="DB38" s="656"/>
      <c r="DC38" s="658"/>
      <c r="DD38" s="632">
        <v>857196</v>
      </c>
      <c r="DE38" s="624"/>
      <c r="DF38" s="624"/>
      <c r="DG38" s="624"/>
      <c r="DH38" s="624"/>
      <c r="DI38" s="624"/>
      <c r="DJ38" s="624"/>
      <c r="DK38" s="625"/>
      <c r="DL38" s="632">
        <v>824982</v>
      </c>
      <c r="DM38" s="624"/>
      <c r="DN38" s="624"/>
      <c r="DO38" s="624"/>
      <c r="DP38" s="624"/>
      <c r="DQ38" s="624"/>
      <c r="DR38" s="624"/>
      <c r="DS38" s="624"/>
      <c r="DT38" s="624"/>
      <c r="DU38" s="624"/>
      <c r="DV38" s="625"/>
      <c r="DW38" s="628">
        <v>9.6</v>
      </c>
      <c r="DX38" s="656"/>
      <c r="DY38" s="656"/>
      <c r="DZ38" s="656"/>
      <c r="EA38" s="656"/>
      <c r="EB38" s="656"/>
      <c r="EC38" s="657"/>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9" t="s">
        <v>327</v>
      </c>
      <c r="AR39" s="690"/>
      <c r="AS39" s="690"/>
      <c r="AT39" s="690"/>
      <c r="AU39" s="690"/>
      <c r="AV39" s="690"/>
      <c r="AW39" s="690"/>
      <c r="AX39" s="690"/>
      <c r="AY39" s="691"/>
      <c r="AZ39" s="623">
        <v>55510</v>
      </c>
      <c r="BA39" s="624"/>
      <c r="BB39" s="624"/>
      <c r="BC39" s="624"/>
      <c r="BD39" s="654"/>
      <c r="BE39" s="654"/>
      <c r="BF39" s="680"/>
      <c r="BG39" s="620" t="s">
        <v>328</v>
      </c>
      <c r="BH39" s="621"/>
      <c r="BI39" s="621"/>
      <c r="BJ39" s="621"/>
      <c r="BK39" s="621"/>
      <c r="BL39" s="621"/>
      <c r="BM39" s="621"/>
      <c r="BN39" s="621"/>
      <c r="BO39" s="621"/>
      <c r="BP39" s="621"/>
      <c r="BQ39" s="621"/>
      <c r="BR39" s="621"/>
      <c r="BS39" s="621"/>
      <c r="BT39" s="621"/>
      <c r="BU39" s="622"/>
      <c r="BV39" s="623">
        <v>3038</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637790</v>
      </c>
      <c r="CS39" s="654"/>
      <c r="CT39" s="654"/>
      <c r="CU39" s="654"/>
      <c r="CV39" s="654"/>
      <c r="CW39" s="654"/>
      <c r="CX39" s="654"/>
      <c r="CY39" s="655"/>
      <c r="CZ39" s="628">
        <v>4.5</v>
      </c>
      <c r="DA39" s="656"/>
      <c r="DB39" s="656"/>
      <c r="DC39" s="658"/>
      <c r="DD39" s="632">
        <v>583325</v>
      </c>
      <c r="DE39" s="654"/>
      <c r="DF39" s="654"/>
      <c r="DG39" s="654"/>
      <c r="DH39" s="654"/>
      <c r="DI39" s="654"/>
      <c r="DJ39" s="654"/>
      <c r="DK39" s="655"/>
      <c r="DL39" s="632" t="s">
        <v>122</v>
      </c>
      <c r="DM39" s="654"/>
      <c r="DN39" s="654"/>
      <c r="DO39" s="654"/>
      <c r="DP39" s="654"/>
      <c r="DQ39" s="654"/>
      <c r="DR39" s="654"/>
      <c r="DS39" s="654"/>
      <c r="DT39" s="654"/>
      <c r="DU39" s="654"/>
      <c r="DV39" s="655"/>
      <c r="DW39" s="628" t="s">
        <v>122</v>
      </c>
      <c r="DX39" s="656"/>
      <c r="DY39" s="656"/>
      <c r="DZ39" s="656"/>
      <c r="EA39" s="656"/>
      <c r="EB39" s="656"/>
      <c r="EC39" s="657"/>
    </row>
    <row r="40" spans="2:133" ht="11.25" customHeight="1" x14ac:dyDescent="0.2">
      <c r="B40" s="620" t="s">
        <v>330</v>
      </c>
      <c r="C40" s="621"/>
      <c r="D40" s="621"/>
      <c r="E40" s="621"/>
      <c r="F40" s="621"/>
      <c r="G40" s="621"/>
      <c r="H40" s="621"/>
      <c r="I40" s="621"/>
      <c r="J40" s="621"/>
      <c r="K40" s="621"/>
      <c r="L40" s="621"/>
      <c r="M40" s="621"/>
      <c r="N40" s="621"/>
      <c r="O40" s="621"/>
      <c r="P40" s="621"/>
      <c r="Q40" s="622"/>
      <c r="R40" s="623">
        <v>18554</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9" t="s">
        <v>331</v>
      </c>
      <c r="AR40" s="690"/>
      <c r="AS40" s="690"/>
      <c r="AT40" s="690"/>
      <c r="AU40" s="690"/>
      <c r="AV40" s="690"/>
      <c r="AW40" s="690"/>
      <c r="AX40" s="690"/>
      <c r="AY40" s="691"/>
      <c r="AZ40" s="623" t="s">
        <v>122</v>
      </c>
      <c r="BA40" s="624"/>
      <c r="BB40" s="624"/>
      <c r="BC40" s="624"/>
      <c r="BD40" s="654"/>
      <c r="BE40" s="654"/>
      <c r="BF40" s="680"/>
      <c r="BG40" s="669" t="s">
        <v>332</v>
      </c>
      <c r="BH40" s="670"/>
      <c r="BI40" s="670"/>
      <c r="BJ40" s="670"/>
      <c r="BK40" s="670"/>
      <c r="BL40" s="211"/>
      <c r="BM40" s="621" t="s">
        <v>333</v>
      </c>
      <c r="BN40" s="621"/>
      <c r="BO40" s="621"/>
      <c r="BP40" s="621"/>
      <c r="BQ40" s="621"/>
      <c r="BR40" s="621"/>
      <c r="BS40" s="621"/>
      <c r="BT40" s="621"/>
      <c r="BU40" s="622"/>
      <c r="BV40" s="623">
        <v>102</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t="s">
        <v>122</v>
      </c>
      <c r="CS40" s="624"/>
      <c r="CT40" s="624"/>
      <c r="CU40" s="624"/>
      <c r="CV40" s="624"/>
      <c r="CW40" s="624"/>
      <c r="CX40" s="624"/>
      <c r="CY40" s="625"/>
      <c r="CZ40" s="628" t="s">
        <v>122</v>
      </c>
      <c r="DA40" s="656"/>
      <c r="DB40" s="656"/>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6"/>
      <c r="DY40" s="656"/>
      <c r="DZ40" s="656"/>
      <c r="EA40" s="656"/>
      <c r="EB40" s="656"/>
      <c r="EC40" s="657"/>
    </row>
    <row r="41" spans="2:133" ht="11.25" customHeight="1" x14ac:dyDescent="0.2">
      <c r="B41" s="644" t="s">
        <v>335</v>
      </c>
      <c r="C41" s="645"/>
      <c r="D41" s="645"/>
      <c r="E41" s="645"/>
      <c r="F41" s="645"/>
      <c r="G41" s="645"/>
      <c r="H41" s="645"/>
      <c r="I41" s="645"/>
      <c r="J41" s="645"/>
      <c r="K41" s="645"/>
      <c r="L41" s="645"/>
      <c r="M41" s="645"/>
      <c r="N41" s="645"/>
      <c r="O41" s="645"/>
      <c r="P41" s="645"/>
      <c r="Q41" s="646"/>
      <c r="R41" s="698">
        <v>14327911</v>
      </c>
      <c r="S41" s="699"/>
      <c r="T41" s="699"/>
      <c r="U41" s="699"/>
      <c r="V41" s="699"/>
      <c r="W41" s="699"/>
      <c r="X41" s="699"/>
      <c r="Y41" s="700"/>
      <c r="Z41" s="701">
        <v>100</v>
      </c>
      <c r="AA41" s="701"/>
      <c r="AB41" s="701"/>
      <c r="AC41" s="701"/>
      <c r="AD41" s="702">
        <v>8564568</v>
      </c>
      <c r="AE41" s="702"/>
      <c r="AF41" s="702"/>
      <c r="AG41" s="702"/>
      <c r="AH41" s="702"/>
      <c r="AI41" s="702"/>
      <c r="AJ41" s="702"/>
      <c r="AK41" s="702"/>
      <c r="AL41" s="703">
        <v>100</v>
      </c>
      <c r="AM41" s="683"/>
      <c r="AN41" s="683"/>
      <c r="AO41" s="704"/>
      <c r="AQ41" s="689" t="s">
        <v>336</v>
      </c>
      <c r="AR41" s="690"/>
      <c r="AS41" s="690"/>
      <c r="AT41" s="690"/>
      <c r="AU41" s="690"/>
      <c r="AV41" s="690"/>
      <c r="AW41" s="690"/>
      <c r="AX41" s="690"/>
      <c r="AY41" s="691"/>
      <c r="AZ41" s="623">
        <v>154002</v>
      </c>
      <c r="BA41" s="624"/>
      <c r="BB41" s="624"/>
      <c r="BC41" s="624"/>
      <c r="BD41" s="654"/>
      <c r="BE41" s="654"/>
      <c r="BF41" s="680"/>
      <c r="BG41" s="669"/>
      <c r="BH41" s="670"/>
      <c r="BI41" s="670"/>
      <c r="BJ41" s="670"/>
      <c r="BK41" s="670"/>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4"/>
      <c r="CT41" s="654"/>
      <c r="CU41" s="654"/>
      <c r="CV41" s="654"/>
      <c r="CW41" s="654"/>
      <c r="CX41" s="654"/>
      <c r="CY41" s="655"/>
      <c r="CZ41" s="628" t="s">
        <v>122</v>
      </c>
      <c r="DA41" s="656"/>
      <c r="DB41" s="656"/>
      <c r="DC41" s="658"/>
      <c r="DD41" s="632" t="s">
        <v>122</v>
      </c>
      <c r="DE41" s="654"/>
      <c r="DF41" s="654"/>
      <c r="DG41" s="654"/>
      <c r="DH41" s="654"/>
      <c r="DI41" s="654"/>
      <c r="DJ41" s="654"/>
      <c r="DK41" s="655"/>
      <c r="DL41" s="692"/>
      <c r="DM41" s="693"/>
      <c r="DN41" s="693"/>
      <c r="DO41" s="693"/>
      <c r="DP41" s="693"/>
      <c r="DQ41" s="693"/>
      <c r="DR41" s="693"/>
      <c r="DS41" s="693"/>
      <c r="DT41" s="693"/>
      <c r="DU41" s="693"/>
      <c r="DV41" s="694"/>
      <c r="DW41" s="695"/>
      <c r="DX41" s="696"/>
      <c r="DY41" s="696"/>
      <c r="DZ41" s="696"/>
      <c r="EA41" s="696"/>
      <c r="EB41" s="696"/>
      <c r="EC41" s="697"/>
    </row>
    <row r="42" spans="2:133" ht="11.25" customHeight="1" x14ac:dyDescent="0.2">
      <c r="AQ42" s="705" t="s">
        <v>339</v>
      </c>
      <c r="AR42" s="706"/>
      <c r="AS42" s="706"/>
      <c r="AT42" s="706"/>
      <c r="AU42" s="706"/>
      <c r="AV42" s="706"/>
      <c r="AW42" s="706"/>
      <c r="AX42" s="706"/>
      <c r="AY42" s="707"/>
      <c r="AZ42" s="698">
        <v>800162</v>
      </c>
      <c r="BA42" s="699"/>
      <c r="BB42" s="699"/>
      <c r="BC42" s="699"/>
      <c r="BD42" s="682"/>
      <c r="BE42" s="682"/>
      <c r="BF42" s="684"/>
      <c r="BG42" s="671"/>
      <c r="BH42" s="672"/>
      <c r="BI42" s="672"/>
      <c r="BJ42" s="672"/>
      <c r="BK42" s="672"/>
      <c r="BL42" s="212"/>
      <c r="BM42" s="645" t="s">
        <v>340</v>
      </c>
      <c r="BN42" s="645"/>
      <c r="BO42" s="645"/>
      <c r="BP42" s="645"/>
      <c r="BQ42" s="645"/>
      <c r="BR42" s="645"/>
      <c r="BS42" s="645"/>
      <c r="BT42" s="645"/>
      <c r="BU42" s="646"/>
      <c r="BV42" s="698">
        <v>447</v>
      </c>
      <c r="BW42" s="699"/>
      <c r="BX42" s="699"/>
      <c r="BY42" s="699"/>
      <c r="BZ42" s="699"/>
      <c r="CA42" s="699"/>
      <c r="CB42" s="708"/>
      <c r="CD42" s="620" t="s">
        <v>341</v>
      </c>
      <c r="CE42" s="621"/>
      <c r="CF42" s="621"/>
      <c r="CG42" s="621"/>
      <c r="CH42" s="621"/>
      <c r="CI42" s="621"/>
      <c r="CJ42" s="621"/>
      <c r="CK42" s="621"/>
      <c r="CL42" s="621"/>
      <c r="CM42" s="621"/>
      <c r="CN42" s="621"/>
      <c r="CO42" s="621"/>
      <c r="CP42" s="621"/>
      <c r="CQ42" s="622"/>
      <c r="CR42" s="623">
        <v>2575117</v>
      </c>
      <c r="CS42" s="654"/>
      <c r="CT42" s="654"/>
      <c r="CU42" s="654"/>
      <c r="CV42" s="654"/>
      <c r="CW42" s="654"/>
      <c r="CX42" s="654"/>
      <c r="CY42" s="655"/>
      <c r="CZ42" s="628">
        <v>18.100000000000001</v>
      </c>
      <c r="DA42" s="656"/>
      <c r="DB42" s="656"/>
      <c r="DC42" s="658"/>
      <c r="DD42" s="632">
        <v>417219</v>
      </c>
      <c r="DE42" s="654"/>
      <c r="DF42" s="654"/>
      <c r="DG42" s="654"/>
      <c r="DH42" s="654"/>
      <c r="DI42" s="654"/>
      <c r="DJ42" s="654"/>
      <c r="DK42" s="655"/>
      <c r="DL42" s="692"/>
      <c r="DM42" s="693"/>
      <c r="DN42" s="693"/>
      <c r="DO42" s="693"/>
      <c r="DP42" s="693"/>
      <c r="DQ42" s="693"/>
      <c r="DR42" s="693"/>
      <c r="DS42" s="693"/>
      <c r="DT42" s="693"/>
      <c r="DU42" s="693"/>
      <c r="DV42" s="694"/>
      <c r="DW42" s="695"/>
      <c r="DX42" s="696"/>
      <c r="DY42" s="696"/>
      <c r="DZ42" s="696"/>
      <c r="EA42" s="696"/>
      <c r="EB42" s="696"/>
      <c r="EC42" s="697"/>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46801</v>
      </c>
      <c r="CS43" s="654"/>
      <c r="CT43" s="654"/>
      <c r="CU43" s="654"/>
      <c r="CV43" s="654"/>
      <c r="CW43" s="654"/>
      <c r="CX43" s="654"/>
      <c r="CY43" s="655"/>
      <c r="CZ43" s="628">
        <v>0.3</v>
      </c>
      <c r="DA43" s="656"/>
      <c r="DB43" s="656"/>
      <c r="DC43" s="658"/>
      <c r="DD43" s="632">
        <v>46801</v>
      </c>
      <c r="DE43" s="654"/>
      <c r="DF43" s="654"/>
      <c r="DG43" s="654"/>
      <c r="DH43" s="654"/>
      <c r="DI43" s="654"/>
      <c r="DJ43" s="654"/>
      <c r="DK43" s="655"/>
      <c r="DL43" s="692"/>
      <c r="DM43" s="693"/>
      <c r="DN43" s="693"/>
      <c r="DO43" s="693"/>
      <c r="DP43" s="693"/>
      <c r="DQ43" s="693"/>
      <c r="DR43" s="693"/>
      <c r="DS43" s="693"/>
      <c r="DT43" s="693"/>
      <c r="DU43" s="693"/>
      <c r="DV43" s="694"/>
      <c r="DW43" s="695"/>
      <c r="DX43" s="696"/>
      <c r="DY43" s="696"/>
      <c r="DZ43" s="696"/>
      <c r="EA43" s="696"/>
      <c r="EB43" s="696"/>
      <c r="EC43" s="697"/>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2555883</v>
      </c>
      <c r="CS44" s="624"/>
      <c r="CT44" s="624"/>
      <c r="CU44" s="624"/>
      <c r="CV44" s="624"/>
      <c r="CW44" s="624"/>
      <c r="CX44" s="624"/>
      <c r="CY44" s="625"/>
      <c r="CZ44" s="628">
        <v>18</v>
      </c>
      <c r="DA44" s="629"/>
      <c r="DB44" s="629"/>
      <c r="DC44" s="635"/>
      <c r="DD44" s="632">
        <v>413890</v>
      </c>
      <c r="DE44" s="624"/>
      <c r="DF44" s="624"/>
      <c r="DG44" s="624"/>
      <c r="DH44" s="624"/>
      <c r="DI44" s="624"/>
      <c r="DJ44" s="624"/>
      <c r="DK44" s="625"/>
      <c r="DL44" s="692"/>
      <c r="DM44" s="693"/>
      <c r="DN44" s="693"/>
      <c r="DO44" s="693"/>
      <c r="DP44" s="693"/>
      <c r="DQ44" s="693"/>
      <c r="DR44" s="693"/>
      <c r="DS44" s="693"/>
      <c r="DT44" s="693"/>
      <c r="DU44" s="693"/>
      <c r="DV44" s="694"/>
      <c r="DW44" s="695"/>
      <c r="DX44" s="696"/>
      <c r="DY44" s="696"/>
      <c r="DZ44" s="696"/>
      <c r="EA44" s="696"/>
      <c r="EB44" s="696"/>
      <c r="EC44" s="697"/>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855876</v>
      </c>
      <c r="CS45" s="654"/>
      <c r="CT45" s="654"/>
      <c r="CU45" s="654"/>
      <c r="CV45" s="654"/>
      <c r="CW45" s="654"/>
      <c r="CX45" s="654"/>
      <c r="CY45" s="655"/>
      <c r="CZ45" s="628">
        <v>6</v>
      </c>
      <c r="DA45" s="656"/>
      <c r="DB45" s="656"/>
      <c r="DC45" s="658"/>
      <c r="DD45" s="632">
        <v>48066</v>
      </c>
      <c r="DE45" s="654"/>
      <c r="DF45" s="654"/>
      <c r="DG45" s="654"/>
      <c r="DH45" s="654"/>
      <c r="DI45" s="654"/>
      <c r="DJ45" s="654"/>
      <c r="DK45" s="655"/>
      <c r="DL45" s="692"/>
      <c r="DM45" s="693"/>
      <c r="DN45" s="693"/>
      <c r="DO45" s="693"/>
      <c r="DP45" s="693"/>
      <c r="DQ45" s="693"/>
      <c r="DR45" s="693"/>
      <c r="DS45" s="693"/>
      <c r="DT45" s="693"/>
      <c r="DU45" s="693"/>
      <c r="DV45" s="694"/>
      <c r="DW45" s="695"/>
      <c r="DX45" s="696"/>
      <c r="DY45" s="696"/>
      <c r="DZ45" s="696"/>
      <c r="EA45" s="696"/>
      <c r="EB45" s="696"/>
      <c r="EC45" s="697"/>
    </row>
    <row r="46" spans="2:133" ht="11.25" customHeight="1" x14ac:dyDescent="0.2">
      <c r="B46" s="213"/>
      <c r="CD46" s="663"/>
      <c r="CE46" s="664"/>
      <c r="CF46" s="620" t="s">
        <v>348</v>
      </c>
      <c r="CG46" s="621"/>
      <c r="CH46" s="621"/>
      <c r="CI46" s="621"/>
      <c r="CJ46" s="621"/>
      <c r="CK46" s="621"/>
      <c r="CL46" s="621"/>
      <c r="CM46" s="621"/>
      <c r="CN46" s="621"/>
      <c r="CO46" s="621"/>
      <c r="CP46" s="621"/>
      <c r="CQ46" s="622"/>
      <c r="CR46" s="623">
        <v>1661342</v>
      </c>
      <c r="CS46" s="624"/>
      <c r="CT46" s="624"/>
      <c r="CU46" s="624"/>
      <c r="CV46" s="624"/>
      <c r="CW46" s="624"/>
      <c r="CX46" s="624"/>
      <c r="CY46" s="625"/>
      <c r="CZ46" s="628">
        <v>11.7</v>
      </c>
      <c r="DA46" s="629"/>
      <c r="DB46" s="629"/>
      <c r="DC46" s="635"/>
      <c r="DD46" s="632">
        <v>364066</v>
      </c>
      <c r="DE46" s="624"/>
      <c r="DF46" s="624"/>
      <c r="DG46" s="624"/>
      <c r="DH46" s="624"/>
      <c r="DI46" s="624"/>
      <c r="DJ46" s="624"/>
      <c r="DK46" s="625"/>
      <c r="DL46" s="692"/>
      <c r="DM46" s="693"/>
      <c r="DN46" s="693"/>
      <c r="DO46" s="693"/>
      <c r="DP46" s="693"/>
      <c r="DQ46" s="693"/>
      <c r="DR46" s="693"/>
      <c r="DS46" s="693"/>
      <c r="DT46" s="693"/>
      <c r="DU46" s="693"/>
      <c r="DV46" s="694"/>
      <c r="DW46" s="695"/>
      <c r="DX46" s="696"/>
      <c r="DY46" s="696"/>
      <c r="DZ46" s="696"/>
      <c r="EA46" s="696"/>
      <c r="EB46" s="696"/>
      <c r="EC46" s="697"/>
    </row>
    <row r="47" spans="2:133" ht="11.25" customHeight="1" x14ac:dyDescent="0.2">
      <c r="B47" s="213"/>
      <c r="CD47" s="663"/>
      <c r="CE47" s="664"/>
      <c r="CF47" s="620" t="s">
        <v>349</v>
      </c>
      <c r="CG47" s="621"/>
      <c r="CH47" s="621"/>
      <c r="CI47" s="621"/>
      <c r="CJ47" s="621"/>
      <c r="CK47" s="621"/>
      <c r="CL47" s="621"/>
      <c r="CM47" s="621"/>
      <c r="CN47" s="621"/>
      <c r="CO47" s="621"/>
      <c r="CP47" s="621"/>
      <c r="CQ47" s="622"/>
      <c r="CR47" s="623">
        <v>19234</v>
      </c>
      <c r="CS47" s="654"/>
      <c r="CT47" s="654"/>
      <c r="CU47" s="654"/>
      <c r="CV47" s="654"/>
      <c r="CW47" s="654"/>
      <c r="CX47" s="654"/>
      <c r="CY47" s="655"/>
      <c r="CZ47" s="628">
        <v>0.1</v>
      </c>
      <c r="DA47" s="656"/>
      <c r="DB47" s="656"/>
      <c r="DC47" s="658"/>
      <c r="DD47" s="632">
        <v>3329</v>
      </c>
      <c r="DE47" s="654"/>
      <c r="DF47" s="654"/>
      <c r="DG47" s="654"/>
      <c r="DH47" s="654"/>
      <c r="DI47" s="654"/>
      <c r="DJ47" s="654"/>
      <c r="DK47" s="655"/>
      <c r="DL47" s="692"/>
      <c r="DM47" s="693"/>
      <c r="DN47" s="693"/>
      <c r="DO47" s="693"/>
      <c r="DP47" s="693"/>
      <c r="DQ47" s="693"/>
      <c r="DR47" s="693"/>
      <c r="DS47" s="693"/>
      <c r="DT47" s="693"/>
      <c r="DU47" s="693"/>
      <c r="DV47" s="694"/>
      <c r="DW47" s="695"/>
      <c r="DX47" s="696"/>
      <c r="DY47" s="696"/>
      <c r="DZ47" s="696"/>
      <c r="EA47" s="696"/>
      <c r="EB47" s="696"/>
      <c r="EC47" s="697"/>
    </row>
    <row r="48" spans="2:133" ht="11" x14ac:dyDescent="0.2">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692"/>
      <c r="DM48" s="693"/>
      <c r="DN48" s="693"/>
      <c r="DO48" s="693"/>
      <c r="DP48" s="693"/>
      <c r="DQ48" s="693"/>
      <c r="DR48" s="693"/>
      <c r="DS48" s="693"/>
      <c r="DT48" s="693"/>
      <c r="DU48" s="693"/>
      <c r="DV48" s="694"/>
      <c r="DW48" s="695"/>
      <c r="DX48" s="696"/>
      <c r="DY48" s="696"/>
      <c r="DZ48" s="696"/>
      <c r="EA48" s="696"/>
      <c r="EB48" s="696"/>
      <c r="EC48" s="697"/>
    </row>
    <row r="49" spans="2:133" ht="11.25" customHeight="1" x14ac:dyDescent="0.2">
      <c r="B49" s="213"/>
      <c r="CD49" s="644" t="s">
        <v>351</v>
      </c>
      <c r="CE49" s="645"/>
      <c r="CF49" s="645"/>
      <c r="CG49" s="645"/>
      <c r="CH49" s="645"/>
      <c r="CI49" s="645"/>
      <c r="CJ49" s="645"/>
      <c r="CK49" s="645"/>
      <c r="CL49" s="645"/>
      <c r="CM49" s="645"/>
      <c r="CN49" s="645"/>
      <c r="CO49" s="645"/>
      <c r="CP49" s="645"/>
      <c r="CQ49" s="646"/>
      <c r="CR49" s="698">
        <v>14207458</v>
      </c>
      <c r="CS49" s="682"/>
      <c r="CT49" s="682"/>
      <c r="CU49" s="682"/>
      <c r="CV49" s="682"/>
      <c r="CW49" s="682"/>
      <c r="CX49" s="682"/>
      <c r="CY49" s="711"/>
      <c r="CZ49" s="703">
        <v>100</v>
      </c>
      <c r="DA49" s="712"/>
      <c r="DB49" s="712"/>
      <c r="DC49" s="713"/>
      <c r="DD49" s="714">
        <v>9785376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WD1DY4WoQXFRBbNVMGQ4rLjyXMp4/vGmnnf9Bl76P+MbNnaXGaIN7VtQoDDU0DzqpS5ggM9yYqqvG/DSGSmCSQ==" saltValue="kQG74ca/Kf0FTK6ccGQa4w==" spinCount="100000" sheet="1" objects="1" scenarios="1"/>
  <mergeCells count="603">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D42:DK42"/>
    <mergeCell ref="DL42:DV42"/>
    <mergeCell ref="DW42:EC42"/>
    <mergeCell ref="CD43:CQ43"/>
    <mergeCell ref="CR43:CY43"/>
    <mergeCell ref="CZ43:DC43"/>
    <mergeCell ref="DD43:DK43"/>
    <mergeCell ref="DL43:DV43"/>
    <mergeCell ref="DW43:EC43"/>
    <mergeCell ref="AQ42:AY42"/>
    <mergeCell ref="AZ42:BF42"/>
    <mergeCell ref="BM42:BU42"/>
    <mergeCell ref="BV42:CB42"/>
    <mergeCell ref="CD42:CQ42"/>
    <mergeCell ref="CR42:CY42"/>
    <mergeCell ref="CD41:CQ41"/>
    <mergeCell ref="CR41:CY41"/>
    <mergeCell ref="CZ41:DC41"/>
    <mergeCell ref="CZ42:DC42"/>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B39:Q39"/>
    <mergeCell ref="R39:Y39"/>
    <mergeCell ref="Z39:AC39"/>
    <mergeCell ref="AD39:AK39"/>
    <mergeCell ref="AL39:AO39"/>
    <mergeCell ref="AQ39:AY39"/>
    <mergeCell ref="AZ39:BF39"/>
    <mergeCell ref="BG39:BU39"/>
    <mergeCell ref="BG38:BU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AX32:BF32"/>
    <mergeCell ref="BG32:BL32"/>
    <mergeCell ref="BM32:BQ32"/>
    <mergeCell ref="BR32:BW32"/>
    <mergeCell ref="B32:Q32"/>
    <mergeCell ref="R32:Y32"/>
    <mergeCell ref="Z32:AC32"/>
    <mergeCell ref="AD32:AK32"/>
    <mergeCell ref="AL32:AO32"/>
    <mergeCell ref="AX31:BF31"/>
    <mergeCell ref="BG31:BL31"/>
    <mergeCell ref="BM31:BQ31"/>
    <mergeCell ref="BR31:BW31"/>
    <mergeCell ref="AD31:AK31"/>
    <mergeCell ref="AL31:AO31"/>
    <mergeCell ref="AP31:AS33"/>
    <mergeCell ref="AT31:AT33"/>
    <mergeCell ref="CR31:CY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S25:CB25"/>
    <mergeCell ref="CD25:CQ25"/>
    <mergeCell ref="CR25:CY25"/>
    <mergeCell ref="CZ25:DC25"/>
    <mergeCell ref="DD25:DK25"/>
    <mergeCell ref="CD27:CQ27"/>
    <mergeCell ref="CR27:CY27"/>
    <mergeCell ref="CZ27:DC27"/>
    <mergeCell ref="DD27:DK27"/>
    <mergeCell ref="B26:Q26"/>
    <mergeCell ref="R26:Y26"/>
    <mergeCell ref="Z26:AC26"/>
    <mergeCell ref="AD26:AK26"/>
    <mergeCell ref="AL26:AO26"/>
    <mergeCell ref="AP26:BF26"/>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CD23:CQ23"/>
    <mergeCell ref="CR23:CY23"/>
    <mergeCell ref="CZ23:DC23"/>
    <mergeCell ref="DD23:DK23"/>
    <mergeCell ref="DL23:DV23"/>
    <mergeCell ref="B22:Q22"/>
    <mergeCell ref="R22:Y22"/>
    <mergeCell ref="Z22:AC22"/>
    <mergeCell ref="AD22:AK22"/>
    <mergeCell ref="AL22:AO22"/>
    <mergeCell ref="AP22:BF22"/>
    <mergeCell ref="BG22:BN22"/>
    <mergeCell ref="BO22:BR22"/>
    <mergeCell ref="BS22:CB22"/>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R13" zoomScale="70" zoomScaleNormal="25" zoomScaleSheetLayoutView="70" workbookViewId="0">
      <selection activeCell="BS24" sqref="BS24:CG24"/>
    </sheetView>
  </sheetViews>
  <sheetFormatPr defaultColWidth="0" defaultRowHeight="13" zeroHeight="1" x14ac:dyDescent="0.2"/>
  <cols>
    <col min="1" max="130" width="2.7265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35" t="s">
        <v>352</v>
      </c>
      <c r="B2" s="735"/>
      <c r="C2" s="735"/>
      <c r="D2" s="735"/>
      <c r="E2" s="735"/>
      <c r="F2" s="735"/>
      <c r="G2" s="735"/>
      <c r="H2" s="735"/>
      <c r="I2" s="735"/>
      <c r="J2" s="735"/>
      <c r="K2" s="735"/>
      <c r="L2" s="735"/>
      <c r="M2" s="735"/>
      <c r="N2" s="735"/>
      <c r="O2" s="735"/>
      <c r="P2" s="735"/>
      <c r="Q2" s="735"/>
      <c r="R2" s="735"/>
      <c r="S2" s="735"/>
      <c r="T2" s="735"/>
      <c r="U2" s="735"/>
      <c r="V2" s="735"/>
      <c r="W2" s="735"/>
      <c r="X2" s="735"/>
      <c r="Y2" s="735"/>
      <c r="Z2" s="735"/>
      <c r="AA2" s="735"/>
      <c r="AB2" s="735"/>
      <c r="AC2" s="735"/>
      <c r="AD2" s="735"/>
      <c r="AE2" s="735"/>
      <c r="AF2" s="735"/>
      <c r="AG2" s="735"/>
      <c r="AH2" s="735"/>
      <c r="AI2" s="735"/>
      <c r="AJ2" s="735"/>
      <c r="AK2" s="735"/>
      <c r="AL2" s="735"/>
      <c r="AM2" s="735"/>
      <c r="AN2" s="735"/>
      <c r="AO2" s="735"/>
      <c r="AP2" s="735"/>
      <c r="AQ2" s="735"/>
      <c r="AR2" s="735"/>
      <c r="AS2" s="735"/>
      <c r="AT2" s="735"/>
      <c r="AU2" s="735"/>
      <c r="AV2" s="735"/>
      <c r="AW2" s="735"/>
      <c r="AX2" s="735"/>
      <c r="AY2" s="735"/>
      <c r="AZ2" s="735"/>
      <c r="BA2" s="735"/>
      <c r="BB2" s="735"/>
      <c r="BC2" s="735"/>
      <c r="BD2" s="735"/>
      <c r="BE2" s="735"/>
      <c r="BF2" s="735"/>
      <c r="BG2" s="735"/>
      <c r="BH2" s="735"/>
      <c r="BI2" s="735"/>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36" t="s">
        <v>353</v>
      </c>
      <c r="DK2" s="737"/>
      <c r="DL2" s="737"/>
      <c r="DM2" s="737"/>
      <c r="DN2" s="737"/>
      <c r="DO2" s="738"/>
      <c r="DP2" s="216"/>
      <c r="DQ2" s="736" t="s">
        <v>354</v>
      </c>
      <c r="DR2" s="737"/>
      <c r="DS2" s="737"/>
      <c r="DT2" s="737"/>
      <c r="DU2" s="737"/>
      <c r="DV2" s="737"/>
      <c r="DW2" s="737"/>
      <c r="DX2" s="737"/>
      <c r="DY2" s="737"/>
      <c r="DZ2" s="738"/>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39" t="s">
        <v>355</v>
      </c>
      <c r="B4" s="739"/>
      <c r="C4" s="739"/>
      <c r="D4" s="739"/>
      <c r="E4" s="739"/>
      <c r="F4" s="739"/>
      <c r="G4" s="739"/>
      <c r="H4" s="739"/>
      <c r="I4" s="739"/>
      <c r="J4" s="739"/>
      <c r="K4" s="739"/>
      <c r="L4" s="739"/>
      <c r="M4" s="739"/>
      <c r="N4" s="739"/>
      <c r="O4" s="739"/>
      <c r="P4" s="739"/>
      <c r="Q4" s="739"/>
      <c r="R4" s="739"/>
      <c r="S4" s="739"/>
      <c r="T4" s="739"/>
      <c r="U4" s="739"/>
      <c r="V4" s="739"/>
      <c r="W4" s="739"/>
      <c r="X4" s="739"/>
      <c r="Y4" s="739"/>
      <c r="Z4" s="739"/>
      <c r="AA4" s="739"/>
      <c r="AB4" s="739"/>
      <c r="AC4" s="739"/>
      <c r="AD4" s="739"/>
      <c r="AE4" s="739"/>
      <c r="AF4" s="739"/>
      <c r="AG4" s="739"/>
      <c r="AH4" s="739"/>
      <c r="AI4" s="739"/>
      <c r="AJ4" s="739"/>
      <c r="AK4" s="739"/>
      <c r="AL4" s="739"/>
      <c r="AM4" s="739"/>
      <c r="AN4" s="739"/>
      <c r="AO4" s="739"/>
      <c r="AP4" s="739"/>
      <c r="AQ4" s="739"/>
      <c r="AR4" s="739"/>
      <c r="AS4" s="739"/>
      <c r="AT4" s="739"/>
      <c r="AU4" s="739"/>
      <c r="AV4" s="739"/>
      <c r="AW4" s="739"/>
      <c r="AX4" s="739"/>
      <c r="AY4" s="739"/>
      <c r="AZ4" s="220"/>
      <c r="BA4" s="220"/>
      <c r="BB4" s="220"/>
      <c r="BC4" s="220"/>
      <c r="BD4" s="220"/>
      <c r="BE4" s="221"/>
      <c r="BF4" s="221"/>
      <c r="BG4" s="221"/>
      <c r="BH4" s="221"/>
      <c r="BI4" s="221"/>
      <c r="BJ4" s="221"/>
      <c r="BK4" s="221"/>
      <c r="BL4" s="221"/>
      <c r="BM4" s="221"/>
      <c r="BN4" s="221"/>
      <c r="BO4" s="221"/>
      <c r="BP4" s="221"/>
      <c r="BQ4" s="740" t="s">
        <v>356</v>
      </c>
      <c r="BR4" s="740"/>
      <c r="BS4" s="740"/>
      <c r="BT4" s="740"/>
      <c r="BU4" s="740"/>
      <c r="BV4" s="740"/>
      <c r="BW4" s="740"/>
      <c r="BX4" s="740"/>
      <c r="BY4" s="740"/>
      <c r="BZ4" s="740"/>
      <c r="CA4" s="740"/>
      <c r="CB4" s="740"/>
      <c r="CC4" s="740"/>
      <c r="CD4" s="740"/>
      <c r="CE4" s="740"/>
      <c r="CF4" s="740"/>
      <c r="CG4" s="740"/>
      <c r="CH4" s="740"/>
      <c r="CI4" s="740"/>
      <c r="CJ4" s="740"/>
      <c r="CK4" s="740"/>
      <c r="CL4" s="740"/>
      <c r="CM4" s="740"/>
      <c r="CN4" s="740"/>
      <c r="CO4" s="740"/>
      <c r="CP4" s="740"/>
      <c r="CQ4" s="740"/>
      <c r="CR4" s="740"/>
      <c r="CS4" s="740"/>
      <c r="CT4" s="740"/>
      <c r="CU4" s="740"/>
      <c r="CV4" s="740"/>
      <c r="CW4" s="740"/>
      <c r="CX4" s="740"/>
      <c r="CY4" s="740"/>
      <c r="CZ4" s="740"/>
      <c r="DA4" s="740"/>
      <c r="DB4" s="740"/>
      <c r="DC4" s="740"/>
      <c r="DD4" s="740"/>
      <c r="DE4" s="740"/>
      <c r="DF4" s="740"/>
      <c r="DG4" s="740"/>
      <c r="DH4" s="740"/>
      <c r="DI4" s="740"/>
      <c r="DJ4" s="740"/>
      <c r="DK4" s="740"/>
      <c r="DL4" s="740"/>
      <c r="DM4" s="740"/>
      <c r="DN4" s="740"/>
      <c r="DO4" s="740"/>
      <c r="DP4" s="740"/>
      <c r="DQ4" s="740"/>
      <c r="DR4" s="740"/>
      <c r="DS4" s="740"/>
      <c r="DT4" s="740"/>
      <c r="DU4" s="740"/>
      <c r="DV4" s="740"/>
      <c r="DW4" s="740"/>
      <c r="DX4" s="740"/>
      <c r="DY4" s="740"/>
      <c r="DZ4" s="740"/>
      <c r="EA4" s="222"/>
    </row>
    <row r="5" spans="1:131" s="223" customFormat="1" ht="26.25" customHeight="1" x14ac:dyDescent="0.2">
      <c r="A5" s="729" t="s">
        <v>357</v>
      </c>
      <c r="B5" s="730"/>
      <c r="C5" s="730"/>
      <c r="D5" s="730"/>
      <c r="E5" s="730"/>
      <c r="F5" s="730"/>
      <c r="G5" s="730"/>
      <c r="H5" s="730"/>
      <c r="I5" s="730"/>
      <c r="J5" s="730"/>
      <c r="K5" s="730"/>
      <c r="L5" s="730"/>
      <c r="M5" s="730"/>
      <c r="N5" s="730"/>
      <c r="O5" s="730"/>
      <c r="P5" s="731"/>
      <c r="Q5" s="725" t="s">
        <v>358</v>
      </c>
      <c r="R5" s="721"/>
      <c r="S5" s="721"/>
      <c r="T5" s="721"/>
      <c r="U5" s="722"/>
      <c r="V5" s="725" t="s">
        <v>359</v>
      </c>
      <c r="W5" s="721"/>
      <c r="X5" s="721"/>
      <c r="Y5" s="721"/>
      <c r="Z5" s="722"/>
      <c r="AA5" s="725" t="s">
        <v>360</v>
      </c>
      <c r="AB5" s="721"/>
      <c r="AC5" s="721"/>
      <c r="AD5" s="721"/>
      <c r="AE5" s="721"/>
      <c r="AF5" s="741" t="s">
        <v>361</v>
      </c>
      <c r="AG5" s="721"/>
      <c r="AH5" s="721"/>
      <c r="AI5" s="721"/>
      <c r="AJ5" s="727"/>
      <c r="AK5" s="721" t="s">
        <v>362</v>
      </c>
      <c r="AL5" s="721"/>
      <c r="AM5" s="721"/>
      <c r="AN5" s="721"/>
      <c r="AO5" s="722"/>
      <c r="AP5" s="725" t="s">
        <v>363</v>
      </c>
      <c r="AQ5" s="721"/>
      <c r="AR5" s="721"/>
      <c r="AS5" s="721"/>
      <c r="AT5" s="722"/>
      <c r="AU5" s="725" t="s">
        <v>364</v>
      </c>
      <c r="AV5" s="721"/>
      <c r="AW5" s="721"/>
      <c r="AX5" s="721"/>
      <c r="AY5" s="727"/>
      <c r="AZ5" s="220"/>
      <c r="BA5" s="220"/>
      <c r="BB5" s="220"/>
      <c r="BC5" s="220"/>
      <c r="BD5" s="220"/>
      <c r="BE5" s="221"/>
      <c r="BF5" s="221"/>
      <c r="BG5" s="221"/>
      <c r="BH5" s="221"/>
      <c r="BI5" s="221"/>
      <c r="BJ5" s="221"/>
      <c r="BK5" s="221"/>
      <c r="BL5" s="221"/>
      <c r="BM5" s="221"/>
      <c r="BN5" s="221"/>
      <c r="BO5" s="221"/>
      <c r="BP5" s="221"/>
      <c r="BQ5" s="729" t="s">
        <v>365</v>
      </c>
      <c r="BR5" s="730"/>
      <c r="BS5" s="730"/>
      <c r="BT5" s="730"/>
      <c r="BU5" s="730"/>
      <c r="BV5" s="730"/>
      <c r="BW5" s="730"/>
      <c r="BX5" s="730"/>
      <c r="BY5" s="730"/>
      <c r="BZ5" s="730"/>
      <c r="CA5" s="730"/>
      <c r="CB5" s="730"/>
      <c r="CC5" s="730"/>
      <c r="CD5" s="730"/>
      <c r="CE5" s="730"/>
      <c r="CF5" s="730"/>
      <c r="CG5" s="731"/>
      <c r="CH5" s="725" t="s">
        <v>366</v>
      </c>
      <c r="CI5" s="721"/>
      <c r="CJ5" s="721"/>
      <c r="CK5" s="721"/>
      <c r="CL5" s="722"/>
      <c r="CM5" s="725" t="s">
        <v>367</v>
      </c>
      <c r="CN5" s="721"/>
      <c r="CO5" s="721"/>
      <c r="CP5" s="721"/>
      <c r="CQ5" s="722"/>
      <c r="CR5" s="725" t="s">
        <v>368</v>
      </c>
      <c r="CS5" s="721"/>
      <c r="CT5" s="721"/>
      <c r="CU5" s="721"/>
      <c r="CV5" s="722"/>
      <c r="CW5" s="725" t="s">
        <v>369</v>
      </c>
      <c r="CX5" s="721"/>
      <c r="CY5" s="721"/>
      <c r="CZ5" s="721"/>
      <c r="DA5" s="722"/>
      <c r="DB5" s="725" t="s">
        <v>370</v>
      </c>
      <c r="DC5" s="721"/>
      <c r="DD5" s="721"/>
      <c r="DE5" s="721"/>
      <c r="DF5" s="722"/>
      <c r="DG5" s="774" t="s">
        <v>371</v>
      </c>
      <c r="DH5" s="775"/>
      <c r="DI5" s="775"/>
      <c r="DJ5" s="775"/>
      <c r="DK5" s="776"/>
      <c r="DL5" s="774" t="s">
        <v>372</v>
      </c>
      <c r="DM5" s="775"/>
      <c r="DN5" s="775"/>
      <c r="DO5" s="775"/>
      <c r="DP5" s="776"/>
      <c r="DQ5" s="725" t="s">
        <v>373</v>
      </c>
      <c r="DR5" s="721"/>
      <c r="DS5" s="721"/>
      <c r="DT5" s="721"/>
      <c r="DU5" s="722"/>
      <c r="DV5" s="725" t="s">
        <v>364</v>
      </c>
      <c r="DW5" s="721"/>
      <c r="DX5" s="721"/>
      <c r="DY5" s="721"/>
      <c r="DZ5" s="727"/>
      <c r="EA5" s="222"/>
    </row>
    <row r="6" spans="1:131" s="223" customFormat="1" ht="26.25" customHeight="1" thickBot="1" x14ac:dyDescent="0.25">
      <c r="A6" s="732"/>
      <c r="B6" s="733"/>
      <c r="C6" s="733"/>
      <c r="D6" s="733"/>
      <c r="E6" s="733"/>
      <c r="F6" s="733"/>
      <c r="G6" s="733"/>
      <c r="H6" s="733"/>
      <c r="I6" s="733"/>
      <c r="J6" s="733"/>
      <c r="K6" s="733"/>
      <c r="L6" s="733"/>
      <c r="M6" s="733"/>
      <c r="N6" s="733"/>
      <c r="O6" s="733"/>
      <c r="P6" s="734"/>
      <c r="Q6" s="726"/>
      <c r="R6" s="723"/>
      <c r="S6" s="723"/>
      <c r="T6" s="723"/>
      <c r="U6" s="724"/>
      <c r="V6" s="726"/>
      <c r="W6" s="723"/>
      <c r="X6" s="723"/>
      <c r="Y6" s="723"/>
      <c r="Z6" s="724"/>
      <c r="AA6" s="726"/>
      <c r="AB6" s="723"/>
      <c r="AC6" s="723"/>
      <c r="AD6" s="723"/>
      <c r="AE6" s="723"/>
      <c r="AF6" s="742"/>
      <c r="AG6" s="723"/>
      <c r="AH6" s="723"/>
      <c r="AI6" s="723"/>
      <c r="AJ6" s="728"/>
      <c r="AK6" s="723"/>
      <c r="AL6" s="723"/>
      <c r="AM6" s="723"/>
      <c r="AN6" s="723"/>
      <c r="AO6" s="724"/>
      <c r="AP6" s="726"/>
      <c r="AQ6" s="723"/>
      <c r="AR6" s="723"/>
      <c r="AS6" s="723"/>
      <c r="AT6" s="724"/>
      <c r="AU6" s="726"/>
      <c r="AV6" s="723"/>
      <c r="AW6" s="723"/>
      <c r="AX6" s="723"/>
      <c r="AY6" s="728"/>
      <c r="AZ6" s="220"/>
      <c r="BA6" s="220"/>
      <c r="BB6" s="220"/>
      <c r="BC6" s="220"/>
      <c r="BD6" s="220"/>
      <c r="BE6" s="221"/>
      <c r="BF6" s="221"/>
      <c r="BG6" s="221"/>
      <c r="BH6" s="221"/>
      <c r="BI6" s="221"/>
      <c r="BJ6" s="221"/>
      <c r="BK6" s="221"/>
      <c r="BL6" s="221"/>
      <c r="BM6" s="221"/>
      <c r="BN6" s="221"/>
      <c r="BO6" s="221"/>
      <c r="BP6" s="221"/>
      <c r="BQ6" s="732"/>
      <c r="BR6" s="733"/>
      <c r="BS6" s="733"/>
      <c r="BT6" s="733"/>
      <c r="BU6" s="733"/>
      <c r="BV6" s="733"/>
      <c r="BW6" s="733"/>
      <c r="BX6" s="733"/>
      <c r="BY6" s="733"/>
      <c r="BZ6" s="733"/>
      <c r="CA6" s="733"/>
      <c r="CB6" s="733"/>
      <c r="CC6" s="733"/>
      <c r="CD6" s="733"/>
      <c r="CE6" s="733"/>
      <c r="CF6" s="733"/>
      <c r="CG6" s="734"/>
      <c r="CH6" s="726"/>
      <c r="CI6" s="723"/>
      <c r="CJ6" s="723"/>
      <c r="CK6" s="723"/>
      <c r="CL6" s="724"/>
      <c r="CM6" s="726"/>
      <c r="CN6" s="723"/>
      <c r="CO6" s="723"/>
      <c r="CP6" s="723"/>
      <c r="CQ6" s="724"/>
      <c r="CR6" s="726"/>
      <c r="CS6" s="723"/>
      <c r="CT6" s="723"/>
      <c r="CU6" s="723"/>
      <c r="CV6" s="724"/>
      <c r="CW6" s="726"/>
      <c r="CX6" s="723"/>
      <c r="CY6" s="723"/>
      <c r="CZ6" s="723"/>
      <c r="DA6" s="724"/>
      <c r="DB6" s="726"/>
      <c r="DC6" s="723"/>
      <c r="DD6" s="723"/>
      <c r="DE6" s="723"/>
      <c r="DF6" s="724"/>
      <c r="DG6" s="777"/>
      <c r="DH6" s="778"/>
      <c r="DI6" s="778"/>
      <c r="DJ6" s="778"/>
      <c r="DK6" s="779"/>
      <c r="DL6" s="777"/>
      <c r="DM6" s="778"/>
      <c r="DN6" s="778"/>
      <c r="DO6" s="778"/>
      <c r="DP6" s="779"/>
      <c r="DQ6" s="726"/>
      <c r="DR6" s="723"/>
      <c r="DS6" s="723"/>
      <c r="DT6" s="723"/>
      <c r="DU6" s="724"/>
      <c r="DV6" s="726"/>
      <c r="DW6" s="723"/>
      <c r="DX6" s="723"/>
      <c r="DY6" s="723"/>
      <c r="DZ6" s="728"/>
      <c r="EA6" s="222"/>
    </row>
    <row r="7" spans="1:131" s="223" customFormat="1" ht="26.25" customHeight="1" thickTop="1" x14ac:dyDescent="0.2">
      <c r="A7" s="224">
        <v>1</v>
      </c>
      <c r="B7" s="760" t="s">
        <v>374</v>
      </c>
      <c r="C7" s="761"/>
      <c r="D7" s="761"/>
      <c r="E7" s="761"/>
      <c r="F7" s="761"/>
      <c r="G7" s="761"/>
      <c r="H7" s="761"/>
      <c r="I7" s="761"/>
      <c r="J7" s="761"/>
      <c r="K7" s="761"/>
      <c r="L7" s="761"/>
      <c r="M7" s="761"/>
      <c r="N7" s="761"/>
      <c r="O7" s="761"/>
      <c r="P7" s="762"/>
      <c r="Q7" s="763">
        <v>14235</v>
      </c>
      <c r="R7" s="764"/>
      <c r="S7" s="764"/>
      <c r="T7" s="764"/>
      <c r="U7" s="764"/>
      <c r="V7" s="764">
        <v>14115</v>
      </c>
      <c r="W7" s="764"/>
      <c r="X7" s="764"/>
      <c r="Y7" s="764"/>
      <c r="Z7" s="764"/>
      <c r="AA7" s="764">
        <v>120</v>
      </c>
      <c r="AB7" s="764"/>
      <c r="AC7" s="764"/>
      <c r="AD7" s="764"/>
      <c r="AE7" s="765"/>
      <c r="AF7" s="766">
        <v>107</v>
      </c>
      <c r="AG7" s="767"/>
      <c r="AH7" s="767"/>
      <c r="AI7" s="767"/>
      <c r="AJ7" s="768"/>
      <c r="AK7" s="769">
        <v>250</v>
      </c>
      <c r="AL7" s="770"/>
      <c r="AM7" s="770"/>
      <c r="AN7" s="770"/>
      <c r="AO7" s="770"/>
      <c r="AP7" s="770">
        <v>8646</v>
      </c>
      <c r="AQ7" s="770"/>
      <c r="AR7" s="770"/>
      <c r="AS7" s="770"/>
      <c r="AT7" s="770"/>
      <c r="AU7" s="771"/>
      <c r="AV7" s="771"/>
      <c r="AW7" s="771"/>
      <c r="AX7" s="771"/>
      <c r="AY7" s="772"/>
      <c r="AZ7" s="220"/>
      <c r="BA7" s="220"/>
      <c r="BB7" s="220"/>
      <c r="BC7" s="220"/>
      <c r="BD7" s="220"/>
      <c r="BE7" s="221"/>
      <c r="BF7" s="221"/>
      <c r="BG7" s="221"/>
      <c r="BH7" s="221"/>
      <c r="BI7" s="221"/>
      <c r="BJ7" s="221"/>
      <c r="BK7" s="221"/>
      <c r="BL7" s="221"/>
      <c r="BM7" s="221"/>
      <c r="BN7" s="221"/>
      <c r="BO7" s="221"/>
      <c r="BP7" s="221"/>
      <c r="BQ7" s="224">
        <v>1</v>
      </c>
      <c r="BR7" s="225"/>
      <c r="BS7" s="746"/>
      <c r="BT7" s="747"/>
      <c r="BU7" s="747"/>
      <c r="BV7" s="747"/>
      <c r="BW7" s="747"/>
      <c r="BX7" s="747"/>
      <c r="BY7" s="747"/>
      <c r="BZ7" s="747"/>
      <c r="CA7" s="747"/>
      <c r="CB7" s="747"/>
      <c r="CC7" s="747"/>
      <c r="CD7" s="747"/>
      <c r="CE7" s="747"/>
      <c r="CF7" s="747"/>
      <c r="CG7" s="773"/>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22"/>
    </row>
    <row r="8" spans="1:131" s="223" customFormat="1" ht="26.25" customHeight="1" x14ac:dyDescent="0.2">
      <c r="A8" s="226">
        <v>2</v>
      </c>
      <c r="B8" s="749" t="s">
        <v>375</v>
      </c>
      <c r="C8" s="750"/>
      <c r="D8" s="750"/>
      <c r="E8" s="750"/>
      <c r="F8" s="750"/>
      <c r="G8" s="750"/>
      <c r="H8" s="750"/>
      <c r="I8" s="750"/>
      <c r="J8" s="750"/>
      <c r="K8" s="750"/>
      <c r="L8" s="750"/>
      <c r="M8" s="750"/>
      <c r="N8" s="750"/>
      <c r="O8" s="750"/>
      <c r="P8" s="751"/>
      <c r="Q8" s="752">
        <v>73</v>
      </c>
      <c r="R8" s="753"/>
      <c r="S8" s="753"/>
      <c r="T8" s="753"/>
      <c r="U8" s="753"/>
      <c r="V8" s="753">
        <v>73</v>
      </c>
      <c r="W8" s="753"/>
      <c r="X8" s="753"/>
      <c r="Y8" s="753"/>
      <c r="Z8" s="753"/>
      <c r="AA8" s="753">
        <v>0</v>
      </c>
      <c r="AB8" s="753"/>
      <c r="AC8" s="753"/>
      <c r="AD8" s="753"/>
      <c r="AE8" s="754"/>
      <c r="AF8" s="755">
        <v>0</v>
      </c>
      <c r="AG8" s="756"/>
      <c r="AH8" s="756"/>
      <c r="AI8" s="756"/>
      <c r="AJ8" s="757"/>
      <c r="AK8" s="758">
        <v>33</v>
      </c>
      <c r="AL8" s="759"/>
      <c r="AM8" s="759"/>
      <c r="AN8" s="759"/>
      <c r="AO8" s="759"/>
      <c r="AP8" s="759" t="s">
        <v>552</v>
      </c>
      <c r="AQ8" s="759"/>
      <c r="AR8" s="759"/>
      <c r="AS8" s="759"/>
      <c r="AT8" s="759"/>
      <c r="AU8" s="780"/>
      <c r="AV8" s="780"/>
      <c r="AW8" s="780"/>
      <c r="AX8" s="780"/>
      <c r="AY8" s="781"/>
      <c r="AZ8" s="220"/>
      <c r="BA8" s="220"/>
      <c r="BB8" s="220"/>
      <c r="BC8" s="220"/>
      <c r="BD8" s="220"/>
      <c r="BE8" s="221"/>
      <c r="BF8" s="221"/>
      <c r="BG8" s="221"/>
      <c r="BH8" s="221"/>
      <c r="BI8" s="221"/>
      <c r="BJ8" s="221"/>
      <c r="BK8" s="221"/>
      <c r="BL8" s="221"/>
      <c r="BM8" s="221"/>
      <c r="BN8" s="221"/>
      <c r="BO8" s="221"/>
      <c r="BP8" s="221"/>
      <c r="BQ8" s="226">
        <v>2</v>
      </c>
      <c r="BR8" s="227"/>
      <c r="BS8" s="782"/>
      <c r="BT8" s="783"/>
      <c r="BU8" s="783"/>
      <c r="BV8" s="783"/>
      <c r="BW8" s="783"/>
      <c r="BX8" s="783"/>
      <c r="BY8" s="783"/>
      <c r="BZ8" s="783"/>
      <c r="CA8" s="783"/>
      <c r="CB8" s="783"/>
      <c r="CC8" s="783"/>
      <c r="CD8" s="783"/>
      <c r="CE8" s="783"/>
      <c r="CF8" s="783"/>
      <c r="CG8" s="784"/>
      <c r="CH8" s="785"/>
      <c r="CI8" s="786"/>
      <c r="CJ8" s="786"/>
      <c r="CK8" s="786"/>
      <c r="CL8" s="787"/>
      <c r="CM8" s="785"/>
      <c r="CN8" s="786"/>
      <c r="CO8" s="786"/>
      <c r="CP8" s="786"/>
      <c r="CQ8" s="787"/>
      <c r="CR8" s="785"/>
      <c r="CS8" s="786"/>
      <c r="CT8" s="786"/>
      <c r="CU8" s="786"/>
      <c r="CV8" s="787"/>
      <c r="CW8" s="785"/>
      <c r="CX8" s="786"/>
      <c r="CY8" s="786"/>
      <c r="CZ8" s="786"/>
      <c r="DA8" s="787"/>
      <c r="DB8" s="785"/>
      <c r="DC8" s="786"/>
      <c r="DD8" s="786"/>
      <c r="DE8" s="786"/>
      <c r="DF8" s="787"/>
      <c r="DG8" s="785"/>
      <c r="DH8" s="786"/>
      <c r="DI8" s="786"/>
      <c r="DJ8" s="786"/>
      <c r="DK8" s="787"/>
      <c r="DL8" s="785"/>
      <c r="DM8" s="786"/>
      <c r="DN8" s="786"/>
      <c r="DO8" s="786"/>
      <c r="DP8" s="787"/>
      <c r="DQ8" s="785"/>
      <c r="DR8" s="786"/>
      <c r="DS8" s="786"/>
      <c r="DT8" s="786"/>
      <c r="DU8" s="787"/>
      <c r="DV8" s="782"/>
      <c r="DW8" s="783"/>
      <c r="DX8" s="783"/>
      <c r="DY8" s="783"/>
      <c r="DZ8" s="788"/>
      <c r="EA8" s="222"/>
    </row>
    <row r="9" spans="1:131" s="223" customFormat="1" ht="26.25" customHeight="1" x14ac:dyDescent="0.2">
      <c r="A9" s="226">
        <v>3</v>
      </c>
      <c r="B9" s="749" t="s">
        <v>376</v>
      </c>
      <c r="C9" s="750"/>
      <c r="D9" s="750"/>
      <c r="E9" s="750"/>
      <c r="F9" s="750"/>
      <c r="G9" s="750"/>
      <c r="H9" s="750"/>
      <c r="I9" s="750"/>
      <c r="J9" s="750"/>
      <c r="K9" s="750"/>
      <c r="L9" s="750"/>
      <c r="M9" s="750"/>
      <c r="N9" s="750"/>
      <c r="O9" s="750"/>
      <c r="P9" s="751"/>
      <c r="Q9" s="752">
        <v>129</v>
      </c>
      <c r="R9" s="753"/>
      <c r="S9" s="753"/>
      <c r="T9" s="753"/>
      <c r="U9" s="753"/>
      <c r="V9" s="753">
        <v>129</v>
      </c>
      <c r="W9" s="753"/>
      <c r="X9" s="753"/>
      <c r="Y9" s="753"/>
      <c r="Z9" s="753"/>
      <c r="AA9" s="753">
        <v>1</v>
      </c>
      <c r="AB9" s="753"/>
      <c r="AC9" s="753"/>
      <c r="AD9" s="753"/>
      <c r="AE9" s="754"/>
      <c r="AF9" s="755">
        <v>1</v>
      </c>
      <c r="AG9" s="756"/>
      <c r="AH9" s="756"/>
      <c r="AI9" s="756"/>
      <c r="AJ9" s="757"/>
      <c r="AK9" s="758" t="s">
        <v>552</v>
      </c>
      <c r="AL9" s="759"/>
      <c r="AM9" s="759"/>
      <c r="AN9" s="759"/>
      <c r="AO9" s="759"/>
      <c r="AP9" s="759" t="s">
        <v>552</v>
      </c>
      <c r="AQ9" s="759"/>
      <c r="AR9" s="759"/>
      <c r="AS9" s="759"/>
      <c r="AT9" s="759"/>
      <c r="AU9" s="780"/>
      <c r="AV9" s="780"/>
      <c r="AW9" s="780"/>
      <c r="AX9" s="780"/>
      <c r="AY9" s="781"/>
      <c r="AZ9" s="220"/>
      <c r="BA9" s="220"/>
      <c r="BB9" s="220"/>
      <c r="BC9" s="220"/>
      <c r="BD9" s="220"/>
      <c r="BE9" s="221"/>
      <c r="BF9" s="221"/>
      <c r="BG9" s="221"/>
      <c r="BH9" s="221"/>
      <c r="BI9" s="221"/>
      <c r="BJ9" s="221"/>
      <c r="BK9" s="221"/>
      <c r="BL9" s="221"/>
      <c r="BM9" s="221"/>
      <c r="BN9" s="221"/>
      <c r="BO9" s="221"/>
      <c r="BP9" s="221"/>
      <c r="BQ9" s="226">
        <v>3</v>
      </c>
      <c r="BR9" s="227"/>
      <c r="BS9" s="782"/>
      <c r="BT9" s="783"/>
      <c r="BU9" s="783"/>
      <c r="BV9" s="783"/>
      <c r="BW9" s="783"/>
      <c r="BX9" s="783"/>
      <c r="BY9" s="783"/>
      <c r="BZ9" s="783"/>
      <c r="CA9" s="783"/>
      <c r="CB9" s="783"/>
      <c r="CC9" s="783"/>
      <c r="CD9" s="783"/>
      <c r="CE9" s="783"/>
      <c r="CF9" s="783"/>
      <c r="CG9" s="784"/>
      <c r="CH9" s="785"/>
      <c r="CI9" s="786"/>
      <c r="CJ9" s="786"/>
      <c r="CK9" s="786"/>
      <c r="CL9" s="787"/>
      <c r="CM9" s="785"/>
      <c r="CN9" s="786"/>
      <c r="CO9" s="786"/>
      <c r="CP9" s="786"/>
      <c r="CQ9" s="787"/>
      <c r="CR9" s="785"/>
      <c r="CS9" s="786"/>
      <c r="CT9" s="786"/>
      <c r="CU9" s="786"/>
      <c r="CV9" s="787"/>
      <c r="CW9" s="785"/>
      <c r="CX9" s="786"/>
      <c r="CY9" s="786"/>
      <c r="CZ9" s="786"/>
      <c r="DA9" s="787"/>
      <c r="DB9" s="785"/>
      <c r="DC9" s="786"/>
      <c r="DD9" s="786"/>
      <c r="DE9" s="786"/>
      <c r="DF9" s="787"/>
      <c r="DG9" s="785"/>
      <c r="DH9" s="786"/>
      <c r="DI9" s="786"/>
      <c r="DJ9" s="786"/>
      <c r="DK9" s="787"/>
      <c r="DL9" s="785"/>
      <c r="DM9" s="786"/>
      <c r="DN9" s="786"/>
      <c r="DO9" s="786"/>
      <c r="DP9" s="787"/>
      <c r="DQ9" s="785"/>
      <c r="DR9" s="786"/>
      <c r="DS9" s="786"/>
      <c r="DT9" s="786"/>
      <c r="DU9" s="787"/>
      <c r="DV9" s="782"/>
      <c r="DW9" s="783"/>
      <c r="DX9" s="783"/>
      <c r="DY9" s="783"/>
      <c r="DZ9" s="788"/>
      <c r="EA9" s="222"/>
    </row>
    <row r="10" spans="1:131" s="223" customFormat="1" ht="26.25" customHeight="1" x14ac:dyDescent="0.2">
      <c r="A10" s="226">
        <v>4</v>
      </c>
      <c r="B10" s="749"/>
      <c r="C10" s="750"/>
      <c r="D10" s="750"/>
      <c r="E10" s="750"/>
      <c r="F10" s="750"/>
      <c r="G10" s="750"/>
      <c r="H10" s="750"/>
      <c r="I10" s="750"/>
      <c r="J10" s="750"/>
      <c r="K10" s="750"/>
      <c r="L10" s="750"/>
      <c r="M10" s="750"/>
      <c r="N10" s="750"/>
      <c r="O10" s="750"/>
      <c r="P10" s="751"/>
      <c r="Q10" s="752"/>
      <c r="R10" s="753"/>
      <c r="S10" s="753"/>
      <c r="T10" s="753"/>
      <c r="U10" s="753"/>
      <c r="V10" s="753"/>
      <c r="W10" s="753"/>
      <c r="X10" s="753"/>
      <c r="Y10" s="753"/>
      <c r="Z10" s="753"/>
      <c r="AA10" s="753"/>
      <c r="AB10" s="753"/>
      <c r="AC10" s="753"/>
      <c r="AD10" s="753"/>
      <c r="AE10" s="754"/>
      <c r="AF10" s="755"/>
      <c r="AG10" s="756"/>
      <c r="AH10" s="756"/>
      <c r="AI10" s="756"/>
      <c r="AJ10" s="757"/>
      <c r="AK10" s="758"/>
      <c r="AL10" s="759"/>
      <c r="AM10" s="759"/>
      <c r="AN10" s="759"/>
      <c r="AO10" s="759"/>
      <c r="AP10" s="759"/>
      <c r="AQ10" s="759"/>
      <c r="AR10" s="759"/>
      <c r="AS10" s="759"/>
      <c r="AT10" s="759"/>
      <c r="AU10" s="780"/>
      <c r="AV10" s="780"/>
      <c r="AW10" s="780"/>
      <c r="AX10" s="780"/>
      <c r="AY10" s="781"/>
      <c r="AZ10" s="220"/>
      <c r="BA10" s="220"/>
      <c r="BB10" s="220"/>
      <c r="BC10" s="220"/>
      <c r="BD10" s="220"/>
      <c r="BE10" s="221"/>
      <c r="BF10" s="221"/>
      <c r="BG10" s="221"/>
      <c r="BH10" s="221"/>
      <c r="BI10" s="221"/>
      <c r="BJ10" s="221"/>
      <c r="BK10" s="221"/>
      <c r="BL10" s="221"/>
      <c r="BM10" s="221"/>
      <c r="BN10" s="221"/>
      <c r="BO10" s="221"/>
      <c r="BP10" s="221"/>
      <c r="BQ10" s="226">
        <v>4</v>
      </c>
      <c r="BR10" s="227"/>
      <c r="BS10" s="782"/>
      <c r="BT10" s="783"/>
      <c r="BU10" s="783"/>
      <c r="BV10" s="783"/>
      <c r="BW10" s="783"/>
      <c r="BX10" s="783"/>
      <c r="BY10" s="783"/>
      <c r="BZ10" s="783"/>
      <c r="CA10" s="783"/>
      <c r="CB10" s="783"/>
      <c r="CC10" s="783"/>
      <c r="CD10" s="783"/>
      <c r="CE10" s="783"/>
      <c r="CF10" s="783"/>
      <c r="CG10" s="784"/>
      <c r="CH10" s="785"/>
      <c r="CI10" s="786"/>
      <c r="CJ10" s="786"/>
      <c r="CK10" s="786"/>
      <c r="CL10" s="787"/>
      <c r="CM10" s="785"/>
      <c r="CN10" s="786"/>
      <c r="CO10" s="786"/>
      <c r="CP10" s="786"/>
      <c r="CQ10" s="787"/>
      <c r="CR10" s="785"/>
      <c r="CS10" s="786"/>
      <c r="CT10" s="786"/>
      <c r="CU10" s="786"/>
      <c r="CV10" s="787"/>
      <c r="CW10" s="785"/>
      <c r="CX10" s="786"/>
      <c r="CY10" s="786"/>
      <c r="CZ10" s="786"/>
      <c r="DA10" s="787"/>
      <c r="DB10" s="785"/>
      <c r="DC10" s="786"/>
      <c r="DD10" s="786"/>
      <c r="DE10" s="786"/>
      <c r="DF10" s="787"/>
      <c r="DG10" s="785"/>
      <c r="DH10" s="786"/>
      <c r="DI10" s="786"/>
      <c r="DJ10" s="786"/>
      <c r="DK10" s="787"/>
      <c r="DL10" s="785"/>
      <c r="DM10" s="786"/>
      <c r="DN10" s="786"/>
      <c r="DO10" s="786"/>
      <c r="DP10" s="787"/>
      <c r="DQ10" s="785"/>
      <c r="DR10" s="786"/>
      <c r="DS10" s="786"/>
      <c r="DT10" s="786"/>
      <c r="DU10" s="787"/>
      <c r="DV10" s="782"/>
      <c r="DW10" s="783"/>
      <c r="DX10" s="783"/>
      <c r="DY10" s="783"/>
      <c r="DZ10" s="788"/>
      <c r="EA10" s="222"/>
    </row>
    <row r="11" spans="1:131" s="223" customFormat="1" ht="26.25" customHeight="1" x14ac:dyDescent="0.2">
      <c r="A11" s="226">
        <v>5</v>
      </c>
      <c r="B11" s="749"/>
      <c r="C11" s="750"/>
      <c r="D11" s="750"/>
      <c r="E11" s="750"/>
      <c r="F11" s="750"/>
      <c r="G11" s="750"/>
      <c r="H11" s="750"/>
      <c r="I11" s="750"/>
      <c r="J11" s="750"/>
      <c r="K11" s="750"/>
      <c r="L11" s="750"/>
      <c r="M11" s="750"/>
      <c r="N11" s="750"/>
      <c r="O11" s="750"/>
      <c r="P11" s="751"/>
      <c r="Q11" s="752"/>
      <c r="R11" s="753"/>
      <c r="S11" s="753"/>
      <c r="T11" s="753"/>
      <c r="U11" s="753"/>
      <c r="V11" s="753"/>
      <c r="W11" s="753"/>
      <c r="X11" s="753"/>
      <c r="Y11" s="753"/>
      <c r="Z11" s="753"/>
      <c r="AA11" s="753"/>
      <c r="AB11" s="753"/>
      <c r="AC11" s="753"/>
      <c r="AD11" s="753"/>
      <c r="AE11" s="754"/>
      <c r="AF11" s="755"/>
      <c r="AG11" s="756"/>
      <c r="AH11" s="756"/>
      <c r="AI11" s="756"/>
      <c r="AJ11" s="757"/>
      <c r="AK11" s="758"/>
      <c r="AL11" s="759"/>
      <c r="AM11" s="759"/>
      <c r="AN11" s="759"/>
      <c r="AO11" s="759"/>
      <c r="AP11" s="759"/>
      <c r="AQ11" s="759"/>
      <c r="AR11" s="759"/>
      <c r="AS11" s="759"/>
      <c r="AT11" s="759"/>
      <c r="AU11" s="780"/>
      <c r="AV11" s="780"/>
      <c r="AW11" s="780"/>
      <c r="AX11" s="780"/>
      <c r="AY11" s="781"/>
      <c r="AZ11" s="220"/>
      <c r="BA11" s="220"/>
      <c r="BB11" s="220"/>
      <c r="BC11" s="220"/>
      <c r="BD11" s="220"/>
      <c r="BE11" s="221"/>
      <c r="BF11" s="221"/>
      <c r="BG11" s="221"/>
      <c r="BH11" s="221"/>
      <c r="BI11" s="221"/>
      <c r="BJ11" s="221"/>
      <c r="BK11" s="221"/>
      <c r="BL11" s="221"/>
      <c r="BM11" s="221"/>
      <c r="BN11" s="221"/>
      <c r="BO11" s="221"/>
      <c r="BP11" s="221"/>
      <c r="BQ11" s="226">
        <v>5</v>
      </c>
      <c r="BR11" s="227"/>
      <c r="BS11" s="782"/>
      <c r="BT11" s="783"/>
      <c r="BU11" s="783"/>
      <c r="BV11" s="783"/>
      <c r="BW11" s="783"/>
      <c r="BX11" s="783"/>
      <c r="BY11" s="783"/>
      <c r="BZ11" s="783"/>
      <c r="CA11" s="783"/>
      <c r="CB11" s="783"/>
      <c r="CC11" s="783"/>
      <c r="CD11" s="783"/>
      <c r="CE11" s="783"/>
      <c r="CF11" s="783"/>
      <c r="CG11" s="784"/>
      <c r="CH11" s="785"/>
      <c r="CI11" s="786"/>
      <c r="CJ11" s="786"/>
      <c r="CK11" s="786"/>
      <c r="CL11" s="787"/>
      <c r="CM11" s="785"/>
      <c r="CN11" s="786"/>
      <c r="CO11" s="786"/>
      <c r="CP11" s="786"/>
      <c r="CQ11" s="787"/>
      <c r="CR11" s="785"/>
      <c r="CS11" s="786"/>
      <c r="CT11" s="786"/>
      <c r="CU11" s="786"/>
      <c r="CV11" s="787"/>
      <c r="CW11" s="785"/>
      <c r="CX11" s="786"/>
      <c r="CY11" s="786"/>
      <c r="CZ11" s="786"/>
      <c r="DA11" s="787"/>
      <c r="DB11" s="785"/>
      <c r="DC11" s="786"/>
      <c r="DD11" s="786"/>
      <c r="DE11" s="786"/>
      <c r="DF11" s="787"/>
      <c r="DG11" s="785"/>
      <c r="DH11" s="786"/>
      <c r="DI11" s="786"/>
      <c r="DJ11" s="786"/>
      <c r="DK11" s="787"/>
      <c r="DL11" s="785"/>
      <c r="DM11" s="786"/>
      <c r="DN11" s="786"/>
      <c r="DO11" s="786"/>
      <c r="DP11" s="787"/>
      <c r="DQ11" s="785"/>
      <c r="DR11" s="786"/>
      <c r="DS11" s="786"/>
      <c r="DT11" s="786"/>
      <c r="DU11" s="787"/>
      <c r="DV11" s="782"/>
      <c r="DW11" s="783"/>
      <c r="DX11" s="783"/>
      <c r="DY11" s="783"/>
      <c r="DZ11" s="788"/>
      <c r="EA11" s="222"/>
    </row>
    <row r="12" spans="1:131" s="223" customFormat="1" ht="26.25" customHeight="1" x14ac:dyDescent="0.2">
      <c r="A12" s="226">
        <v>6</v>
      </c>
      <c r="B12" s="749"/>
      <c r="C12" s="750"/>
      <c r="D12" s="750"/>
      <c r="E12" s="750"/>
      <c r="F12" s="750"/>
      <c r="G12" s="750"/>
      <c r="H12" s="750"/>
      <c r="I12" s="750"/>
      <c r="J12" s="750"/>
      <c r="K12" s="750"/>
      <c r="L12" s="750"/>
      <c r="M12" s="750"/>
      <c r="N12" s="750"/>
      <c r="O12" s="750"/>
      <c r="P12" s="751"/>
      <c r="Q12" s="752"/>
      <c r="R12" s="753"/>
      <c r="S12" s="753"/>
      <c r="T12" s="753"/>
      <c r="U12" s="753"/>
      <c r="V12" s="753"/>
      <c r="W12" s="753"/>
      <c r="X12" s="753"/>
      <c r="Y12" s="753"/>
      <c r="Z12" s="753"/>
      <c r="AA12" s="753"/>
      <c r="AB12" s="753"/>
      <c r="AC12" s="753"/>
      <c r="AD12" s="753"/>
      <c r="AE12" s="754"/>
      <c r="AF12" s="755"/>
      <c r="AG12" s="756"/>
      <c r="AH12" s="756"/>
      <c r="AI12" s="756"/>
      <c r="AJ12" s="757"/>
      <c r="AK12" s="758"/>
      <c r="AL12" s="759"/>
      <c r="AM12" s="759"/>
      <c r="AN12" s="759"/>
      <c r="AO12" s="759"/>
      <c r="AP12" s="759"/>
      <c r="AQ12" s="759"/>
      <c r="AR12" s="759"/>
      <c r="AS12" s="759"/>
      <c r="AT12" s="759"/>
      <c r="AU12" s="780"/>
      <c r="AV12" s="780"/>
      <c r="AW12" s="780"/>
      <c r="AX12" s="780"/>
      <c r="AY12" s="781"/>
      <c r="AZ12" s="220"/>
      <c r="BA12" s="220"/>
      <c r="BB12" s="220"/>
      <c r="BC12" s="220"/>
      <c r="BD12" s="220"/>
      <c r="BE12" s="221"/>
      <c r="BF12" s="221"/>
      <c r="BG12" s="221"/>
      <c r="BH12" s="221"/>
      <c r="BI12" s="221"/>
      <c r="BJ12" s="221"/>
      <c r="BK12" s="221"/>
      <c r="BL12" s="221"/>
      <c r="BM12" s="221"/>
      <c r="BN12" s="221"/>
      <c r="BO12" s="221"/>
      <c r="BP12" s="221"/>
      <c r="BQ12" s="226">
        <v>6</v>
      </c>
      <c r="BR12" s="227"/>
      <c r="BS12" s="782"/>
      <c r="BT12" s="783"/>
      <c r="BU12" s="783"/>
      <c r="BV12" s="783"/>
      <c r="BW12" s="783"/>
      <c r="BX12" s="783"/>
      <c r="BY12" s="783"/>
      <c r="BZ12" s="783"/>
      <c r="CA12" s="783"/>
      <c r="CB12" s="783"/>
      <c r="CC12" s="783"/>
      <c r="CD12" s="783"/>
      <c r="CE12" s="783"/>
      <c r="CF12" s="783"/>
      <c r="CG12" s="784"/>
      <c r="CH12" s="785"/>
      <c r="CI12" s="786"/>
      <c r="CJ12" s="786"/>
      <c r="CK12" s="786"/>
      <c r="CL12" s="787"/>
      <c r="CM12" s="785"/>
      <c r="CN12" s="786"/>
      <c r="CO12" s="786"/>
      <c r="CP12" s="786"/>
      <c r="CQ12" s="787"/>
      <c r="CR12" s="785"/>
      <c r="CS12" s="786"/>
      <c r="CT12" s="786"/>
      <c r="CU12" s="786"/>
      <c r="CV12" s="787"/>
      <c r="CW12" s="785"/>
      <c r="CX12" s="786"/>
      <c r="CY12" s="786"/>
      <c r="CZ12" s="786"/>
      <c r="DA12" s="787"/>
      <c r="DB12" s="785"/>
      <c r="DC12" s="786"/>
      <c r="DD12" s="786"/>
      <c r="DE12" s="786"/>
      <c r="DF12" s="787"/>
      <c r="DG12" s="785"/>
      <c r="DH12" s="786"/>
      <c r="DI12" s="786"/>
      <c r="DJ12" s="786"/>
      <c r="DK12" s="787"/>
      <c r="DL12" s="785"/>
      <c r="DM12" s="786"/>
      <c r="DN12" s="786"/>
      <c r="DO12" s="786"/>
      <c r="DP12" s="787"/>
      <c r="DQ12" s="785"/>
      <c r="DR12" s="786"/>
      <c r="DS12" s="786"/>
      <c r="DT12" s="786"/>
      <c r="DU12" s="787"/>
      <c r="DV12" s="782"/>
      <c r="DW12" s="783"/>
      <c r="DX12" s="783"/>
      <c r="DY12" s="783"/>
      <c r="DZ12" s="788"/>
      <c r="EA12" s="222"/>
    </row>
    <row r="13" spans="1:131" s="223" customFormat="1" ht="26.25" customHeight="1" x14ac:dyDescent="0.2">
      <c r="A13" s="226">
        <v>7</v>
      </c>
      <c r="B13" s="749"/>
      <c r="C13" s="750"/>
      <c r="D13" s="750"/>
      <c r="E13" s="750"/>
      <c r="F13" s="750"/>
      <c r="G13" s="750"/>
      <c r="H13" s="750"/>
      <c r="I13" s="750"/>
      <c r="J13" s="750"/>
      <c r="K13" s="750"/>
      <c r="L13" s="750"/>
      <c r="M13" s="750"/>
      <c r="N13" s="750"/>
      <c r="O13" s="750"/>
      <c r="P13" s="751"/>
      <c r="Q13" s="752"/>
      <c r="R13" s="753"/>
      <c r="S13" s="753"/>
      <c r="T13" s="753"/>
      <c r="U13" s="753"/>
      <c r="V13" s="753"/>
      <c r="W13" s="753"/>
      <c r="X13" s="753"/>
      <c r="Y13" s="753"/>
      <c r="Z13" s="753"/>
      <c r="AA13" s="753"/>
      <c r="AB13" s="753"/>
      <c r="AC13" s="753"/>
      <c r="AD13" s="753"/>
      <c r="AE13" s="754"/>
      <c r="AF13" s="755"/>
      <c r="AG13" s="756"/>
      <c r="AH13" s="756"/>
      <c r="AI13" s="756"/>
      <c r="AJ13" s="757"/>
      <c r="AK13" s="758"/>
      <c r="AL13" s="759"/>
      <c r="AM13" s="759"/>
      <c r="AN13" s="759"/>
      <c r="AO13" s="759"/>
      <c r="AP13" s="759"/>
      <c r="AQ13" s="759"/>
      <c r="AR13" s="759"/>
      <c r="AS13" s="759"/>
      <c r="AT13" s="759"/>
      <c r="AU13" s="780"/>
      <c r="AV13" s="780"/>
      <c r="AW13" s="780"/>
      <c r="AX13" s="780"/>
      <c r="AY13" s="781"/>
      <c r="AZ13" s="220"/>
      <c r="BA13" s="220"/>
      <c r="BB13" s="220"/>
      <c r="BC13" s="220"/>
      <c r="BD13" s="220"/>
      <c r="BE13" s="221"/>
      <c r="BF13" s="221"/>
      <c r="BG13" s="221"/>
      <c r="BH13" s="221"/>
      <c r="BI13" s="221"/>
      <c r="BJ13" s="221"/>
      <c r="BK13" s="221"/>
      <c r="BL13" s="221"/>
      <c r="BM13" s="221"/>
      <c r="BN13" s="221"/>
      <c r="BO13" s="221"/>
      <c r="BP13" s="221"/>
      <c r="BQ13" s="226">
        <v>7</v>
      </c>
      <c r="BR13" s="227"/>
      <c r="BS13" s="782"/>
      <c r="BT13" s="783"/>
      <c r="BU13" s="783"/>
      <c r="BV13" s="783"/>
      <c r="BW13" s="783"/>
      <c r="BX13" s="783"/>
      <c r="BY13" s="783"/>
      <c r="BZ13" s="783"/>
      <c r="CA13" s="783"/>
      <c r="CB13" s="783"/>
      <c r="CC13" s="783"/>
      <c r="CD13" s="783"/>
      <c r="CE13" s="783"/>
      <c r="CF13" s="783"/>
      <c r="CG13" s="784"/>
      <c r="CH13" s="785"/>
      <c r="CI13" s="786"/>
      <c r="CJ13" s="786"/>
      <c r="CK13" s="786"/>
      <c r="CL13" s="787"/>
      <c r="CM13" s="785"/>
      <c r="CN13" s="786"/>
      <c r="CO13" s="786"/>
      <c r="CP13" s="786"/>
      <c r="CQ13" s="787"/>
      <c r="CR13" s="785"/>
      <c r="CS13" s="786"/>
      <c r="CT13" s="786"/>
      <c r="CU13" s="786"/>
      <c r="CV13" s="787"/>
      <c r="CW13" s="785"/>
      <c r="CX13" s="786"/>
      <c r="CY13" s="786"/>
      <c r="CZ13" s="786"/>
      <c r="DA13" s="787"/>
      <c r="DB13" s="785"/>
      <c r="DC13" s="786"/>
      <c r="DD13" s="786"/>
      <c r="DE13" s="786"/>
      <c r="DF13" s="787"/>
      <c r="DG13" s="785"/>
      <c r="DH13" s="786"/>
      <c r="DI13" s="786"/>
      <c r="DJ13" s="786"/>
      <c r="DK13" s="787"/>
      <c r="DL13" s="785"/>
      <c r="DM13" s="786"/>
      <c r="DN13" s="786"/>
      <c r="DO13" s="786"/>
      <c r="DP13" s="787"/>
      <c r="DQ13" s="785"/>
      <c r="DR13" s="786"/>
      <c r="DS13" s="786"/>
      <c r="DT13" s="786"/>
      <c r="DU13" s="787"/>
      <c r="DV13" s="782"/>
      <c r="DW13" s="783"/>
      <c r="DX13" s="783"/>
      <c r="DY13" s="783"/>
      <c r="DZ13" s="788"/>
      <c r="EA13" s="222"/>
    </row>
    <row r="14" spans="1:131" s="223" customFormat="1" ht="26.25" customHeight="1" x14ac:dyDescent="0.2">
      <c r="A14" s="226">
        <v>8</v>
      </c>
      <c r="B14" s="749"/>
      <c r="C14" s="750"/>
      <c r="D14" s="750"/>
      <c r="E14" s="750"/>
      <c r="F14" s="750"/>
      <c r="G14" s="750"/>
      <c r="H14" s="750"/>
      <c r="I14" s="750"/>
      <c r="J14" s="750"/>
      <c r="K14" s="750"/>
      <c r="L14" s="750"/>
      <c r="M14" s="750"/>
      <c r="N14" s="750"/>
      <c r="O14" s="750"/>
      <c r="P14" s="751"/>
      <c r="Q14" s="752"/>
      <c r="R14" s="753"/>
      <c r="S14" s="753"/>
      <c r="T14" s="753"/>
      <c r="U14" s="753"/>
      <c r="V14" s="753"/>
      <c r="W14" s="753"/>
      <c r="X14" s="753"/>
      <c r="Y14" s="753"/>
      <c r="Z14" s="753"/>
      <c r="AA14" s="753"/>
      <c r="AB14" s="753"/>
      <c r="AC14" s="753"/>
      <c r="AD14" s="753"/>
      <c r="AE14" s="754"/>
      <c r="AF14" s="755"/>
      <c r="AG14" s="756"/>
      <c r="AH14" s="756"/>
      <c r="AI14" s="756"/>
      <c r="AJ14" s="757"/>
      <c r="AK14" s="758"/>
      <c r="AL14" s="759"/>
      <c r="AM14" s="759"/>
      <c r="AN14" s="759"/>
      <c r="AO14" s="759"/>
      <c r="AP14" s="759"/>
      <c r="AQ14" s="759"/>
      <c r="AR14" s="759"/>
      <c r="AS14" s="759"/>
      <c r="AT14" s="759"/>
      <c r="AU14" s="780"/>
      <c r="AV14" s="780"/>
      <c r="AW14" s="780"/>
      <c r="AX14" s="780"/>
      <c r="AY14" s="781"/>
      <c r="AZ14" s="220"/>
      <c r="BA14" s="220"/>
      <c r="BB14" s="220"/>
      <c r="BC14" s="220"/>
      <c r="BD14" s="220"/>
      <c r="BE14" s="221"/>
      <c r="BF14" s="221"/>
      <c r="BG14" s="221"/>
      <c r="BH14" s="221"/>
      <c r="BI14" s="221"/>
      <c r="BJ14" s="221"/>
      <c r="BK14" s="221"/>
      <c r="BL14" s="221"/>
      <c r="BM14" s="221"/>
      <c r="BN14" s="221"/>
      <c r="BO14" s="221"/>
      <c r="BP14" s="221"/>
      <c r="BQ14" s="226">
        <v>8</v>
      </c>
      <c r="BR14" s="227"/>
      <c r="BS14" s="782"/>
      <c r="BT14" s="783"/>
      <c r="BU14" s="783"/>
      <c r="BV14" s="783"/>
      <c r="BW14" s="783"/>
      <c r="BX14" s="783"/>
      <c r="BY14" s="783"/>
      <c r="BZ14" s="783"/>
      <c r="CA14" s="783"/>
      <c r="CB14" s="783"/>
      <c r="CC14" s="783"/>
      <c r="CD14" s="783"/>
      <c r="CE14" s="783"/>
      <c r="CF14" s="783"/>
      <c r="CG14" s="784"/>
      <c r="CH14" s="785"/>
      <c r="CI14" s="786"/>
      <c r="CJ14" s="786"/>
      <c r="CK14" s="786"/>
      <c r="CL14" s="787"/>
      <c r="CM14" s="785"/>
      <c r="CN14" s="786"/>
      <c r="CO14" s="786"/>
      <c r="CP14" s="786"/>
      <c r="CQ14" s="787"/>
      <c r="CR14" s="785"/>
      <c r="CS14" s="786"/>
      <c r="CT14" s="786"/>
      <c r="CU14" s="786"/>
      <c r="CV14" s="787"/>
      <c r="CW14" s="785"/>
      <c r="CX14" s="786"/>
      <c r="CY14" s="786"/>
      <c r="CZ14" s="786"/>
      <c r="DA14" s="787"/>
      <c r="DB14" s="785"/>
      <c r="DC14" s="786"/>
      <c r="DD14" s="786"/>
      <c r="DE14" s="786"/>
      <c r="DF14" s="787"/>
      <c r="DG14" s="785"/>
      <c r="DH14" s="786"/>
      <c r="DI14" s="786"/>
      <c r="DJ14" s="786"/>
      <c r="DK14" s="787"/>
      <c r="DL14" s="785"/>
      <c r="DM14" s="786"/>
      <c r="DN14" s="786"/>
      <c r="DO14" s="786"/>
      <c r="DP14" s="787"/>
      <c r="DQ14" s="785"/>
      <c r="DR14" s="786"/>
      <c r="DS14" s="786"/>
      <c r="DT14" s="786"/>
      <c r="DU14" s="787"/>
      <c r="DV14" s="782"/>
      <c r="DW14" s="783"/>
      <c r="DX14" s="783"/>
      <c r="DY14" s="783"/>
      <c r="DZ14" s="788"/>
      <c r="EA14" s="222"/>
    </row>
    <row r="15" spans="1:131" s="223" customFormat="1" ht="26.25" customHeight="1" x14ac:dyDescent="0.2">
      <c r="A15" s="226">
        <v>9</v>
      </c>
      <c r="B15" s="749"/>
      <c r="C15" s="750"/>
      <c r="D15" s="750"/>
      <c r="E15" s="750"/>
      <c r="F15" s="750"/>
      <c r="G15" s="750"/>
      <c r="H15" s="750"/>
      <c r="I15" s="750"/>
      <c r="J15" s="750"/>
      <c r="K15" s="750"/>
      <c r="L15" s="750"/>
      <c r="M15" s="750"/>
      <c r="N15" s="750"/>
      <c r="O15" s="750"/>
      <c r="P15" s="751"/>
      <c r="Q15" s="752"/>
      <c r="R15" s="753"/>
      <c r="S15" s="753"/>
      <c r="T15" s="753"/>
      <c r="U15" s="753"/>
      <c r="V15" s="753"/>
      <c r="W15" s="753"/>
      <c r="X15" s="753"/>
      <c r="Y15" s="753"/>
      <c r="Z15" s="753"/>
      <c r="AA15" s="753"/>
      <c r="AB15" s="753"/>
      <c r="AC15" s="753"/>
      <c r="AD15" s="753"/>
      <c r="AE15" s="754"/>
      <c r="AF15" s="755"/>
      <c r="AG15" s="756"/>
      <c r="AH15" s="756"/>
      <c r="AI15" s="756"/>
      <c r="AJ15" s="757"/>
      <c r="AK15" s="758"/>
      <c r="AL15" s="759"/>
      <c r="AM15" s="759"/>
      <c r="AN15" s="759"/>
      <c r="AO15" s="759"/>
      <c r="AP15" s="759"/>
      <c r="AQ15" s="759"/>
      <c r="AR15" s="759"/>
      <c r="AS15" s="759"/>
      <c r="AT15" s="759"/>
      <c r="AU15" s="780"/>
      <c r="AV15" s="780"/>
      <c r="AW15" s="780"/>
      <c r="AX15" s="780"/>
      <c r="AY15" s="781"/>
      <c r="AZ15" s="220"/>
      <c r="BA15" s="220"/>
      <c r="BB15" s="220"/>
      <c r="BC15" s="220"/>
      <c r="BD15" s="220"/>
      <c r="BE15" s="221"/>
      <c r="BF15" s="221"/>
      <c r="BG15" s="221"/>
      <c r="BH15" s="221"/>
      <c r="BI15" s="221"/>
      <c r="BJ15" s="221"/>
      <c r="BK15" s="221"/>
      <c r="BL15" s="221"/>
      <c r="BM15" s="221"/>
      <c r="BN15" s="221"/>
      <c r="BO15" s="221"/>
      <c r="BP15" s="221"/>
      <c r="BQ15" s="226">
        <v>9</v>
      </c>
      <c r="BR15" s="227"/>
      <c r="BS15" s="782"/>
      <c r="BT15" s="783"/>
      <c r="BU15" s="783"/>
      <c r="BV15" s="783"/>
      <c r="BW15" s="783"/>
      <c r="BX15" s="783"/>
      <c r="BY15" s="783"/>
      <c r="BZ15" s="783"/>
      <c r="CA15" s="783"/>
      <c r="CB15" s="783"/>
      <c r="CC15" s="783"/>
      <c r="CD15" s="783"/>
      <c r="CE15" s="783"/>
      <c r="CF15" s="783"/>
      <c r="CG15" s="784"/>
      <c r="CH15" s="785"/>
      <c r="CI15" s="786"/>
      <c r="CJ15" s="786"/>
      <c r="CK15" s="786"/>
      <c r="CL15" s="787"/>
      <c r="CM15" s="785"/>
      <c r="CN15" s="786"/>
      <c r="CO15" s="786"/>
      <c r="CP15" s="786"/>
      <c r="CQ15" s="787"/>
      <c r="CR15" s="785"/>
      <c r="CS15" s="786"/>
      <c r="CT15" s="786"/>
      <c r="CU15" s="786"/>
      <c r="CV15" s="787"/>
      <c r="CW15" s="785"/>
      <c r="CX15" s="786"/>
      <c r="CY15" s="786"/>
      <c r="CZ15" s="786"/>
      <c r="DA15" s="787"/>
      <c r="DB15" s="785"/>
      <c r="DC15" s="786"/>
      <c r="DD15" s="786"/>
      <c r="DE15" s="786"/>
      <c r="DF15" s="787"/>
      <c r="DG15" s="785"/>
      <c r="DH15" s="786"/>
      <c r="DI15" s="786"/>
      <c r="DJ15" s="786"/>
      <c r="DK15" s="787"/>
      <c r="DL15" s="785"/>
      <c r="DM15" s="786"/>
      <c r="DN15" s="786"/>
      <c r="DO15" s="786"/>
      <c r="DP15" s="787"/>
      <c r="DQ15" s="785"/>
      <c r="DR15" s="786"/>
      <c r="DS15" s="786"/>
      <c r="DT15" s="786"/>
      <c r="DU15" s="787"/>
      <c r="DV15" s="782"/>
      <c r="DW15" s="783"/>
      <c r="DX15" s="783"/>
      <c r="DY15" s="783"/>
      <c r="DZ15" s="788"/>
      <c r="EA15" s="222"/>
    </row>
    <row r="16" spans="1:131" s="223" customFormat="1" ht="26.25" customHeight="1" x14ac:dyDescent="0.2">
      <c r="A16" s="226">
        <v>10</v>
      </c>
      <c r="B16" s="749"/>
      <c r="C16" s="750"/>
      <c r="D16" s="750"/>
      <c r="E16" s="750"/>
      <c r="F16" s="750"/>
      <c r="G16" s="750"/>
      <c r="H16" s="750"/>
      <c r="I16" s="750"/>
      <c r="J16" s="750"/>
      <c r="K16" s="750"/>
      <c r="L16" s="750"/>
      <c r="M16" s="750"/>
      <c r="N16" s="750"/>
      <c r="O16" s="750"/>
      <c r="P16" s="751"/>
      <c r="Q16" s="752"/>
      <c r="R16" s="753"/>
      <c r="S16" s="753"/>
      <c r="T16" s="753"/>
      <c r="U16" s="753"/>
      <c r="V16" s="753"/>
      <c r="W16" s="753"/>
      <c r="X16" s="753"/>
      <c r="Y16" s="753"/>
      <c r="Z16" s="753"/>
      <c r="AA16" s="753"/>
      <c r="AB16" s="753"/>
      <c r="AC16" s="753"/>
      <c r="AD16" s="753"/>
      <c r="AE16" s="754"/>
      <c r="AF16" s="755"/>
      <c r="AG16" s="756"/>
      <c r="AH16" s="756"/>
      <c r="AI16" s="756"/>
      <c r="AJ16" s="757"/>
      <c r="AK16" s="758"/>
      <c r="AL16" s="759"/>
      <c r="AM16" s="759"/>
      <c r="AN16" s="759"/>
      <c r="AO16" s="759"/>
      <c r="AP16" s="759"/>
      <c r="AQ16" s="759"/>
      <c r="AR16" s="759"/>
      <c r="AS16" s="759"/>
      <c r="AT16" s="759"/>
      <c r="AU16" s="780"/>
      <c r="AV16" s="780"/>
      <c r="AW16" s="780"/>
      <c r="AX16" s="780"/>
      <c r="AY16" s="781"/>
      <c r="AZ16" s="220"/>
      <c r="BA16" s="220"/>
      <c r="BB16" s="220"/>
      <c r="BC16" s="220"/>
      <c r="BD16" s="220"/>
      <c r="BE16" s="221"/>
      <c r="BF16" s="221"/>
      <c r="BG16" s="221"/>
      <c r="BH16" s="221"/>
      <c r="BI16" s="221"/>
      <c r="BJ16" s="221"/>
      <c r="BK16" s="221"/>
      <c r="BL16" s="221"/>
      <c r="BM16" s="221"/>
      <c r="BN16" s="221"/>
      <c r="BO16" s="221"/>
      <c r="BP16" s="221"/>
      <c r="BQ16" s="226">
        <v>10</v>
      </c>
      <c r="BR16" s="227"/>
      <c r="BS16" s="782"/>
      <c r="BT16" s="783"/>
      <c r="BU16" s="783"/>
      <c r="BV16" s="783"/>
      <c r="BW16" s="783"/>
      <c r="BX16" s="783"/>
      <c r="BY16" s="783"/>
      <c r="BZ16" s="783"/>
      <c r="CA16" s="783"/>
      <c r="CB16" s="783"/>
      <c r="CC16" s="783"/>
      <c r="CD16" s="783"/>
      <c r="CE16" s="783"/>
      <c r="CF16" s="783"/>
      <c r="CG16" s="784"/>
      <c r="CH16" s="785"/>
      <c r="CI16" s="786"/>
      <c r="CJ16" s="786"/>
      <c r="CK16" s="786"/>
      <c r="CL16" s="787"/>
      <c r="CM16" s="785"/>
      <c r="CN16" s="786"/>
      <c r="CO16" s="786"/>
      <c r="CP16" s="786"/>
      <c r="CQ16" s="787"/>
      <c r="CR16" s="785"/>
      <c r="CS16" s="786"/>
      <c r="CT16" s="786"/>
      <c r="CU16" s="786"/>
      <c r="CV16" s="787"/>
      <c r="CW16" s="785"/>
      <c r="CX16" s="786"/>
      <c r="CY16" s="786"/>
      <c r="CZ16" s="786"/>
      <c r="DA16" s="787"/>
      <c r="DB16" s="785"/>
      <c r="DC16" s="786"/>
      <c r="DD16" s="786"/>
      <c r="DE16" s="786"/>
      <c r="DF16" s="787"/>
      <c r="DG16" s="785"/>
      <c r="DH16" s="786"/>
      <c r="DI16" s="786"/>
      <c r="DJ16" s="786"/>
      <c r="DK16" s="787"/>
      <c r="DL16" s="785"/>
      <c r="DM16" s="786"/>
      <c r="DN16" s="786"/>
      <c r="DO16" s="786"/>
      <c r="DP16" s="787"/>
      <c r="DQ16" s="785"/>
      <c r="DR16" s="786"/>
      <c r="DS16" s="786"/>
      <c r="DT16" s="786"/>
      <c r="DU16" s="787"/>
      <c r="DV16" s="782"/>
      <c r="DW16" s="783"/>
      <c r="DX16" s="783"/>
      <c r="DY16" s="783"/>
      <c r="DZ16" s="788"/>
      <c r="EA16" s="222"/>
    </row>
    <row r="17" spans="1:131" s="223" customFormat="1" ht="26.25" customHeight="1" x14ac:dyDescent="0.2">
      <c r="A17" s="226">
        <v>11</v>
      </c>
      <c r="B17" s="749"/>
      <c r="C17" s="750"/>
      <c r="D17" s="750"/>
      <c r="E17" s="750"/>
      <c r="F17" s="750"/>
      <c r="G17" s="750"/>
      <c r="H17" s="750"/>
      <c r="I17" s="750"/>
      <c r="J17" s="750"/>
      <c r="K17" s="750"/>
      <c r="L17" s="750"/>
      <c r="M17" s="750"/>
      <c r="N17" s="750"/>
      <c r="O17" s="750"/>
      <c r="P17" s="751"/>
      <c r="Q17" s="752"/>
      <c r="R17" s="753"/>
      <c r="S17" s="753"/>
      <c r="T17" s="753"/>
      <c r="U17" s="753"/>
      <c r="V17" s="753"/>
      <c r="W17" s="753"/>
      <c r="X17" s="753"/>
      <c r="Y17" s="753"/>
      <c r="Z17" s="753"/>
      <c r="AA17" s="753"/>
      <c r="AB17" s="753"/>
      <c r="AC17" s="753"/>
      <c r="AD17" s="753"/>
      <c r="AE17" s="754"/>
      <c r="AF17" s="755"/>
      <c r="AG17" s="756"/>
      <c r="AH17" s="756"/>
      <c r="AI17" s="756"/>
      <c r="AJ17" s="757"/>
      <c r="AK17" s="758"/>
      <c r="AL17" s="759"/>
      <c r="AM17" s="759"/>
      <c r="AN17" s="759"/>
      <c r="AO17" s="759"/>
      <c r="AP17" s="759"/>
      <c r="AQ17" s="759"/>
      <c r="AR17" s="759"/>
      <c r="AS17" s="759"/>
      <c r="AT17" s="759"/>
      <c r="AU17" s="780"/>
      <c r="AV17" s="780"/>
      <c r="AW17" s="780"/>
      <c r="AX17" s="780"/>
      <c r="AY17" s="781"/>
      <c r="AZ17" s="220"/>
      <c r="BA17" s="220"/>
      <c r="BB17" s="220"/>
      <c r="BC17" s="220"/>
      <c r="BD17" s="220"/>
      <c r="BE17" s="221"/>
      <c r="BF17" s="221"/>
      <c r="BG17" s="221"/>
      <c r="BH17" s="221"/>
      <c r="BI17" s="221"/>
      <c r="BJ17" s="221"/>
      <c r="BK17" s="221"/>
      <c r="BL17" s="221"/>
      <c r="BM17" s="221"/>
      <c r="BN17" s="221"/>
      <c r="BO17" s="221"/>
      <c r="BP17" s="221"/>
      <c r="BQ17" s="226">
        <v>11</v>
      </c>
      <c r="BR17" s="227"/>
      <c r="BS17" s="782"/>
      <c r="BT17" s="783"/>
      <c r="BU17" s="783"/>
      <c r="BV17" s="783"/>
      <c r="BW17" s="783"/>
      <c r="BX17" s="783"/>
      <c r="BY17" s="783"/>
      <c r="BZ17" s="783"/>
      <c r="CA17" s="783"/>
      <c r="CB17" s="783"/>
      <c r="CC17" s="783"/>
      <c r="CD17" s="783"/>
      <c r="CE17" s="783"/>
      <c r="CF17" s="783"/>
      <c r="CG17" s="784"/>
      <c r="CH17" s="785"/>
      <c r="CI17" s="786"/>
      <c r="CJ17" s="786"/>
      <c r="CK17" s="786"/>
      <c r="CL17" s="787"/>
      <c r="CM17" s="785"/>
      <c r="CN17" s="786"/>
      <c r="CO17" s="786"/>
      <c r="CP17" s="786"/>
      <c r="CQ17" s="787"/>
      <c r="CR17" s="785"/>
      <c r="CS17" s="786"/>
      <c r="CT17" s="786"/>
      <c r="CU17" s="786"/>
      <c r="CV17" s="787"/>
      <c r="CW17" s="785"/>
      <c r="CX17" s="786"/>
      <c r="CY17" s="786"/>
      <c r="CZ17" s="786"/>
      <c r="DA17" s="787"/>
      <c r="DB17" s="785"/>
      <c r="DC17" s="786"/>
      <c r="DD17" s="786"/>
      <c r="DE17" s="786"/>
      <c r="DF17" s="787"/>
      <c r="DG17" s="785"/>
      <c r="DH17" s="786"/>
      <c r="DI17" s="786"/>
      <c r="DJ17" s="786"/>
      <c r="DK17" s="787"/>
      <c r="DL17" s="785"/>
      <c r="DM17" s="786"/>
      <c r="DN17" s="786"/>
      <c r="DO17" s="786"/>
      <c r="DP17" s="787"/>
      <c r="DQ17" s="785"/>
      <c r="DR17" s="786"/>
      <c r="DS17" s="786"/>
      <c r="DT17" s="786"/>
      <c r="DU17" s="787"/>
      <c r="DV17" s="782"/>
      <c r="DW17" s="783"/>
      <c r="DX17" s="783"/>
      <c r="DY17" s="783"/>
      <c r="DZ17" s="788"/>
      <c r="EA17" s="222"/>
    </row>
    <row r="18" spans="1:131" s="223" customFormat="1" ht="26.25" customHeight="1" x14ac:dyDescent="0.2">
      <c r="A18" s="226">
        <v>12</v>
      </c>
      <c r="B18" s="749"/>
      <c r="C18" s="750"/>
      <c r="D18" s="750"/>
      <c r="E18" s="750"/>
      <c r="F18" s="750"/>
      <c r="G18" s="750"/>
      <c r="H18" s="750"/>
      <c r="I18" s="750"/>
      <c r="J18" s="750"/>
      <c r="K18" s="750"/>
      <c r="L18" s="750"/>
      <c r="M18" s="750"/>
      <c r="N18" s="750"/>
      <c r="O18" s="750"/>
      <c r="P18" s="751"/>
      <c r="Q18" s="752"/>
      <c r="R18" s="753"/>
      <c r="S18" s="753"/>
      <c r="T18" s="753"/>
      <c r="U18" s="753"/>
      <c r="V18" s="753"/>
      <c r="W18" s="753"/>
      <c r="X18" s="753"/>
      <c r="Y18" s="753"/>
      <c r="Z18" s="753"/>
      <c r="AA18" s="753"/>
      <c r="AB18" s="753"/>
      <c r="AC18" s="753"/>
      <c r="AD18" s="753"/>
      <c r="AE18" s="754"/>
      <c r="AF18" s="755"/>
      <c r="AG18" s="756"/>
      <c r="AH18" s="756"/>
      <c r="AI18" s="756"/>
      <c r="AJ18" s="757"/>
      <c r="AK18" s="758"/>
      <c r="AL18" s="759"/>
      <c r="AM18" s="759"/>
      <c r="AN18" s="759"/>
      <c r="AO18" s="759"/>
      <c r="AP18" s="759"/>
      <c r="AQ18" s="759"/>
      <c r="AR18" s="759"/>
      <c r="AS18" s="759"/>
      <c r="AT18" s="759"/>
      <c r="AU18" s="780"/>
      <c r="AV18" s="780"/>
      <c r="AW18" s="780"/>
      <c r="AX18" s="780"/>
      <c r="AY18" s="781"/>
      <c r="AZ18" s="220"/>
      <c r="BA18" s="220"/>
      <c r="BB18" s="220"/>
      <c r="BC18" s="220"/>
      <c r="BD18" s="220"/>
      <c r="BE18" s="221"/>
      <c r="BF18" s="221"/>
      <c r="BG18" s="221"/>
      <c r="BH18" s="221"/>
      <c r="BI18" s="221"/>
      <c r="BJ18" s="221"/>
      <c r="BK18" s="221"/>
      <c r="BL18" s="221"/>
      <c r="BM18" s="221"/>
      <c r="BN18" s="221"/>
      <c r="BO18" s="221"/>
      <c r="BP18" s="221"/>
      <c r="BQ18" s="226">
        <v>12</v>
      </c>
      <c r="BR18" s="227"/>
      <c r="BS18" s="782"/>
      <c r="BT18" s="783"/>
      <c r="BU18" s="783"/>
      <c r="BV18" s="783"/>
      <c r="BW18" s="783"/>
      <c r="BX18" s="783"/>
      <c r="BY18" s="783"/>
      <c r="BZ18" s="783"/>
      <c r="CA18" s="783"/>
      <c r="CB18" s="783"/>
      <c r="CC18" s="783"/>
      <c r="CD18" s="783"/>
      <c r="CE18" s="783"/>
      <c r="CF18" s="783"/>
      <c r="CG18" s="784"/>
      <c r="CH18" s="785"/>
      <c r="CI18" s="786"/>
      <c r="CJ18" s="786"/>
      <c r="CK18" s="786"/>
      <c r="CL18" s="787"/>
      <c r="CM18" s="785"/>
      <c r="CN18" s="786"/>
      <c r="CO18" s="786"/>
      <c r="CP18" s="786"/>
      <c r="CQ18" s="787"/>
      <c r="CR18" s="785"/>
      <c r="CS18" s="786"/>
      <c r="CT18" s="786"/>
      <c r="CU18" s="786"/>
      <c r="CV18" s="787"/>
      <c r="CW18" s="785"/>
      <c r="CX18" s="786"/>
      <c r="CY18" s="786"/>
      <c r="CZ18" s="786"/>
      <c r="DA18" s="787"/>
      <c r="DB18" s="785"/>
      <c r="DC18" s="786"/>
      <c r="DD18" s="786"/>
      <c r="DE18" s="786"/>
      <c r="DF18" s="787"/>
      <c r="DG18" s="785"/>
      <c r="DH18" s="786"/>
      <c r="DI18" s="786"/>
      <c r="DJ18" s="786"/>
      <c r="DK18" s="787"/>
      <c r="DL18" s="785"/>
      <c r="DM18" s="786"/>
      <c r="DN18" s="786"/>
      <c r="DO18" s="786"/>
      <c r="DP18" s="787"/>
      <c r="DQ18" s="785"/>
      <c r="DR18" s="786"/>
      <c r="DS18" s="786"/>
      <c r="DT18" s="786"/>
      <c r="DU18" s="787"/>
      <c r="DV18" s="782"/>
      <c r="DW18" s="783"/>
      <c r="DX18" s="783"/>
      <c r="DY18" s="783"/>
      <c r="DZ18" s="788"/>
      <c r="EA18" s="222"/>
    </row>
    <row r="19" spans="1:131" s="223" customFormat="1" ht="26.25" customHeight="1" x14ac:dyDescent="0.2">
      <c r="A19" s="226">
        <v>13</v>
      </c>
      <c r="B19" s="749"/>
      <c r="C19" s="750"/>
      <c r="D19" s="750"/>
      <c r="E19" s="750"/>
      <c r="F19" s="750"/>
      <c r="G19" s="750"/>
      <c r="H19" s="750"/>
      <c r="I19" s="750"/>
      <c r="J19" s="750"/>
      <c r="K19" s="750"/>
      <c r="L19" s="750"/>
      <c r="M19" s="750"/>
      <c r="N19" s="750"/>
      <c r="O19" s="750"/>
      <c r="P19" s="751"/>
      <c r="Q19" s="752"/>
      <c r="R19" s="753"/>
      <c r="S19" s="753"/>
      <c r="T19" s="753"/>
      <c r="U19" s="753"/>
      <c r="V19" s="753"/>
      <c r="W19" s="753"/>
      <c r="X19" s="753"/>
      <c r="Y19" s="753"/>
      <c r="Z19" s="753"/>
      <c r="AA19" s="753"/>
      <c r="AB19" s="753"/>
      <c r="AC19" s="753"/>
      <c r="AD19" s="753"/>
      <c r="AE19" s="754"/>
      <c r="AF19" s="755"/>
      <c r="AG19" s="756"/>
      <c r="AH19" s="756"/>
      <c r="AI19" s="756"/>
      <c r="AJ19" s="757"/>
      <c r="AK19" s="758"/>
      <c r="AL19" s="759"/>
      <c r="AM19" s="759"/>
      <c r="AN19" s="759"/>
      <c r="AO19" s="759"/>
      <c r="AP19" s="759"/>
      <c r="AQ19" s="759"/>
      <c r="AR19" s="759"/>
      <c r="AS19" s="759"/>
      <c r="AT19" s="759"/>
      <c r="AU19" s="780"/>
      <c r="AV19" s="780"/>
      <c r="AW19" s="780"/>
      <c r="AX19" s="780"/>
      <c r="AY19" s="781"/>
      <c r="AZ19" s="220"/>
      <c r="BA19" s="220"/>
      <c r="BB19" s="220"/>
      <c r="BC19" s="220"/>
      <c r="BD19" s="220"/>
      <c r="BE19" s="221"/>
      <c r="BF19" s="221"/>
      <c r="BG19" s="221"/>
      <c r="BH19" s="221"/>
      <c r="BI19" s="221"/>
      <c r="BJ19" s="221"/>
      <c r="BK19" s="221"/>
      <c r="BL19" s="221"/>
      <c r="BM19" s="221"/>
      <c r="BN19" s="221"/>
      <c r="BO19" s="221"/>
      <c r="BP19" s="221"/>
      <c r="BQ19" s="226">
        <v>13</v>
      </c>
      <c r="BR19" s="227"/>
      <c r="BS19" s="782"/>
      <c r="BT19" s="783"/>
      <c r="BU19" s="783"/>
      <c r="BV19" s="783"/>
      <c r="BW19" s="783"/>
      <c r="BX19" s="783"/>
      <c r="BY19" s="783"/>
      <c r="BZ19" s="783"/>
      <c r="CA19" s="783"/>
      <c r="CB19" s="783"/>
      <c r="CC19" s="783"/>
      <c r="CD19" s="783"/>
      <c r="CE19" s="783"/>
      <c r="CF19" s="783"/>
      <c r="CG19" s="784"/>
      <c r="CH19" s="785"/>
      <c r="CI19" s="786"/>
      <c r="CJ19" s="786"/>
      <c r="CK19" s="786"/>
      <c r="CL19" s="787"/>
      <c r="CM19" s="785"/>
      <c r="CN19" s="786"/>
      <c r="CO19" s="786"/>
      <c r="CP19" s="786"/>
      <c r="CQ19" s="787"/>
      <c r="CR19" s="785"/>
      <c r="CS19" s="786"/>
      <c r="CT19" s="786"/>
      <c r="CU19" s="786"/>
      <c r="CV19" s="787"/>
      <c r="CW19" s="785"/>
      <c r="CX19" s="786"/>
      <c r="CY19" s="786"/>
      <c r="CZ19" s="786"/>
      <c r="DA19" s="787"/>
      <c r="DB19" s="785"/>
      <c r="DC19" s="786"/>
      <c r="DD19" s="786"/>
      <c r="DE19" s="786"/>
      <c r="DF19" s="787"/>
      <c r="DG19" s="785"/>
      <c r="DH19" s="786"/>
      <c r="DI19" s="786"/>
      <c r="DJ19" s="786"/>
      <c r="DK19" s="787"/>
      <c r="DL19" s="785"/>
      <c r="DM19" s="786"/>
      <c r="DN19" s="786"/>
      <c r="DO19" s="786"/>
      <c r="DP19" s="787"/>
      <c r="DQ19" s="785"/>
      <c r="DR19" s="786"/>
      <c r="DS19" s="786"/>
      <c r="DT19" s="786"/>
      <c r="DU19" s="787"/>
      <c r="DV19" s="782"/>
      <c r="DW19" s="783"/>
      <c r="DX19" s="783"/>
      <c r="DY19" s="783"/>
      <c r="DZ19" s="788"/>
      <c r="EA19" s="222"/>
    </row>
    <row r="20" spans="1:131" s="223" customFormat="1" ht="26.25" customHeight="1" x14ac:dyDescent="0.2">
      <c r="A20" s="226">
        <v>14</v>
      </c>
      <c r="B20" s="749"/>
      <c r="C20" s="750"/>
      <c r="D20" s="750"/>
      <c r="E20" s="750"/>
      <c r="F20" s="750"/>
      <c r="G20" s="750"/>
      <c r="H20" s="750"/>
      <c r="I20" s="750"/>
      <c r="J20" s="750"/>
      <c r="K20" s="750"/>
      <c r="L20" s="750"/>
      <c r="M20" s="750"/>
      <c r="N20" s="750"/>
      <c r="O20" s="750"/>
      <c r="P20" s="751"/>
      <c r="Q20" s="752"/>
      <c r="R20" s="753"/>
      <c r="S20" s="753"/>
      <c r="T20" s="753"/>
      <c r="U20" s="753"/>
      <c r="V20" s="753"/>
      <c r="W20" s="753"/>
      <c r="X20" s="753"/>
      <c r="Y20" s="753"/>
      <c r="Z20" s="753"/>
      <c r="AA20" s="753"/>
      <c r="AB20" s="753"/>
      <c r="AC20" s="753"/>
      <c r="AD20" s="753"/>
      <c r="AE20" s="754"/>
      <c r="AF20" s="755"/>
      <c r="AG20" s="756"/>
      <c r="AH20" s="756"/>
      <c r="AI20" s="756"/>
      <c r="AJ20" s="757"/>
      <c r="AK20" s="758"/>
      <c r="AL20" s="759"/>
      <c r="AM20" s="759"/>
      <c r="AN20" s="759"/>
      <c r="AO20" s="759"/>
      <c r="AP20" s="759"/>
      <c r="AQ20" s="759"/>
      <c r="AR20" s="759"/>
      <c r="AS20" s="759"/>
      <c r="AT20" s="759"/>
      <c r="AU20" s="780"/>
      <c r="AV20" s="780"/>
      <c r="AW20" s="780"/>
      <c r="AX20" s="780"/>
      <c r="AY20" s="781"/>
      <c r="AZ20" s="220"/>
      <c r="BA20" s="220"/>
      <c r="BB20" s="220"/>
      <c r="BC20" s="220"/>
      <c r="BD20" s="220"/>
      <c r="BE20" s="221"/>
      <c r="BF20" s="221"/>
      <c r="BG20" s="221"/>
      <c r="BH20" s="221"/>
      <c r="BI20" s="221"/>
      <c r="BJ20" s="221"/>
      <c r="BK20" s="221"/>
      <c r="BL20" s="221"/>
      <c r="BM20" s="221"/>
      <c r="BN20" s="221"/>
      <c r="BO20" s="221"/>
      <c r="BP20" s="221"/>
      <c r="BQ20" s="226">
        <v>14</v>
      </c>
      <c r="BR20" s="227"/>
      <c r="BS20" s="782"/>
      <c r="BT20" s="783"/>
      <c r="BU20" s="783"/>
      <c r="BV20" s="783"/>
      <c r="BW20" s="783"/>
      <c r="BX20" s="783"/>
      <c r="BY20" s="783"/>
      <c r="BZ20" s="783"/>
      <c r="CA20" s="783"/>
      <c r="CB20" s="783"/>
      <c r="CC20" s="783"/>
      <c r="CD20" s="783"/>
      <c r="CE20" s="783"/>
      <c r="CF20" s="783"/>
      <c r="CG20" s="784"/>
      <c r="CH20" s="785"/>
      <c r="CI20" s="786"/>
      <c r="CJ20" s="786"/>
      <c r="CK20" s="786"/>
      <c r="CL20" s="787"/>
      <c r="CM20" s="785"/>
      <c r="CN20" s="786"/>
      <c r="CO20" s="786"/>
      <c r="CP20" s="786"/>
      <c r="CQ20" s="787"/>
      <c r="CR20" s="785"/>
      <c r="CS20" s="786"/>
      <c r="CT20" s="786"/>
      <c r="CU20" s="786"/>
      <c r="CV20" s="787"/>
      <c r="CW20" s="785"/>
      <c r="CX20" s="786"/>
      <c r="CY20" s="786"/>
      <c r="CZ20" s="786"/>
      <c r="DA20" s="787"/>
      <c r="DB20" s="785"/>
      <c r="DC20" s="786"/>
      <c r="DD20" s="786"/>
      <c r="DE20" s="786"/>
      <c r="DF20" s="787"/>
      <c r="DG20" s="785"/>
      <c r="DH20" s="786"/>
      <c r="DI20" s="786"/>
      <c r="DJ20" s="786"/>
      <c r="DK20" s="787"/>
      <c r="DL20" s="785"/>
      <c r="DM20" s="786"/>
      <c r="DN20" s="786"/>
      <c r="DO20" s="786"/>
      <c r="DP20" s="787"/>
      <c r="DQ20" s="785"/>
      <c r="DR20" s="786"/>
      <c r="DS20" s="786"/>
      <c r="DT20" s="786"/>
      <c r="DU20" s="787"/>
      <c r="DV20" s="782"/>
      <c r="DW20" s="783"/>
      <c r="DX20" s="783"/>
      <c r="DY20" s="783"/>
      <c r="DZ20" s="788"/>
      <c r="EA20" s="222"/>
    </row>
    <row r="21" spans="1:131" s="223" customFormat="1" ht="26.25" customHeight="1" thickBot="1" x14ac:dyDescent="0.25">
      <c r="A21" s="226">
        <v>15</v>
      </c>
      <c r="B21" s="749"/>
      <c r="C21" s="750"/>
      <c r="D21" s="750"/>
      <c r="E21" s="750"/>
      <c r="F21" s="750"/>
      <c r="G21" s="750"/>
      <c r="H21" s="750"/>
      <c r="I21" s="750"/>
      <c r="J21" s="750"/>
      <c r="K21" s="750"/>
      <c r="L21" s="750"/>
      <c r="M21" s="750"/>
      <c r="N21" s="750"/>
      <c r="O21" s="750"/>
      <c r="P21" s="751"/>
      <c r="Q21" s="752"/>
      <c r="R21" s="753"/>
      <c r="S21" s="753"/>
      <c r="T21" s="753"/>
      <c r="U21" s="753"/>
      <c r="V21" s="753"/>
      <c r="W21" s="753"/>
      <c r="X21" s="753"/>
      <c r="Y21" s="753"/>
      <c r="Z21" s="753"/>
      <c r="AA21" s="753"/>
      <c r="AB21" s="753"/>
      <c r="AC21" s="753"/>
      <c r="AD21" s="753"/>
      <c r="AE21" s="754"/>
      <c r="AF21" s="755"/>
      <c r="AG21" s="756"/>
      <c r="AH21" s="756"/>
      <c r="AI21" s="756"/>
      <c r="AJ21" s="757"/>
      <c r="AK21" s="758"/>
      <c r="AL21" s="759"/>
      <c r="AM21" s="759"/>
      <c r="AN21" s="759"/>
      <c r="AO21" s="759"/>
      <c r="AP21" s="759"/>
      <c r="AQ21" s="759"/>
      <c r="AR21" s="759"/>
      <c r="AS21" s="759"/>
      <c r="AT21" s="759"/>
      <c r="AU21" s="780"/>
      <c r="AV21" s="780"/>
      <c r="AW21" s="780"/>
      <c r="AX21" s="780"/>
      <c r="AY21" s="781"/>
      <c r="AZ21" s="220"/>
      <c r="BA21" s="220"/>
      <c r="BB21" s="220"/>
      <c r="BC21" s="220"/>
      <c r="BD21" s="220"/>
      <c r="BE21" s="221"/>
      <c r="BF21" s="221"/>
      <c r="BG21" s="221"/>
      <c r="BH21" s="221"/>
      <c r="BI21" s="221"/>
      <c r="BJ21" s="221"/>
      <c r="BK21" s="221"/>
      <c r="BL21" s="221"/>
      <c r="BM21" s="221"/>
      <c r="BN21" s="221"/>
      <c r="BO21" s="221"/>
      <c r="BP21" s="221"/>
      <c r="BQ21" s="226">
        <v>15</v>
      </c>
      <c r="BR21" s="227"/>
      <c r="BS21" s="782"/>
      <c r="BT21" s="783"/>
      <c r="BU21" s="783"/>
      <c r="BV21" s="783"/>
      <c r="BW21" s="783"/>
      <c r="BX21" s="783"/>
      <c r="BY21" s="783"/>
      <c r="BZ21" s="783"/>
      <c r="CA21" s="783"/>
      <c r="CB21" s="783"/>
      <c r="CC21" s="783"/>
      <c r="CD21" s="783"/>
      <c r="CE21" s="783"/>
      <c r="CF21" s="783"/>
      <c r="CG21" s="784"/>
      <c r="CH21" s="785"/>
      <c r="CI21" s="786"/>
      <c r="CJ21" s="786"/>
      <c r="CK21" s="786"/>
      <c r="CL21" s="787"/>
      <c r="CM21" s="785"/>
      <c r="CN21" s="786"/>
      <c r="CO21" s="786"/>
      <c r="CP21" s="786"/>
      <c r="CQ21" s="787"/>
      <c r="CR21" s="785"/>
      <c r="CS21" s="786"/>
      <c r="CT21" s="786"/>
      <c r="CU21" s="786"/>
      <c r="CV21" s="787"/>
      <c r="CW21" s="785"/>
      <c r="CX21" s="786"/>
      <c r="CY21" s="786"/>
      <c r="CZ21" s="786"/>
      <c r="DA21" s="787"/>
      <c r="DB21" s="785"/>
      <c r="DC21" s="786"/>
      <c r="DD21" s="786"/>
      <c r="DE21" s="786"/>
      <c r="DF21" s="787"/>
      <c r="DG21" s="785"/>
      <c r="DH21" s="786"/>
      <c r="DI21" s="786"/>
      <c r="DJ21" s="786"/>
      <c r="DK21" s="787"/>
      <c r="DL21" s="785"/>
      <c r="DM21" s="786"/>
      <c r="DN21" s="786"/>
      <c r="DO21" s="786"/>
      <c r="DP21" s="787"/>
      <c r="DQ21" s="785"/>
      <c r="DR21" s="786"/>
      <c r="DS21" s="786"/>
      <c r="DT21" s="786"/>
      <c r="DU21" s="787"/>
      <c r="DV21" s="782"/>
      <c r="DW21" s="783"/>
      <c r="DX21" s="783"/>
      <c r="DY21" s="783"/>
      <c r="DZ21" s="788"/>
      <c r="EA21" s="222"/>
    </row>
    <row r="22" spans="1:131" s="223" customFormat="1" ht="26.25" customHeight="1" x14ac:dyDescent="0.2">
      <c r="A22" s="226">
        <v>16</v>
      </c>
      <c r="B22" s="749"/>
      <c r="C22" s="750"/>
      <c r="D22" s="750"/>
      <c r="E22" s="750"/>
      <c r="F22" s="750"/>
      <c r="G22" s="750"/>
      <c r="H22" s="750"/>
      <c r="I22" s="750"/>
      <c r="J22" s="750"/>
      <c r="K22" s="750"/>
      <c r="L22" s="750"/>
      <c r="M22" s="750"/>
      <c r="N22" s="750"/>
      <c r="O22" s="750"/>
      <c r="P22" s="751"/>
      <c r="Q22" s="799"/>
      <c r="R22" s="800"/>
      <c r="S22" s="800"/>
      <c r="T22" s="800"/>
      <c r="U22" s="800"/>
      <c r="V22" s="800"/>
      <c r="W22" s="800"/>
      <c r="X22" s="800"/>
      <c r="Y22" s="800"/>
      <c r="Z22" s="800"/>
      <c r="AA22" s="800"/>
      <c r="AB22" s="800"/>
      <c r="AC22" s="800"/>
      <c r="AD22" s="800"/>
      <c r="AE22" s="801"/>
      <c r="AF22" s="755"/>
      <c r="AG22" s="756"/>
      <c r="AH22" s="756"/>
      <c r="AI22" s="756"/>
      <c r="AJ22" s="757"/>
      <c r="AK22" s="802"/>
      <c r="AL22" s="803"/>
      <c r="AM22" s="803"/>
      <c r="AN22" s="803"/>
      <c r="AO22" s="803"/>
      <c r="AP22" s="803"/>
      <c r="AQ22" s="803"/>
      <c r="AR22" s="803"/>
      <c r="AS22" s="803"/>
      <c r="AT22" s="803"/>
      <c r="AU22" s="804"/>
      <c r="AV22" s="804"/>
      <c r="AW22" s="804"/>
      <c r="AX22" s="804"/>
      <c r="AY22" s="805"/>
      <c r="AZ22" s="806" t="s">
        <v>377</v>
      </c>
      <c r="BA22" s="806"/>
      <c r="BB22" s="806"/>
      <c r="BC22" s="806"/>
      <c r="BD22" s="807"/>
      <c r="BE22" s="221"/>
      <c r="BF22" s="221"/>
      <c r="BG22" s="221"/>
      <c r="BH22" s="221"/>
      <c r="BI22" s="221"/>
      <c r="BJ22" s="221"/>
      <c r="BK22" s="221"/>
      <c r="BL22" s="221"/>
      <c r="BM22" s="221"/>
      <c r="BN22" s="221"/>
      <c r="BO22" s="221"/>
      <c r="BP22" s="221"/>
      <c r="BQ22" s="226">
        <v>16</v>
      </c>
      <c r="BR22" s="227"/>
      <c r="BS22" s="782"/>
      <c r="BT22" s="783"/>
      <c r="BU22" s="783"/>
      <c r="BV22" s="783"/>
      <c r="BW22" s="783"/>
      <c r="BX22" s="783"/>
      <c r="BY22" s="783"/>
      <c r="BZ22" s="783"/>
      <c r="CA22" s="783"/>
      <c r="CB22" s="783"/>
      <c r="CC22" s="783"/>
      <c r="CD22" s="783"/>
      <c r="CE22" s="783"/>
      <c r="CF22" s="783"/>
      <c r="CG22" s="784"/>
      <c r="CH22" s="785"/>
      <c r="CI22" s="786"/>
      <c r="CJ22" s="786"/>
      <c r="CK22" s="786"/>
      <c r="CL22" s="787"/>
      <c r="CM22" s="785"/>
      <c r="CN22" s="786"/>
      <c r="CO22" s="786"/>
      <c r="CP22" s="786"/>
      <c r="CQ22" s="787"/>
      <c r="CR22" s="785"/>
      <c r="CS22" s="786"/>
      <c r="CT22" s="786"/>
      <c r="CU22" s="786"/>
      <c r="CV22" s="787"/>
      <c r="CW22" s="785"/>
      <c r="CX22" s="786"/>
      <c r="CY22" s="786"/>
      <c r="CZ22" s="786"/>
      <c r="DA22" s="787"/>
      <c r="DB22" s="785"/>
      <c r="DC22" s="786"/>
      <c r="DD22" s="786"/>
      <c r="DE22" s="786"/>
      <c r="DF22" s="787"/>
      <c r="DG22" s="785"/>
      <c r="DH22" s="786"/>
      <c r="DI22" s="786"/>
      <c r="DJ22" s="786"/>
      <c r="DK22" s="787"/>
      <c r="DL22" s="785"/>
      <c r="DM22" s="786"/>
      <c r="DN22" s="786"/>
      <c r="DO22" s="786"/>
      <c r="DP22" s="787"/>
      <c r="DQ22" s="785"/>
      <c r="DR22" s="786"/>
      <c r="DS22" s="786"/>
      <c r="DT22" s="786"/>
      <c r="DU22" s="787"/>
      <c r="DV22" s="782"/>
      <c r="DW22" s="783"/>
      <c r="DX22" s="783"/>
      <c r="DY22" s="783"/>
      <c r="DZ22" s="788"/>
      <c r="EA22" s="222"/>
    </row>
    <row r="23" spans="1:131" s="223" customFormat="1" ht="26.25" customHeight="1" thickBot="1" x14ac:dyDescent="0.25">
      <c r="A23" s="228" t="s">
        <v>378</v>
      </c>
      <c r="B23" s="789" t="s">
        <v>379</v>
      </c>
      <c r="C23" s="790"/>
      <c r="D23" s="790"/>
      <c r="E23" s="790"/>
      <c r="F23" s="790"/>
      <c r="G23" s="790"/>
      <c r="H23" s="790"/>
      <c r="I23" s="790"/>
      <c r="J23" s="790"/>
      <c r="K23" s="790"/>
      <c r="L23" s="790"/>
      <c r="M23" s="790"/>
      <c r="N23" s="790"/>
      <c r="O23" s="790"/>
      <c r="P23" s="791"/>
      <c r="Q23" s="792">
        <v>14328</v>
      </c>
      <c r="R23" s="793"/>
      <c r="S23" s="793"/>
      <c r="T23" s="793"/>
      <c r="U23" s="793"/>
      <c r="V23" s="793">
        <v>14207</v>
      </c>
      <c r="W23" s="793"/>
      <c r="X23" s="793"/>
      <c r="Y23" s="793"/>
      <c r="Z23" s="793"/>
      <c r="AA23" s="793">
        <v>120</v>
      </c>
      <c r="AB23" s="793"/>
      <c r="AC23" s="793"/>
      <c r="AD23" s="793"/>
      <c r="AE23" s="794"/>
      <c r="AF23" s="795">
        <v>108</v>
      </c>
      <c r="AG23" s="793"/>
      <c r="AH23" s="793"/>
      <c r="AI23" s="793"/>
      <c r="AJ23" s="796"/>
      <c r="AK23" s="797"/>
      <c r="AL23" s="798"/>
      <c r="AM23" s="798"/>
      <c r="AN23" s="798"/>
      <c r="AO23" s="798"/>
      <c r="AP23" s="793">
        <v>8646</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82"/>
      <c r="BT23" s="783"/>
      <c r="BU23" s="783"/>
      <c r="BV23" s="783"/>
      <c r="BW23" s="783"/>
      <c r="BX23" s="783"/>
      <c r="BY23" s="783"/>
      <c r="BZ23" s="783"/>
      <c r="CA23" s="783"/>
      <c r="CB23" s="783"/>
      <c r="CC23" s="783"/>
      <c r="CD23" s="783"/>
      <c r="CE23" s="783"/>
      <c r="CF23" s="783"/>
      <c r="CG23" s="784"/>
      <c r="CH23" s="785"/>
      <c r="CI23" s="786"/>
      <c r="CJ23" s="786"/>
      <c r="CK23" s="786"/>
      <c r="CL23" s="787"/>
      <c r="CM23" s="785"/>
      <c r="CN23" s="786"/>
      <c r="CO23" s="786"/>
      <c r="CP23" s="786"/>
      <c r="CQ23" s="787"/>
      <c r="CR23" s="785"/>
      <c r="CS23" s="786"/>
      <c r="CT23" s="786"/>
      <c r="CU23" s="786"/>
      <c r="CV23" s="787"/>
      <c r="CW23" s="785"/>
      <c r="CX23" s="786"/>
      <c r="CY23" s="786"/>
      <c r="CZ23" s="786"/>
      <c r="DA23" s="787"/>
      <c r="DB23" s="785"/>
      <c r="DC23" s="786"/>
      <c r="DD23" s="786"/>
      <c r="DE23" s="786"/>
      <c r="DF23" s="787"/>
      <c r="DG23" s="785"/>
      <c r="DH23" s="786"/>
      <c r="DI23" s="786"/>
      <c r="DJ23" s="786"/>
      <c r="DK23" s="787"/>
      <c r="DL23" s="785"/>
      <c r="DM23" s="786"/>
      <c r="DN23" s="786"/>
      <c r="DO23" s="786"/>
      <c r="DP23" s="787"/>
      <c r="DQ23" s="785"/>
      <c r="DR23" s="786"/>
      <c r="DS23" s="786"/>
      <c r="DT23" s="786"/>
      <c r="DU23" s="787"/>
      <c r="DV23" s="782"/>
      <c r="DW23" s="783"/>
      <c r="DX23" s="783"/>
      <c r="DY23" s="783"/>
      <c r="DZ23" s="788"/>
      <c r="EA23" s="222"/>
    </row>
    <row r="24" spans="1:131" s="223" customFormat="1" ht="26.25" customHeight="1" x14ac:dyDescent="0.2">
      <c r="A24" s="808" t="s">
        <v>380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82"/>
      <c r="BT24" s="783"/>
      <c r="BU24" s="783"/>
      <c r="BV24" s="783"/>
      <c r="BW24" s="783"/>
      <c r="BX24" s="783"/>
      <c r="BY24" s="783"/>
      <c r="BZ24" s="783"/>
      <c r="CA24" s="783"/>
      <c r="CB24" s="783"/>
      <c r="CC24" s="783"/>
      <c r="CD24" s="783"/>
      <c r="CE24" s="783"/>
      <c r="CF24" s="783"/>
      <c r="CG24" s="784"/>
      <c r="CH24" s="785"/>
      <c r="CI24" s="786"/>
      <c r="CJ24" s="786"/>
      <c r="CK24" s="786"/>
      <c r="CL24" s="787"/>
      <c r="CM24" s="785"/>
      <c r="CN24" s="786"/>
      <c r="CO24" s="786"/>
      <c r="CP24" s="786"/>
      <c r="CQ24" s="787"/>
      <c r="CR24" s="785"/>
      <c r="CS24" s="786"/>
      <c r="CT24" s="786"/>
      <c r="CU24" s="786"/>
      <c r="CV24" s="787"/>
      <c r="CW24" s="785"/>
      <c r="CX24" s="786"/>
      <c r="CY24" s="786"/>
      <c r="CZ24" s="786"/>
      <c r="DA24" s="787"/>
      <c r="DB24" s="785"/>
      <c r="DC24" s="786"/>
      <c r="DD24" s="786"/>
      <c r="DE24" s="786"/>
      <c r="DF24" s="787"/>
      <c r="DG24" s="785"/>
      <c r="DH24" s="786"/>
      <c r="DI24" s="786"/>
      <c r="DJ24" s="786"/>
      <c r="DK24" s="787"/>
      <c r="DL24" s="785"/>
      <c r="DM24" s="786"/>
      <c r="DN24" s="786"/>
      <c r="DO24" s="786"/>
      <c r="DP24" s="787"/>
      <c r="DQ24" s="785"/>
      <c r="DR24" s="786"/>
      <c r="DS24" s="786"/>
      <c r="DT24" s="786"/>
      <c r="DU24" s="787"/>
      <c r="DV24" s="782"/>
      <c r="DW24" s="783"/>
      <c r="DX24" s="783"/>
      <c r="DY24" s="783"/>
      <c r="DZ24" s="788"/>
      <c r="EA24" s="222"/>
    </row>
    <row r="25" spans="1:131" ht="26.25" customHeight="1" thickBot="1" x14ac:dyDescent="0.25">
      <c r="A25" s="739" t="s">
        <v>381</v>
      </c>
      <c r="B25" s="739"/>
      <c r="C25" s="739"/>
      <c r="D25" s="739"/>
      <c r="E25" s="739"/>
      <c r="F25" s="739"/>
      <c r="G25" s="739"/>
      <c r="H25" s="739"/>
      <c r="I25" s="739"/>
      <c r="J25" s="739"/>
      <c r="K25" s="739"/>
      <c r="L25" s="739"/>
      <c r="M25" s="739"/>
      <c r="N25" s="739"/>
      <c r="O25" s="739"/>
      <c r="P25" s="739"/>
      <c r="Q25" s="739"/>
      <c r="R25" s="739"/>
      <c r="S25" s="739"/>
      <c r="T25" s="739"/>
      <c r="U25" s="739"/>
      <c r="V25" s="739"/>
      <c r="W25" s="739"/>
      <c r="X25" s="739"/>
      <c r="Y25" s="739"/>
      <c r="Z25" s="739"/>
      <c r="AA25" s="739"/>
      <c r="AB25" s="739"/>
      <c r="AC25" s="739"/>
      <c r="AD25" s="739"/>
      <c r="AE25" s="739"/>
      <c r="AF25" s="739"/>
      <c r="AG25" s="739"/>
      <c r="AH25" s="739"/>
      <c r="AI25" s="739"/>
      <c r="AJ25" s="739"/>
      <c r="AK25" s="739"/>
      <c r="AL25" s="739"/>
      <c r="AM25" s="739"/>
      <c r="AN25" s="739"/>
      <c r="AO25" s="739"/>
      <c r="AP25" s="739"/>
      <c r="AQ25" s="739"/>
      <c r="AR25" s="739"/>
      <c r="AS25" s="739"/>
      <c r="AT25" s="739"/>
      <c r="AU25" s="739"/>
      <c r="AV25" s="739"/>
      <c r="AW25" s="739"/>
      <c r="AX25" s="739"/>
      <c r="AY25" s="739"/>
      <c r="AZ25" s="739"/>
      <c r="BA25" s="739"/>
      <c r="BB25" s="739"/>
      <c r="BC25" s="739"/>
      <c r="BD25" s="739"/>
      <c r="BE25" s="739"/>
      <c r="BF25" s="739"/>
      <c r="BG25" s="739"/>
      <c r="BH25" s="739"/>
      <c r="BI25" s="739"/>
      <c r="BJ25" s="220"/>
      <c r="BK25" s="220"/>
      <c r="BL25" s="220"/>
      <c r="BM25" s="220"/>
      <c r="BN25" s="220"/>
      <c r="BO25" s="229"/>
      <c r="BP25" s="229"/>
      <c r="BQ25" s="226">
        <v>19</v>
      </c>
      <c r="BR25" s="227"/>
      <c r="BS25" s="782"/>
      <c r="BT25" s="783"/>
      <c r="BU25" s="783"/>
      <c r="BV25" s="783"/>
      <c r="BW25" s="783"/>
      <c r="BX25" s="783"/>
      <c r="BY25" s="783"/>
      <c r="BZ25" s="783"/>
      <c r="CA25" s="783"/>
      <c r="CB25" s="783"/>
      <c r="CC25" s="783"/>
      <c r="CD25" s="783"/>
      <c r="CE25" s="783"/>
      <c r="CF25" s="783"/>
      <c r="CG25" s="784"/>
      <c r="CH25" s="785"/>
      <c r="CI25" s="786"/>
      <c r="CJ25" s="786"/>
      <c r="CK25" s="786"/>
      <c r="CL25" s="787"/>
      <c r="CM25" s="785"/>
      <c r="CN25" s="786"/>
      <c r="CO25" s="786"/>
      <c r="CP25" s="786"/>
      <c r="CQ25" s="787"/>
      <c r="CR25" s="785"/>
      <c r="CS25" s="786"/>
      <c r="CT25" s="786"/>
      <c r="CU25" s="786"/>
      <c r="CV25" s="787"/>
      <c r="CW25" s="785"/>
      <c r="CX25" s="786"/>
      <c r="CY25" s="786"/>
      <c r="CZ25" s="786"/>
      <c r="DA25" s="787"/>
      <c r="DB25" s="785"/>
      <c r="DC25" s="786"/>
      <c r="DD25" s="786"/>
      <c r="DE25" s="786"/>
      <c r="DF25" s="787"/>
      <c r="DG25" s="785"/>
      <c r="DH25" s="786"/>
      <c r="DI25" s="786"/>
      <c r="DJ25" s="786"/>
      <c r="DK25" s="787"/>
      <c r="DL25" s="785"/>
      <c r="DM25" s="786"/>
      <c r="DN25" s="786"/>
      <c r="DO25" s="786"/>
      <c r="DP25" s="787"/>
      <c r="DQ25" s="785"/>
      <c r="DR25" s="786"/>
      <c r="DS25" s="786"/>
      <c r="DT25" s="786"/>
      <c r="DU25" s="787"/>
      <c r="DV25" s="782"/>
      <c r="DW25" s="783"/>
      <c r="DX25" s="783"/>
      <c r="DY25" s="783"/>
      <c r="DZ25" s="788"/>
      <c r="EA25" s="218"/>
    </row>
    <row r="26" spans="1:131" ht="26.25" customHeight="1" x14ac:dyDescent="0.2">
      <c r="A26" s="729" t="s">
        <v>357</v>
      </c>
      <c r="B26" s="730"/>
      <c r="C26" s="730"/>
      <c r="D26" s="730"/>
      <c r="E26" s="730"/>
      <c r="F26" s="730"/>
      <c r="G26" s="730"/>
      <c r="H26" s="730"/>
      <c r="I26" s="730"/>
      <c r="J26" s="730"/>
      <c r="K26" s="730"/>
      <c r="L26" s="730"/>
      <c r="M26" s="730"/>
      <c r="N26" s="730"/>
      <c r="O26" s="730"/>
      <c r="P26" s="731"/>
      <c r="Q26" s="725" t="s">
        <v>382</v>
      </c>
      <c r="R26" s="721"/>
      <c r="S26" s="721"/>
      <c r="T26" s="721"/>
      <c r="U26" s="722"/>
      <c r="V26" s="725" t="s">
        <v>383</v>
      </c>
      <c r="W26" s="721"/>
      <c r="X26" s="721"/>
      <c r="Y26" s="721"/>
      <c r="Z26" s="722"/>
      <c r="AA26" s="725" t="s">
        <v>384</v>
      </c>
      <c r="AB26" s="721"/>
      <c r="AC26" s="721"/>
      <c r="AD26" s="721"/>
      <c r="AE26" s="721"/>
      <c r="AF26" s="814" t="s">
        <v>385</v>
      </c>
      <c r="AG26" s="815"/>
      <c r="AH26" s="815"/>
      <c r="AI26" s="815"/>
      <c r="AJ26" s="816"/>
      <c r="AK26" s="721" t="s">
        <v>386</v>
      </c>
      <c r="AL26" s="721"/>
      <c r="AM26" s="721"/>
      <c r="AN26" s="721"/>
      <c r="AO26" s="722"/>
      <c r="AP26" s="725" t="s">
        <v>387</v>
      </c>
      <c r="AQ26" s="721"/>
      <c r="AR26" s="721"/>
      <c r="AS26" s="721"/>
      <c r="AT26" s="722"/>
      <c r="AU26" s="725" t="s">
        <v>388</v>
      </c>
      <c r="AV26" s="721"/>
      <c r="AW26" s="721"/>
      <c r="AX26" s="721"/>
      <c r="AY26" s="722"/>
      <c r="AZ26" s="725" t="s">
        <v>389</v>
      </c>
      <c r="BA26" s="721"/>
      <c r="BB26" s="721"/>
      <c r="BC26" s="721"/>
      <c r="BD26" s="722"/>
      <c r="BE26" s="725" t="s">
        <v>364</v>
      </c>
      <c r="BF26" s="721"/>
      <c r="BG26" s="721"/>
      <c r="BH26" s="721"/>
      <c r="BI26" s="727"/>
      <c r="BJ26" s="220"/>
      <c r="BK26" s="220"/>
      <c r="BL26" s="220"/>
      <c r="BM26" s="220"/>
      <c r="BN26" s="220"/>
      <c r="BO26" s="229"/>
      <c r="BP26" s="229"/>
      <c r="BQ26" s="226">
        <v>20</v>
      </c>
      <c r="BR26" s="227"/>
      <c r="BS26" s="782"/>
      <c r="BT26" s="783"/>
      <c r="BU26" s="783"/>
      <c r="BV26" s="783"/>
      <c r="BW26" s="783"/>
      <c r="BX26" s="783"/>
      <c r="BY26" s="783"/>
      <c r="BZ26" s="783"/>
      <c r="CA26" s="783"/>
      <c r="CB26" s="783"/>
      <c r="CC26" s="783"/>
      <c r="CD26" s="783"/>
      <c r="CE26" s="783"/>
      <c r="CF26" s="783"/>
      <c r="CG26" s="784"/>
      <c r="CH26" s="785"/>
      <c r="CI26" s="786"/>
      <c r="CJ26" s="786"/>
      <c r="CK26" s="786"/>
      <c r="CL26" s="787"/>
      <c r="CM26" s="785"/>
      <c r="CN26" s="786"/>
      <c r="CO26" s="786"/>
      <c r="CP26" s="786"/>
      <c r="CQ26" s="787"/>
      <c r="CR26" s="785"/>
      <c r="CS26" s="786"/>
      <c r="CT26" s="786"/>
      <c r="CU26" s="786"/>
      <c r="CV26" s="787"/>
      <c r="CW26" s="785"/>
      <c r="CX26" s="786"/>
      <c r="CY26" s="786"/>
      <c r="CZ26" s="786"/>
      <c r="DA26" s="787"/>
      <c r="DB26" s="785"/>
      <c r="DC26" s="786"/>
      <c r="DD26" s="786"/>
      <c r="DE26" s="786"/>
      <c r="DF26" s="787"/>
      <c r="DG26" s="785"/>
      <c r="DH26" s="786"/>
      <c r="DI26" s="786"/>
      <c r="DJ26" s="786"/>
      <c r="DK26" s="787"/>
      <c r="DL26" s="785"/>
      <c r="DM26" s="786"/>
      <c r="DN26" s="786"/>
      <c r="DO26" s="786"/>
      <c r="DP26" s="787"/>
      <c r="DQ26" s="785"/>
      <c r="DR26" s="786"/>
      <c r="DS26" s="786"/>
      <c r="DT26" s="786"/>
      <c r="DU26" s="787"/>
      <c r="DV26" s="782"/>
      <c r="DW26" s="783"/>
      <c r="DX26" s="783"/>
      <c r="DY26" s="783"/>
      <c r="DZ26" s="788"/>
      <c r="EA26" s="218"/>
    </row>
    <row r="27" spans="1:131" ht="26.25" customHeight="1" thickBot="1" x14ac:dyDescent="0.25">
      <c r="A27" s="732"/>
      <c r="B27" s="733"/>
      <c r="C27" s="733"/>
      <c r="D27" s="733"/>
      <c r="E27" s="733"/>
      <c r="F27" s="733"/>
      <c r="G27" s="733"/>
      <c r="H27" s="733"/>
      <c r="I27" s="733"/>
      <c r="J27" s="733"/>
      <c r="K27" s="733"/>
      <c r="L27" s="733"/>
      <c r="M27" s="733"/>
      <c r="N27" s="733"/>
      <c r="O27" s="733"/>
      <c r="P27" s="734"/>
      <c r="Q27" s="726"/>
      <c r="R27" s="723"/>
      <c r="S27" s="723"/>
      <c r="T27" s="723"/>
      <c r="U27" s="724"/>
      <c r="V27" s="726"/>
      <c r="W27" s="723"/>
      <c r="X27" s="723"/>
      <c r="Y27" s="723"/>
      <c r="Z27" s="724"/>
      <c r="AA27" s="726"/>
      <c r="AB27" s="723"/>
      <c r="AC27" s="723"/>
      <c r="AD27" s="723"/>
      <c r="AE27" s="723"/>
      <c r="AF27" s="817"/>
      <c r="AG27" s="818"/>
      <c r="AH27" s="818"/>
      <c r="AI27" s="818"/>
      <c r="AJ27" s="819"/>
      <c r="AK27" s="723"/>
      <c r="AL27" s="723"/>
      <c r="AM27" s="723"/>
      <c r="AN27" s="723"/>
      <c r="AO27" s="724"/>
      <c r="AP27" s="726"/>
      <c r="AQ27" s="723"/>
      <c r="AR27" s="723"/>
      <c r="AS27" s="723"/>
      <c r="AT27" s="724"/>
      <c r="AU27" s="726"/>
      <c r="AV27" s="723"/>
      <c r="AW27" s="723"/>
      <c r="AX27" s="723"/>
      <c r="AY27" s="724"/>
      <c r="AZ27" s="726"/>
      <c r="BA27" s="723"/>
      <c r="BB27" s="723"/>
      <c r="BC27" s="723"/>
      <c r="BD27" s="724"/>
      <c r="BE27" s="726"/>
      <c r="BF27" s="723"/>
      <c r="BG27" s="723"/>
      <c r="BH27" s="723"/>
      <c r="BI27" s="728"/>
      <c r="BJ27" s="220"/>
      <c r="BK27" s="220"/>
      <c r="BL27" s="220"/>
      <c r="BM27" s="220"/>
      <c r="BN27" s="220"/>
      <c r="BO27" s="229"/>
      <c r="BP27" s="229"/>
      <c r="BQ27" s="226">
        <v>21</v>
      </c>
      <c r="BR27" s="227"/>
      <c r="BS27" s="782"/>
      <c r="BT27" s="783"/>
      <c r="BU27" s="783"/>
      <c r="BV27" s="783"/>
      <c r="BW27" s="783"/>
      <c r="BX27" s="783"/>
      <c r="BY27" s="783"/>
      <c r="BZ27" s="783"/>
      <c r="CA27" s="783"/>
      <c r="CB27" s="783"/>
      <c r="CC27" s="783"/>
      <c r="CD27" s="783"/>
      <c r="CE27" s="783"/>
      <c r="CF27" s="783"/>
      <c r="CG27" s="784"/>
      <c r="CH27" s="785"/>
      <c r="CI27" s="786"/>
      <c r="CJ27" s="786"/>
      <c r="CK27" s="786"/>
      <c r="CL27" s="787"/>
      <c r="CM27" s="785"/>
      <c r="CN27" s="786"/>
      <c r="CO27" s="786"/>
      <c r="CP27" s="786"/>
      <c r="CQ27" s="787"/>
      <c r="CR27" s="785"/>
      <c r="CS27" s="786"/>
      <c r="CT27" s="786"/>
      <c r="CU27" s="786"/>
      <c r="CV27" s="787"/>
      <c r="CW27" s="785"/>
      <c r="CX27" s="786"/>
      <c r="CY27" s="786"/>
      <c r="CZ27" s="786"/>
      <c r="DA27" s="787"/>
      <c r="DB27" s="785"/>
      <c r="DC27" s="786"/>
      <c r="DD27" s="786"/>
      <c r="DE27" s="786"/>
      <c r="DF27" s="787"/>
      <c r="DG27" s="785"/>
      <c r="DH27" s="786"/>
      <c r="DI27" s="786"/>
      <c r="DJ27" s="786"/>
      <c r="DK27" s="787"/>
      <c r="DL27" s="785"/>
      <c r="DM27" s="786"/>
      <c r="DN27" s="786"/>
      <c r="DO27" s="786"/>
      <c r="DP27" s="787"/>
      <c r="DQ27" s="785"/>
      <c r="DR27" s="786"/>
      <c r="DS27" s="786"/>
      <c r="DT27" s="786"/>
      <c r="DU27" s="787"/>
      <c r="DV27" s="782"/>
      <c r="DW27" s="783"/>
      <c r="DX27" s="783"/>
      <c r="DY27" s="783"/>
      <c r="DZ27" s="788"/>
      <c r="EA27" s="218"/>
    </row>
    <row r="28" spans="1:131" ht="26.25" customHeight="1" thickTop="1" x14ac:dyDescent="0.2">
      <c r="A28" s="230">
        <v>1</v>
      </c>
      <c r="B28" s="760" t="s">
        <v>390</v>
      </c>
      <c r="C28" s="761"/>
      <c r="D28" s="761"/>
      <c r="E28" s="761"/>
      <c r="F28" s="761"/>
      <c r="G28" s="761"/>
      <c r="H28" s="761"/>
      <c r="I28" s="761"/>
      <c r="J28" s="761"/>
      <c r="K28" s="761"/>
      <c r="L28" s="761"/>
      <c r="M28" s="761"/>
      <c r="N28" s="761"/>
      <c r="O28" s="761"/>
      <c r="P28" s="762"/>
      <c r="Q28" s="822">
        <v>1910</v>
      </c>
      <c r="R28" s="823"/>
      <c r="S28" s="823"/>
      <c r="T28" s="823"/>
      <c r="U28" s="823"/>
      <c r="V28" s="823">
        <v>1900</v>
      </c>
      <c r="W28" s="823"/>
      <c r="X28" s="823"/>
      <c r="Y28" s="823"/>
      <c r="Z28" s="823"/>
      <c r="AA28" s="823">
        <v>10</v>
      </c>
      <c r="AB28" s="823"/>
      <c r="AC28" s="823"/>
      <c r="AD28" s="823"/>
      <c r="AE28" s="824"/>
      <c r="AF28" s="825">
        <v>10</v>
      </c>
      <c r="AG28" s="823"/>
      <c r="AH28" s="823"/>
      <c r="AI28" s="823"/>
      <c r="AJ28" s="826"/>
      <c r="AK28" s="827">
        <v>154</v>
      </c>
      <c r="AL28" s="828"/>
      <c r="AM28" s="828"/>
      <c r="AN28" s="828"/>
      <c r="AO28" s="828"/>
      <c r="AP28" s="828" t="s">
        <v>552</v>
      </c>
      <c r="AQ28" s="828"/>
      <c r="AR28" s="828"/>
      <c r="AS28" s="828"/>
      <c r="AT28" s="828"/>
      <c r="AU28" s="828" t="s">
        <v>552</v>
      </c>
      <c r="AV28" s="828"/>
      <c r="AW28" s="828"/>
      <c r="AX28" s="828"/>
      <c r="AY28" s="828"/>
      <c r="AZ28" s="829" t="s">
        <v>552</v>
      </c>
      <c r="BA28" s="829"/>
      <c r="BB28" s="829"/>
      <c r="BC28" s="829"/>
      <c r="BD28" s="829"/>
      <c r="BE28" s="820"/>
      <c r="BF28" s="820"/>
      <c r="BG28" s="820"/>
      <c r="BH28" s="820"/>
      <c r="BI28" s="821"/>
      <c r="BJ28" s="220"/>
      <c r="BK28" s="220"/>
      <c r="BL28" s="220"/>
      <c r="BM28" s="220"/>
      <c r="BN28" s="220"/>
      <c r="BO28" s="229"/>
      <c r="BP28" s="229"/>
      <c r="BQ28" s="226">
        <v>22</v>
      </c>
      <c r="BR28" s="227"/>
      <c r="BS28" s="782"/>
      <c r="BT28" s="783"/>
      <c r="BU28" s="783"/>
      <c r="BV28" s="783"/>
      <c r="BW28" s="783"/>
      <c r="BX28" s="783"/>
      <c r="BY28" s="783"/>
      <c r="BZ28" s="783"/>
      <c r="CA28" s="783"/>
      <c r="CB28" s="783"/>
      <c r="CC28" s="783"/>
      <c r="CD28" s="783"/>
      <c r="CE28" s="783"/>
      <c r="CF28" s="783"/>
      <c r="CG28" s="784"/>
      <c r="CH28" s="785"/>
      <c r="CI28" s="786"/>
      <c r="CJ28" s="786"/>
      <c r="CK28" s="786"/>
      <c r="CL28" s="787"/>
      <c r="CM28" s="785"/>
      <c r="CN28" s="786"/>
      <c r="CO28" s="786"/>
      <c r="CP28" s="786"/>
      <c r="CQ28" s="787"/>
      <c r="CR28" s="785"/>
      <c r="CS28" s="786"/>
      <c r="CT28" s="786"/>
      <c r="CU28" s="786"/>
      <c r="CV28" s="787"/>
      <c r="CW28" s="785"/>
      <c r="CX28" s="786"/>
      <c r="CY28" s="786"/>
      <c r="CZ28" s="786"/>
      <c r="DA28" s="787"/>
      <c r="DB28" s="785"/>
      <c r="DC28" s="786"/>
      <c r="DD28" s="786"/>
      <c r="DE28" s="786"/>
      <c r="DF28" s="787"/>
      <c r="DG28" s="785"/>
      <c r="DH28" s="786"/>
      <c r="DI28" s="786"/>
      <c r="DJ28" s="786"/>
      <c r="DK28" s="787"/>
      <c r="DL28" s="785"/>
      <c r="DM28" s="786"/>
      <c r="DN28" s="786"/>
      <c r="DO28" s="786"/>
      <c r="DP28" s="787"/>
      <c r="DQ28" s="785"/>
      <c r="DR28" s="786"/>
      <c r="DS28" s="786"/>
      <c r="DT28" s="786"/>
      <c r="DU28" s="787"/>
      <c r="DV28" s="782"/>
      <c r="DW28" s="783"/>
      <c r="DX28" s="783"/>
      <c r="DY28" s="783"/>
      <c r="DZ28" s="788"/>
      <c r="EA28" s="218"/>
    </row>
    <row r="29" spans="1:131" ht="26.25" customHeight="1" x14ac:dyDescent="0.2">
      <c r="A29" s="230">
        <v>2</v>
      </c>
      <c r="B29" s="749" t="s">
        <v>391</v>
      </c>
      <c r="C29" s="750"/>
      <c r="D29" s="750"/>
      <c r="E29" s="750"/>
      <c r="F29" s="750"/>
      <c r="G29" s="750"/>
      <c r="H29" s="750"/>
      <c r="I29" s="750"/>
      <c r="J29" s="750"/>
      <c r="K29" s="750"/>
      <c r="L29" s="750"/>
      <c r="M29" s="750"/>
      <c r="N29" s="750"/>
      <c r="O29" s="750"/>
      <c r="P29" s="751"/>
      <c r="Q29" s="752">
        <v>365</v>
      </c>
      <c r="R29" s="753"/>
      <c r="S29" s="753"/>
      <c r="T29" s="753"/>
      <c r="U29" s="753"/>
      <c r="V29" s="753">
        <v>356</v>
      </c>
      <c r="W29" s="753"/>
      <c r="X29" s="753"/>
      <c r="Y29" s="753"/>
      <c r="Z29" s="753"/>
      <c r="AA29" s="753">
        <v>9</v>
      </c>
      <c r="AB29" s="753"/>
      <c r="AC29" s="753"/>
      <c r="AD29" s="753"/>
      <c r="AE29" s="754"/>
      <c r="AF29" s="755">
        <v>9</v>
      </c>
      <c r="AG29" s="756"/>
      <c r="AH29" s="756"/>
      <c r="AI29" s="756"/>
      <c r="AJ29" s="757"/>
      <c r="AK29" s="834">
        <v>101</v>
      </c>
      <c r="AL29" s="830"/>
      <c r="AM29" s="830"/>
      <c r="AN29" s="830"/>
      <c r="AO29" s="830"/>
      <c r="AP29" s="830" t="s">
        <v>552</v>
      </c>
      <c r="AQ29" s="830"/>
      <c r="AR29" s="830"/>
      <c r="AS29" s="830"/>
      <c r="AT29" s="830"/>
      <c r="AU29" s="830" t="s">
        <v>552</v>
      </c>
      <c r="AV29" s="830"/>
      <c r="AW29" s="830"/>
      <c r="AX29" s="830"/>
      <c r="AY29" s="830"/>
      <c r="AZ29" s="831" t="s">
        <v>552</v>
      </c>
      <c r="BA29" s="831"/>
      <c r="BB29" s="831"/>
      <c r="BC29" s="831"/>
      <c r="BD29" s="831"/>
      <c r="BE29" s="832"/>
      <c r="BF29" s="832"/>
      <c r="BG29" s="832"/>
      <c r="BH29" s="832"/>
      <c r="BI29" s="833"/>
      <c r="BJ29" s="220"/>
      <c r="BK29" s="220"/>
      <c r="BL29" s="220"/>
      <c r="BM29" s="220"/>
      <c r="BN29" s="220"/>
      <c r="BO29" s="229"/>
      <c r="BP29" s="229"/>
      <c r="BQ29" s="226">
        <v>23</v>
      </c>
      <c r="BR29" s="227"/>
      <c r="BS29" s="782"/>
      <c r="BT29" s="783"/>
      <c r="BU29" s="783"/>
      <c r="BV29" s="783"/>
      <c r="BW29" s="783"/>
      <c r="BX29" s="783"/>
      <c r="BY29" s="783"/>
      <c r="BZ29" s="783"/>
      <c r="CA29" s="783"/>
      <c r="CB29" s="783"/>
      <c r="CC29" s="783"/>
      <c r="CD29" s="783"/>
      <c r="CE29" s="783"/>
      <c r="CF29" s="783"/>
      <c r="CG29" s="784"/>
      <c r="CH29" s="785"/>
      <c r="CI29" s="786"/>
      <c r="CJ29" s="786"/>
      <c r="CK29" s="786"/>
      <c r="CL29" s="787"/>
      <c r="CM29" s="785"/>
      <c r="CN29" s="786"/>
      <c r="CO29" s="786"/>
      <c r="CP29" s="786"/>
      <c r="CQ29" s="787"/>
      <c r="CR29" s="785"/>
      <c r="CS29" s="786"/>
      <c r="CT29" s="786"/>
      <c r="CU29" s="786"/>
      <c r="CV29" s="787"/>
      <c r="CW29" s="785"/>
      <c r="CX29" s="786"/>
      <c r="CY29" s="786"/>
      <c r="CZ29" s="786"/>
      <c r="DA29" s="787"/>
      <c r="DB29" s="785"/>
      <c r="DC29" s="786"/>
      <c r="DD29" s="786"/>
      <c r="DE29" s="786"/>
      <c r="DF29" s="787"/>
      <c r="DG29" s="785"/>
      <c r="DH29" s="786"/>
      <c r="DI29" s="786"/>
      <c r="DJ29" s="786"/>
      <c r="DK29" s="787"/>
      <c r="DL29" s="785"/>
      <c r="DM29" s="786"/>
      <c r="DN29" s="786"/>
      <c r="DO29" s="786"/>
      <c r="DP29" s="787"/>
      <c r="DQ29" s="785"/>
      <c r="DR29" s="786"/>
      <c r="DS29" s="786"/>
      <c r="DT29" s="786"/>
      <c r="DU29" s="787"/>
      <c r="DV29" s="782"/>
      <c r="DW29" s="783"/>
      <c r="DX29" s="783"/>
      <c r="DY29" s="783"/>
      <c r="DZ29" s="788"/>
      <c r="EA29" s="218"/>
    </row>
    <row r="30" spans="1:131" ht="26.25" customHeight="1" x14ac:dyDescent="0.2">
      <c r="A30" s="230">
        <v>3</v>
      </c>
      <c r="B30" s="749" t="s">
        <v>392</v>
      </c>
      <c r="C30" s="750"/>
      <c r="D30" s="750"/>
      <c r="E30" s="750"/>
      <c r="F30" s="750"/>
      <c r="G30" s="750"/>
      <c r="H30" s="750"/>
      <c r="I30" s="750"/>
      <c r="J30" s="750"/>
      <c r="K30" s="750"/>
      <c r="L30" s="750"/>
      <c r="M30" s="750"/>
      <c r="N30" s="750"/>
      <c r="O30" s="750"/>
      <c r="P30" s="751"/>
      <c r="Q30" s="752">
        <v>2783</v>
      </c>
      <c r="R30" s="753"/>
      <c r="S30" s="753"/>
      <c r="T30" s="753"/>
      <c r="U30" s="753"/>
      <c r="V30" s="753">
        <v>2778</v>
      </c>
      <c r="W30" s="753"/>
      <c r="X30" s="753"/>
      <c r="Y30" s="753"/>
      <c r="Z30" s="753"/>
      <c r="AA30" s="753">
        <v>5</v>
      </c>
      <c r="AB30" s="753"/>
      <c r="AC30" s="753"/>
      <c r="AD30" s="753"/>
      <c r="AE30" s="754"/>
      <c r="AF30" s="755">
        <v>5</v>
      </c>
      <c r="AG30" s="756"/>
      <c r="AH30" s="756"/>
      <c r="AI30" s="756"/>
      <c r="AJ30" s="757"/>
      <c r="AK30" s="834">
        <v>445</v>
      </c>
      <c r="AL30" s="830"/>
      <c r="AM30" s="830"/>
      <c r="AN30" s="830"/>
      <c r="AO30" s="830"/>
      <c r="AP30" s="830" t="s">
        <v>552</v>
      </c>
      <c r="AQ30" s="830"/>
      <c r="AR30" s="830"/>
      <c r="AS30" s="830"/>
      <c r="AT30" s="830"/>
      <c r="AU30" s="830" t="s">
        <v>552</v>
      </c>
      <c r="AV30" s="830"/>
      <c r="AW30" s="830"/>
      <c r="AX30" s="830"/>
      <c r="AY30" s="830"/>
      <c r="AZ30" s="831" t="s">
        <v>552</v>
      </c>
      <c r="BA30" s="831"/>
      <c r="BB30" s="831"/>
      <c r="BC30" s="831"/>
      <c r="BD30" s="831"/>
      <c r="BE30" s="832"/>
      <c r="BF30" s="832"/>
      <c r="BG30" s="832"/>
      <c r="BH30" s="832"/>
      <c r="BI30" s="833"/>
      <c r="BJ30" s="220"/>
      <c r="BK30" s="220"/>
      <c r="BL30" s="220"/>
      <c r="BM30" s="220"/>
      <c r="BN30" s="220"/>
      <c r="BO30" s="229"/>
      <c r="BP30" s="229"/>
      <c r="BQ30" s="226">
        <v>24</v>
      </c>
      <c r="BR30" s="227"/>
      <c r="BS30" s="782"/>
      <c r="BT30" s="783"/>
      <c r="BU30" s="783"/>
      <c r="BV30" s="783"/>
      <c r="BW30" s="783"/>
      <c r="BX30" s="783"/>
      <c r="BY30" s="783"/>
      <c r="BZ30" s="783"/>
      <c r="CA30" s="783"/>
      <c r="CB30" s="783"/>
      <c r="CC30" s="783"/>
      <c r="CD30" s="783"/>
      <c r="CE30" s="783"/>
      <c r="CF30" s="783"/>
      <c r="CG30" s="784"/>
      <c r="CH30" s="785"/>
      <c r="CI30" s="786"/>
      <c r="CJ30" s="786"/>
      <c r="CK30" s="786"/>
      <c r="CL30" s="787"/>
      <c r="CM30" s="785"/>
      <c r="CN30" s="786"/>
      <c r="CO30" s="786"/>
      <c r="CP30" s="786"/>
      <c r="CQ30" s="787"/>
      <c r="CR30" s="785"/>
      <c r="CS30" s="786"/>
      <c r="CT30" s="786"/>
      <c r="CU30" s="786"/>
      <c r="CV30" s="787"/>
      <c r="CW30" s="785"/>
      <c r="CX30" s="786"/>
      <c r="CY30" s="786"/>
      <c r="CZ30" s="786"/>
      <c r="DA30" s="787"/>
      <c r="DB30" s="785"/>
      <c r="DC30" s="786"/>
      <c r="DD30" s="786"/>
      <c r="DE30" s="786"/>
      <c r="DF30" s="787"/>
      <c r="DG30" s="785"/>
      <c r="DH30" s="786"/>
      <c r="DI30" s="786"/>
      <c r="DJ30" s="786"/>
      <c r="DK30" s="787"/>
      <c r="DL30" s="785"/>
      <c r="DM30" s="786"/>
      <c r="DN30" s="786"/>
      <c r="DO30" s="786"/>
      <c r="DP30" s="787"/>
      <c r="DQ30" s="785"/>
      <c r="DR30" s="786"/>
      <c r="DS30" s="786"/>
      <c r="DT30" s="786"/>
      <c r="DU30" s="787"/>
      <c r="DV30" s="782"/>
      <c r="DW30" s="783"/>
      <c r="DX30" s="783"/>
      <c r="DY30" s="783"/>
      <c r="DZ30" s="788"/>
      <c r="EA30" s="218"/>
    </row>
    <row r="31" spans="1:131" ht="26.25" customHeight="1" x14ac:dyDescent="0.2">
      <c r="A31" s="230">
        <v>4</v>
      </c>
      <c r="B31" s="749" t="s">
        <v>393</v>
      </c>
      <c r="C31" s="750"/>
      <c r="D31" s="750"/>
      <c r="E31" s="750"/>
      <c r="F31" s="750"/>
      <c r="G31" s="750"/>
      <c r="H31" s="750"/>
      <c r="I31" s="750"/>
      <c r="J31" s="750"/>
      <c r="K31" s="750"/>
      <c r="L31" s="750"/>
      <c r="M31" s="750"/>
      <c r="N31" s="750"/>
      <c r="O31" s="750"/>
      <c r="P31" s="751"/>
      <c r="Q31" s="752">
        <v>678</v>
      </c>
      <c r="R31" s="753"/>
      <c r="S31" s="753"/>
      <c r="T31" s="753"/>
      <c r="U31" s="753"/>
      <c r="V31" s="753">
        <v>749</v>
      </c>
      <c r="W31" s="753"/>
      <c r="X31" s="753"/>
      <c r="Y31" s="753"/>
      <c r="Z31" s="753"/>
      <c r="AA31" s="753">
        <v>-71</v>
      </c>
      <c r="AB31" s="753"/>
      <c r="AC31" s="753"/>
      <c r="AD31" s="753"/>
      <c r="AE31" s="754"/>
      <c r="AF31" s="755">
        <v>705</v>
      </c>
      <c r="AG31" s="756"/>
      <c r="AH31" s="756"/>
      <c r="AI31" s="756"/>
      <c r="AJ31" s="757"/>
      <c r="AK31" s="834">
        <v>206</v>
      </c>
      <c r="AL31" s="830"/>
      <c r="AM31" s="830"/>
      <c r="AN31" s="830"/>
      <c r="AO31" s="830"/>
      <c r="AP31" s="830">
        <v>3413</v>
      </c>
      <c r="AQ31" s="830"/>
      <c r="AR31" s="830"/>
      <c r="AS31" s="830"/>
      <c r="AT31" s="830"/>
      <c r="AU31" s="830">
        <v>1696</v>
      </c>
      <c r="AV31" s="830"/>
      <c r="AW31" s="830"/>
      <c r="AX31" s="830"/>
      <c r="AY31" s="830"/>
      <c r="AZ31" s="831" t="s">
        <v>552</v>
      </c>
      <c r="BA31" s="831"/>
      <c r="BB31" s="831"/>
      <c r="BC31" s="831"/>
      <c r="BD31" s="831"/>
      <c r="BE31" s="832" t="s">
        <v>394</v>
      </c>
      <c r="BF31" s="832"/>
      <c r="BG31" s="832"/>
      <c r="BH31" s="832"/>
      <c r="BI31" s="833"/>
      <c r="BJ31" s="220"/>
      <c r="BK31" s="220"/>
      <c r="BL31" s="220"/>
      <c r="BM31" s="220"/>
      <c r="BN31" s="220"/>
      <c r="BO31" s="229"/>
      <c r="BP31" s="229"/>
      <c r="BQ31" s="226">
        <v>25</v>
      </c>
      <c r="BR31" s="227"/>
      <c r="BS31" s="782"/>
      <c r="BT31" s="783"/>
      <c r="BU31" s="783"/>
      <c r="BV31" s="783"/>
      <c r="BW31" s="783"/>
      <c r="BX31" s="783"/>
      <c r="BY31" s="783"/>
      <c r="BZ31" s="783"/>
      <c r="CA31" s="783"/>
      <c r="CB31" s="783"/>
      <c r="CC31" s="783"/>
      <c r="CD31" s="783"/>
      <c r="CE31" s="783"/>
      <c r="CF31" s="783"/>
      <c r="CG31" s="784"/>
      <c r="CH31" s="785"/>
      <c r="CI31" s="786"/>
      <c r="CJ31" s="786"/>
      <c r="CK31" s="786"/>
      <c r="CL31" s="787"/>
      <c r="CM31" s="785"/>
      <c r="CN31" s="786"/>
      <c r="CO31" s="786"/>
      <c r="CP31" s="786"/>
      <c r="CQ31" s="787"/>
      <c r="CR31" s="785"/>
      <c r="CS31" s="786"/>
      <c r="CT31" s="786"/>
      <c r="CU31" s="786"/>
      <c r="CV31" s="787"/>
      <c r="CW31" s="785"/>
      <c r="CX31" s="786"/>
      <c r="CY31" s="786"/>
      <c r="CZ31" s="786"/>
      <c r="DA31" s="787"/>
      <c r="DB31" s="785"/>
      <c r="DC31" s="786"/>
      <c r="DD31" s="786"/>
      <c r="DE31" s="786"/>
      <c r="DF31" s="787"/>
      <c r="DG31" s="785"/>
      <c r="DH31" s="786"/>
      <c r="DI31" s="786"/>
      <c r="DJ31" s="786"/>
      <c r="DK31" s="787"/>
      <c r="DL31" s="785"/>
      <c r="DM31" s="786"/>
      <c r="DN31" s="786"/>
      <c r="DO31" s="786"/>
      <c r="DP31" s="787"/>
      <c r="DQ31" s="785"/>
      <c r="DR31" s="786"/>
      <c r="DS31" s="786"/>
      <c r="DT31" s="786"/>
      <c r="DU31" s="787"/>
      <c r="DV31" s="782"/>
      <c r="DW31" s="783"/>
      <c r="DX31" s="783"/>
      <c r="DY31" s="783"/>
      <c r="DZ31" s="788"/>
      <c r="EA31" s="218"/>
    </row>
    <row r="32" spans="1:131" ht="26.25" customHeight="1" x14ac:dyDescent="0.2">
      <c r="A32" s="230">
        <v>5</v>
      </c>
      <c r="B32" s="749" t="s">
        <v>395</v>
      </c>
      <c r="C32" s="750"/>
      <c r="D32" s="750"/>
      <c r="E32" s="750"/>
      <c r="F32" s="750"/>
      <c r="G32" s="750"/>
      <c r="H32" s="750"/>
      <c r="I32" s="750"/>
      <c r="J32" s="750"/>
      <c r="K32" s="750"/>
      <c r="L32" s="750"/>
      <c r="M32" s="750"/>
      <c r="N32" s="750"/>
      <c r="O32" s="750"/>
      <c r="P32" s="751"/>
      <c r="Q32" s="752">
        <v>1275</v>
      </c>
      <c r="R32" s="753"/>
      <c r="S32" s="753"/>
      <c r="T32" s="753"/>
      <c r="U32" s="753"/>
      <c r="V32" s="753">
        <v>1076</v>
      </c>
      <c r="W32" s="753"/>
      <c r="X32" s="753"/>
      <c r="Y32" s="753"/>
      <c r="Z32" s="753"/>
      <c r="AA32" s="753">
        <v>199</v>
      </c>
      <c r="AB32" s="753"/>
      <c r="AC32" s="753"/>
      <c r="AD32" s="753"/>
      <c r="AE32" s="754"/>
      <c r="AF32" s="755">
        <v>634</v>
      </c>
      <c r="AG32" s="756"/>
      <c r="AH32" s="756"/>
      <c r="AI32" s="756"/>
      <c r="AJ32" s="757"/>
      <c r="AK32" s="834">
        <v>823</v>
      </c>
      <c r="AL32" s="830"/>
      <c r="AM32" s="830"/>
      <c r="AN32" s="830"/>
      <c r="AO32" s="830"/>
      <c r="AP32" s="830">
        <v>3859</v>
      </c>
      <c r="AQ32" s="830"/>
      <c r="AR32" s="830"/>
      <c r="AS32" s="830"/>
      <c r="AT32" s="830"/>
      <c r="AU32" s="830">
        <v>3546</v>
      </c>
      <c r="AV32" s="830"/>
      <c r="AW32" s="830"/>
      <c r="AX32" s="830"/>
      <c r="AY32" s="830"/>
      <c r="AZ32" s="831" t="s">
        <v>552</v>
      </c>
      <c r="BA32" s="831"/>
      <c r="BB32" s="831"/>
      <c r="BC32" s="831"/>
      <c r="BD32" s="831"/>
      <c r="BE32" s="832" t="s">
        <v>394</v>
      </c>
      <c r="BF32" s="832"/>
      <c r="BG32" s="832"/>
      <c r="BH32" s="832"/>
      <c r="BI32" s="833"/>
      <c r="BJ32" s="220"/>
      <c r="BK32" s="220"/>
      <c r="BL32" s="220"/>
      <c r="BM32" s="220"/>
      <c r="BN32" s="220"/>
      <c r="BO32" s="229"/>
      <c r="BP32" s="229"/>
      <c r="BQ32" s="226">
        <v>26</v>
      </c>
      <c r="BR32" s="227"/>
      <c r="BS32" s="782"/>
      <c r="BT32" s="783"/>
      <c r="BU32" s="783"/>
      <c r="BV32" s="783"/>
      <c r="BW32" s="783"/>
      <c r="BX32" s="783"/>
      <c r="BY32" s="783"/>
      <c r="BZ32" s="783"/>
      <c r="CA32" s="783"/>
      <c r="CB32" s="783"/>
      <c r="CC32" s="783"/>
      <c r="CD32" s="783"/>
      <c r="CE32" s="783"/>
      <c r="CF32" s="783"/>
      <c r="CG32" s="784"/>
      <c r="CH32" s="785"/>
      <c r="CI32" s="786"/>
      <c r="CJ32" s="786"/>
      <c r="CK32" s="786"/>
      <c r="CL32" s="787"/>
      <c r="CM32" s="785"/>
      <c r="CN32" s="786"/>
      <c r="CO32" s="786"/>
      <c r="CP32" s="786"/>
      <c r="CQ32" s="787"/>
      <c r="CR32" s="785"/>
      <c r="CS32" s="786"/>
      <c r="CT32" s="786"/>
      <c r="CU32" s="786"/>
      <c r="CV32" s="787"/>
      <c r="CW32" s="785"/>
      <c r="CX32" s="786"/>
      <c r="CY32" s="786"/>
      <c r="CZ32" s="786"/>
      <c r="DA32" s="787"/>
      <c r="DB32" s="785"/>
      <c r="DC32" s="786"/>
      <c r="DD32" s="786"/>
      <c r="DE32" s="786"/>
      <c r="DF32" s="787"/>
      <c r="DG32" s="785"/>
      <c r="DH32" s="786"/>
      <c r="DI32" s="786"/>
      <c r="DJ32" s="786"/>
      <c r="DK32" s="787"/>
      <c r="DL32" s="785"/>
      <c r="DM32" s="786"/>
      <c r="DN32" s="786"/>
      <c r="DO32" s="786"/>
      <c r="DP32" s="787"/>
      <c r="DQ32" s="785"/>
      <c r="DR32" s="786"/>
      <c r="DS32" s="786"/>
      <c r="DT32" s="786"/>
      <c r="DU32" s="787"/>
      <c r="DV32" s="782"/>
      <c r="DW32" s="783"/>
      <c r="DX32" s="783"/>
      <c r="DY32" s="783"/>
      <c r="DZ32" s="788"/>
      <c r="EA32" s="218"/>
    </row>
    <row r="33" spans="1:131" ht="26.25" customHeight="1" x14ac:dyDescent="0.2">
      <c r="A33" s="230">
        <v>6</v>
      </c>
      <c r="B33" s="749" t="s">
        <v>396</v>
      </c>
      <c r="C33" s="750"/>
      <c r="D33" s="750"/>
      <c r="E33" s="750"/>
      <c r="F33" s="750"/>
      <c r="G33" s="750"/>
      <c r="H33" s="750"/>
      <c r="I33" s="750"/>
      <c r="J33" s="750"/>
      <c r="K33" s="750"/>
      <c r="L33" s="750"/>
      <c r="M33" s="750"/>
      <c r="N33" s="750"/>
      <c r="O33" s="750"/>
      <c r="P33" s="751"/>
      <c r="Q33" s="752">
        <v>131</v>
      </c>
      <c r="R33" s="753"/>
      <c r="S33" s="753"/>
      <c r="T33" s="753"/>
      <c r="U33" s="753"/>
      <c r="V33" s="753">
        <v>131</v>
      </c>
      <c r="W33" s="753"/>
      <c r="X33" s="753"/>
      <c r="Y33" s="753"/>
      <c r="Z33" s="753"/>
      <c r="AA33" s="753" t="s">
        <v>552</v>
      </c>
      <c r="AB33" s="753"/>
      <c r="AC33" s="753"/>
      <c r="AD33" s="753"/>
      <c r="AE33" s="754"/>
      <c r="AF33" s="755" t="s">
        <v>122</v>
      </c>
      <c r="AG33" s="756"/>
      <c r="AH33" s="756"/>
      <c r="AI33" s="756"/>
      <c r="AJ33" s="757"/>
      <c r="AK33" s="834">
        <v>56</v>
      </c>
      <c r="AL33" s="830"/>
      <c r="AM33" s="830"/>
      <c r="AN33" s="830"/>
      <c r="AO33" s="830"/>
      <c r="AP33" s="830" t="s">
        <v>552</v>
      </c>
      <c r="AQ33" s="830"/>
      <c r="AR33" s="830"/>
      <c r="AS33" s="830"/>
      <c r="AT33" s="830"/>
      <c r="AU33" s="830" t="s">
        <v>552</v>
      </c>
      <c r="AV33" s="830"/>
      <c r="AW33" s="830"/>
      <c r="AX33" s="830"/>
      <c r="AY33" s="830"/>
      <c r="AZ33" s="831" t="s">
        <v>552</v>
      </c>
      <c r="BA33" s="831"/>
      <c r="BB33" s="831"/>
      <c r="BC33" s="831"/>
      <c r="BD33" s="831"/>
      <c r="BE33" s="832" t="s">
        <v>397</v>
      </c>
      <c r="BF33" s="832"/>
      <c r="BG33" s="832"/>
      <c r="BH33" s="832"/>
      <c r="BI33" s="833"/>
      <c r="BJ33" s="220"/>
      <c r="BK33" s="220"/>
      <c r="BL33" s="220"/>
      <c r="BM33" s="220"/>
      <c r="BN33" s="220"/>
      <c r="BO33" s="229"/>
      <c r="BP33" s="229"/>
      <c r="BQ33" s="226">
        <v>27</v>
      </c>
      <c r="BR33" s="227"/>
      <c r="BS33" s="782"/>
      <c r="BT33" s="783"/>
      <c r="BU33" s="783"/>
      <c r="BV33" s="783"/>
      <c r="BW33" s="783"/>
      <c r="BX33" s="783"/>
      <c r="BY33" s="783"/>
      <c r="BZ33" s="783"/>
      <c r="CA33" s="783"/>
      <c r="CB33" s="783"/>
      <c r="CC33" s="783"/>
      <c r="CD33" s="783"/>
      <c r="CE33" s="783"/>
      <c r="CF33" s="783"/>
      <c r="CG33" s="784"/>
      <c r="CH33" s="785"/>
      <c r="CI33" s="786"/>
      <c r="CJ33" s="786"/>
      <c r="CK33" s="786"/>
      <c r="CL33" s="787"/>
      <c r="CM33" s="785"/>
      <c r="CN33" s="786"/>
      <c r="CO33" s="786"/>
      <c r="CP33" s="786"/>
      <c r="CQ33" s="787"/>
      <c r="CR33" s="785"/>
      <c r="CS33" s="786"/>
      <c r="CT33" s="786"/>
      <c r="CU33" s="786"/>
      <c r="CV33" s="787"/>
      <c r="CW33" s="785"/>
      <c r="CX33" s="786"/>
      <c r="CY33" s="786"/>
      <c r="CZ33" s="786"/>
      <c r="DA33" s="787"/>
      <c r="DB33" s="785"/>
      <c r="DC33" s="786"/>
      <c r="DD33" s="786"/>
      <c r="DE33" s="786"/>
      <c r="DF33" s="787"/>
      <c r="DG33" s="785"/>
      <c r="DH33" s="786"/>
      <c r="DI33" s="786"/>
      <c r="DJ33" s="786"/>
      <c r="DK33" s="787"/>
      <c r="DL33" s="785"/>
      <c r="DM33" s="786"/>
      <c r="DN33" s="786"/>
      <c r="DO33" s="786"/>
      <c r="DP33" s="787"/>
      <c r="DQ33" s="785"/>
      <c r="DR33" s="786"/>
      <c r="DS33" s="786"/>
      <c r="DT33" s="786"/>
      <c r="DU33" s="787"/>
      <c r="DV33" s="782"/>
      <c r="DW33" s="783"/>
      <c r="DX33" s="783"/>
      <c r="DY33" s="783"/>
      <c r="DZ33" s="788"/>
      <c r="EA33" s="218"/>
    </row>
    <row r="34" spans="1:131" ht="26.25" customHeight="1" x14ac:dyDescent="0.2">
      <c r="A34" s="230">
        <v>7</v>
      </c>
      <c r="B34" s="749"/>
      <c r="C34" s="750"/>
      <c r="D34" s="750"/>
      <c r="E34" s="750"/>
      <c r="F34" s="750"/>
      <c r="G34" s="750"/>
      <c r="H34" s="750"/>
      <c r="I34" s="750"/>
      <c r="J34" s="750"/>
      <c r="K34" s="750"/>
      <c r="L34" s="750"/>
      <c r="M34" s="750"/>
      <c r="N34" s="750"/>
      <c r="O34" s="750"/>
      <c r="P34" s="751"/>
      <c r="Q34" s="752"/>
      <c r="R34" s="753"/>
      <c r="S34" s="753"/>
      <c r="T34" s="753"/>
      <c r="U34" s="753"/>
      <c r="V34" s="753"/>
      <c r="W34" s="753"/>
      <c r="X34" s="753"/>
      <c r="Y34" s="753"/>
      <c r="Z34" s="753"/>
      <c r="AA34" s="753"/>
      <c r="AB34" s="753"/>
      <c r="AC34" s="753"/>
      <c r="AD34" s="753"/>
      <c r="AE34" s="754"/>
      <c r="AF34" s="755"/>
      <c r="AG34" s="756"/>
      <c r="AH34" s="756"/>
      <c r="AI34" s="756"/>
      <c r="AJ34" s="757"/>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82"/>
      <c r="BT34" s="783"/>
      <c r="BU34" s="783"/>
      <c r="BV34" s="783"/>
      <c r="BW34" s="783"/>
      <c r="BX34" s="783"/>
      <c r="BY34" s="783"/>
      <c r="BZ34" s="783"/>
      <c r="CA34" s="783"/>
      <c r="CB34" s="783"/>
      <c r="CC34" s="783"/>
      <c r="CD34" s="783"/>
      <c r="CE34" s="783"/>
      <c r="CF34" s="783"/>
      <c r="CG34" s="784"/>
      <c r="CH34" s="785"/>
      <c r="CI34" s="786"/>
      <c r="CJ34" s="786"/>
      <c r="CK34" s="786"/>
      <c r="CL34" s="787"/>
      <c r="CM34" s="785"/>
      <c r="CN34" s="786"/>
      <c r="CO34" s="786"/>
      <c r="CP34" s="786"/>
      <c r="CQ34" s="787"/>
      <c r="CR34" s="785"/>
      <c r="CS34" s="786"/>
      <c r="CT34" s="786"/>
      <c r="CU34" s="786"/>
      <c r="CV34" s="787"/>
      <c r="CW34" s="785"/>
      <c r="CX34" s="786"/>
      <c r="CY34" s="786"/>
      <c r="CZ34" s="786"/>
      <c r="DA34" s="787"/>
      <c r="DB34" s="785"/>
      <c r="DC34" s="786"/>
      <c r="DD34" s="786"/>
      <c r="DE34" s="786"/>
      <c r="DF34" s="787"/>
      <c r="DG34" s="785"/>
      <c r="DH34" s="786"/>
      <c r="DI34" s="786"/>
      <c r="DJ34" s="786"/>
      <c r="DK34" s="787"/>
      <c r="DL34" s="785"/>
      <c r="DM34" s="786"/>
      <c r="DN34" s="786"/>
      <c r="DO34" s="786"/>
      <c r="DP34" s="787"/>
      <c r="DQ34" s="785"/>
      <c r="DR34" s="786"/>
      <c r="DS34" s="786"/>
      <c r="DT34" s="786"/>
      <c r="DU34" s="787"/>
      <c r="DV34" s="782"/>
      <c r="DW34" s="783"/>
      <c r="DX34" s="783"/>
      <c r="DY34" s="783"/>
      <c r="DZ34" s="788"/>
      <c r="EA34" s="218"/>
    </row>
    <row r="35" spans="1:131" ht="26.25" customHeight="1" x14ac:dyDescent="0.2">
      <c r="A35" s="230">
        <v>8</v>
      </c>
      <c r="B35" s="749"/>
      <c r="C35" s="750"/>
      <c r="D35" s="750"/>
      <c r="E35" s="750"/>
      <c r="F35" s="750"/>
      <c r="G35" s="750"/>
      <c r="H35" s="750"/>
      <c r="I35" s="750"/>
      <c r="J35" s="750"/>
      <c r="K35" s="750"/>
      <c r="L35" s="750"/>
      <c r="M35" s="750"/>
      <c r="N35" s="750"/>
      <c r="O35" s="750"/>
      <c r="P35" s="751"/>
      <c r="Q35" s="752"/>
      <c r="R35" s="753"/>
      <c r="S35" s="753"/>
      <c r="T35" s="753"/>
      <c r="U35" s="753"/>
      <c r="V35" s="753"/>
      <c r="W35" s="753"/>
      <c r="X35" s="753"/>
      <c r="Y35" s="753"/>
      <c r="Z35" s="753"/>
      <c r="AA35" s="753"/>
      <c r="AB35" s="753"/>
      <c r="AC35" s="753"/>
      <c r="AD35" s="753"/>
      <c r="AE35" s="754"/>
      <c r="AF35" s="755"/>
      <c r="AG35" s="756"/>
      <c r="AH35" s="756"/>
      <c r="AI35" s="756"/>
      <c r="AJ35" s="757"/>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82"/>
      <c r="BT35" s="783"/>
      <c r="BU35" s="783"/>
      <c r="BV35" s="783"/>
      <c r="BW35" s="783"/>
      <c r="BX35" s="783"/>
      <c r="BY35" s="783"/>
      <c r="BZ35" s="783"/>
      <c r="CA35" s="783"/>
      <c r="CB35" s="783"/>
      <c r="CC35" s="783"/>
      <c r="CD35" s="783"/>
      <c r="CE35" s="783"/>
      <c r="CF35" s="783"/>
      <c r="CG35" s="784"/>
      <c r="CH35" s="785"/>
      <c r="CI35" s="786"/>
      <c r="CJ35" s="786"/>
      <c r="CK35" s="786"/>
      <c r="CL35" s="787"/>
      <c r="CM35" s="785"/>
      <c r="CN35" s="786"/>
      <c r="CO35" s="786"/>
      <c r="CP35" s="786"/>
      <c r="CQ35" s="787"/>
      <c r="CR35" s="785"/>
      <c r="CS35" s="786"/>
      <c r="CT35" s="786"/>
      <c r="CU35" s="786"/>
      <c r="CV35" s="787"/>
      <c r="CW35" s="785"/>
      <c r="CX35" s="786"/>
      <c r="CY35" s="786"/>
      <c r="CZ35" s="786"/>
      <c r="DA35" s="787"/>
      <c r="DB35" s="785"/>
      <c r="DC35" s="786"/>
      <c r="DD35" s="786"/>
      <c r="DE35" s="786"/>
      <c r="DF35" s="787"/>
      <c r="DG35" s="785"/>
      <c r="DH35" s="786"/>
      <c r="DI35" s="786"/>
      <c r="DJ35" s="786"/>
      <c r="DK35" s="787"/>
      <c r="DL35" s="785"/>
      <c r="DM35" s="786"/>
      <c r="DN35" s="786"/>
      <c r="DO35" s="786"/>
      <c r="DP35" s="787"/>
      <c r="DQ35" s="785"/>
      <c r="DR35" s="786"/>
      <c r="DS35" s="786"/>
      <c r="DT35" s="786"/>
      <c r="DU35" s="787"/>
      <c r="DV35" s="782"/>
      <c r="DW35" s="783"/>
      <c r="DX35" s="783"/>
      <c r="DY35" s="783"/>
      <c r="DZ35" s="788"/>
      <c r="EA35" s="218"/>
    </row>
    <row r="36" spans="1:131" ht="26.25" customHeight="1" x14ac:dyDescent="0.2">
      <c r="A36" s="230">
        <v>9</v>
      </c>
      <c r="B36" s="749"/>
      <c r="C36" s="750"/>
      <c r="D36" s="750"/>
      <c r="E36" s="750"/>
      <c r="F36" s="750"/>
      <c r="G36" s="750"/>
      <c r="H36" s="750"/>
      <c r="I36" s="750"/>
      <c r="J36" s="750"/>
      <c r="K36" s="750"/>
      <c r="L36" s="750"/>
      <c r="M36" s="750"/>
      <c r="N36" s="750"/>
      <c r="O36" s="750"/>
      <c r="P36" s="751"/>
      <c r="Q36" s="752"/>
      <c r="R36" s="753"/>
      <c r="S36" s="753"/>
      <c r="T36" s="753"/>
      <c r="U36" s="753"/>
      <c r="V36" s="753"/>
      <c r="W36" s="753"/>
      <c r="X36" s="753"/>
      <c r="Y36" s="753"/>
      <c r="Z36" s="753"/>
      <c r="AA36" s="753"/>
      <c r="AB36" s="753"/>
      <c r="AC36" s="753"/>
      <c r="AD36" s="753"/>
      <c r="AE36" s="754"/>
      <c r="AF36" s="755"/>
      <c r="AG36" s="756"/>
      <c r="AH36" s="756"/>
      <c r="AI36" s="756"/>
      <c r="AJ36" s="757"/>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82"/>
      <c r="BT36" s="783"/>
      <c r="BU36" s="783"/>
      <c r="BV36" s="783"/>
      <c r="BW36" s="783"/>
      <c r="BX36" s="783"/>
      <c r="BY36" s="783"/>
      <c r="BZ36" s="783"/>
      <c r="CA36" s="783"/>
      <c r="CB36" s="783"/>
      <c r="CC36" s="783"/>
      <c r="CD36" s="783"/>
      <c r="CE36" s="783"/>
      <c r="CF36" s="783"/>
      <c r="CG36" s="784"/>
      <c r="CH36" s="785"/>
      <c r="CI36" s="786"/>
      <c r="CJ36" s="786"/>
      <c r="CK36" s="786"/>
      <c r="CL36" s="787"/>
      <c r="CM36" s="785"/>
      <c r="CN36" s="786"/>
      <c r="CO36" s="786"/>
      <c r="CP36" s="786"/>
      <c r="CQ36" s="787"/>
      <c r="CR36" s="785"/>
      <c r="CS36" s="786"/>
      <c r="CT36" s="786"/>
      <c r="CU36" s="786"/>
      <c r="CV36" s="787"/>
      <c r="CW36" s="785"/>
      <c r="CX36" s="786"/>
      <c r="CY36" s="786"/>
      <c r="CZ36" s="786"/>
      <c r="DA36" s="787"/>
      <c r="DB36" s="785"/>
      <c r="DC36" s="786"/>
      <c r="DD36" s="786"/>
      <c r="DE36" s="786"/>
      <c r="DF36" s="787"/>
      <c r="DG36" s="785"/>
      <c r="DH36" s="786"/>
      <c r="DI36" s="786"/>
      <c r="DJ36" s="786"/>
      <c r="DK36" s="787"/>
      <c r="DL36" s="785"/>
      <c r="DM36" s="786"/>
      <c r="DN36" s="786"/>
      <c r="DO36" s="786"/>
      <c r="DP36" s="787"/>
      <c r="DQ36" s="785"/>
      <c r="DR36" s="786"/>
      <c r="DS36" s="786"/>
      <c r="DT36" s="786"/>
      <c r="DU36" s="787"/>
      <c r="DV36" s="782"/>
      <c r="DW36" s="783"/>
      <c r="DX36" s="783"/>
      <c r="DY36" s="783"/>
      <c r="DZ36" s="788"/>
      <c r="EA36" s="218"/>
    </row>
    <row r="37" spans="1:131" ht="26.25" customHeight="1" x14ac:dyDescent="0.2">
      <c r="A37" s="230">
        <v>10</v>
      </c>
      <c r="B37" s="749"/>
      <c r="C37" s="750"/>
      <c r="D37" s="750"/>
      <c r="E37" s="750"/>
      <c r="F37" s="750"/>
      <c r="G37" s="750"/>
      <c r="H37" s="750"/>
      <c r="I37" s="750"/>
      <c r="J37" s="750"/>
      <c r="K37" s="750"/>
      <c r="L37" s="750"/>
      <c r="M37" s="750"/>
      <c r="N37" s="750"/>
      <c r="O37" s="750"/>
      <c r="P37" s="751"/>
      <c r="Q37" s="752"/>
      <c r="R37" s="753"/>
      <c r="S37" s="753"/>
      <c r="T37" s="753"/>
      <c r="U37" s="753"/>
      <c r="V37" s="753"/>
      <c r="W37" s="753"/>
      <c r="X37" s="753"/>
      <c r="Y37" s="753"/>
      <c r="Z37" s="753"/>
      <c r="AA37" s="753"/>
      <c r="AB37" s="753"/>
      <c r="AC37" s="753"/>
      <c r="AD37" s="753"/>
      <c r="AE37" s="754"/>
      <c r="AF37" s="755"/>
      <c r="AG37" s="756"/>
      <c r="AH37" s="756"/>
      <c r="AI37" s="756"/>
      <c r="AJ37" s="757"/>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82"/>
      <c r="BT37" s="783"/>
      <c r="BU37" s="783"/>
      <c r="BV37" s="783"/>
      <c r="BW37" s="783"/>
      <c r="BX37" s="783"/>
      <c r="BY37" s="783"/>
      <c r="BZ37" s="783"/>
      <c r="CA37" s="783"/>
      <c r="CB37" s="783"/>
      <c r="CC37" s="783"/>
      <c r="CD37" s="783"/>
      <c r="CE37" s="783"/>
      <c r="CF37" s="783"/>
      <c r="CG37" s="784"/>
      <c r="CH37" s="785"/>
      <c r="CI37" s="786"/>
      <c r="CJ37" s="786"/>
      <c r="CK37" s="786"/>
      <c r="CL37" s="787"/>
      <c r="CM37" s="785"/>
      <c r="CN37" s="786"/>
      <c r="CO37" s="786"/>
      <c r="CP37" s="786"/>
      <c r="CQ37" s="787"/>
      <c r="CR37" s="785"/>
      <c r="CS37" s="786"/>
      <c r="CT37" s="786"/>
      <c r="CU37" s="786"/>
      <c r="CV37" s="787"/>
      <c r="CW37" s="785"/>
      <c r="CX37" s="786"/>
      <c r="CY37" s="786"/>
      <c r="CZ37" s="786"/>
      <c r="DA37" s="787"/>
      <c r="DB37" s="785"/>
      <c r="DC37" s="786"/>
      <c r="DD37" s="786"/>
      <c r="DE37" s="786"/>
      <c r="DF37" s="787"/>
      <c r="DG37" s="785"/>
      <c r="DH37" s="786"/>
      <c r="DI37" s="786"/>
      <c r="DJ37" s="786"/>
      <c r="DK37" s="787"/>
      <c r="DL37" s="785"/>
      <c r="DM37" s="786"/>
      <c r="DN37" s="786"/>
      <c r="DO37" s="786"/>
      <c r="DP37" s="787"/>
      <c r="DQ37" s="785"/>
      <c r="DR37" s="786"/>
      <c r="DS37" s="786"/>
      <c r="DT37" s="786"/>
      <c r="DU37" s="787"/>
      <c r="DV37" s="782"/>
      <c r="DW37" s="783"/>
      <c r="DX37" s="783"/>
      <c r="DY37" s="783"/>
      <c r="DZ37" s="788"/>
      <c r="EA37" s="218"/>
    </row>
    <row r="38" spans="1:131" ht="26.25" customHeight="1" x14ac:dyDescent="0.2">
      <c r="A38" s="230">
        <v>11</v>
      </c>
      <c r="B38" s="749"/>
      <c r="C38" s="750"/>
      <c r="D38" s="750"/>
      <c r="E38" s="750"/>
      <c r="F38" s="750"/>
      <c r="G38" s="750"/>
      <c r="H38" s="750"/>
      <c r="I38" s="750"/>
      <c r="J38" s="750"/>
      <c r="K38" s="750"/>
      <c r="L38" s="750"/>
      <c r="M38" s="750"/>
      <c r="N38" s="750"/>
      <c r="O38" s="750"/>
      <c r="P38" s="751"/>
      <c r="Q38" s="752"/>
      <c r="R38" s="753"/>
      <c r="S38" s="753"/>
      <c r="T38" s="753"/>
      <c r="U38" s="753"/>
      <c r="V38" s="753"/>
      <c r="W38" s="753"/>
      <c r="X38" s="753"/>
      <c r="Y38" s="753"/>
      <c r="Z38" s="753"/>
      <c r="AA38" s="753"/>
      <c r="AB38" s="753"/>
      <c r="AC38" s="753"/>
      <c r="AD38" s="753"/>
      <c r="AE38" s="754"/>
      <c r="AF38" s="755"/>
      <c r="AG38" s="756"/>
      <c r="AH38" s="756"/>
      <c r="AI38" s="756"/>
      <c r="AJ38" s="757"/>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82"/>
      <c r="BT38" s="783"/>
      <c r="BU38" s="783"/>
      <c r="BV38" s="783"/>
      <c r="BW38" s="783"/>
      <c r="BX38" s="783"/>
      <c r="BY38" s="783"/>
      <c r="BZ38" s="783"/>
      <c r="CA38" s="783"/>
      <c r="CB38" s="783"/>
      <c r="CC38" s="783"/>
      <c r="CD38" s="783"/>
      <c r="CE38" s="783"/>
      <c r="CF38" s="783"/>
      <c r="CG38" s="784"/>
      <c r="CH38" s="785"/>
      <c r="CI38" s="786"/>
      <c r="CJ38" s="786"/>
      <c r="CK38" s="786"/>
      <c r="CL38" s="787"/>
      <c r="CM38" s="785"/>
      <c r="CN38" s="786"/>
      <c r="CO38" s="786"/>
      <c r="CP38" s="786"/>
      <c r="CQ38" s="787"/>
      <c r="CR38" s="785"/>
      <c r="CS38" s="786"/>
      <c r="CT38" s="786"/>
      <c r="CU38" s="786"/>
      <c r="CV38" s="787"/>
      <c r="CW38" s="785"/>
      <c r="CX38" s="786"/>
      <c r="CY38" s="786"/>
      <c r="CZ38" s="786"/>
      <c r="DA38" s="787"/>
      <c r="DB38" s="785"/>
      <c r="DC38" s="786"/>
      <c r="DD38" s="786"/>
      <c r="DE38" s="786"/>
      <c r="DF38" s="787"/>
      <c r="DG38" s="785"/>
      <c r="DH38" s="786"/>
      <c r="DI38" s="786"/>
      <c r="DJ38" s="786"/>
      <c r="DK38" s="787"/>
      <c r="DL38" s="785"/>
      <c r="DM38" s="786"/>
      <c r="DN38" s="786"/>
      <c r="DO38" s="786"/>
      <c r="DP38" s="787"/>
      <c r="DQ38" s="785"/>
      <c r="DR38" s="786"/>
      <c r="DS38" s="786"/>
      <c r="DT38" s="786"/>
      <c r="DU38" s="787"/>
      <c r="DV38" s="782"/>
      <c r="DW38" s="783"/>
      <c r="DX38" s="783"/>
      <c r="DY38" s="783"/>
      <c r="DZ38" s="788"/>
      <c r="EA38" s="218"/>
    </row>
    <row r="39" spans="1:131" ht="26.25" customHeight="1" x14ac:dyDescent="0.2">
      <c r="A39" s="230">
        <v>12</v>
      </c>
      <c r="B39" s="749"/>
      <c r="C39" s="750"/>
      <c r="D39" s="750"/>
      <c r="E39" s="750"/>
      <c r="F39" s="750"/>
      <c r="G39" s="750"/>
      <c r="H39" s="750"/>
      <c r="I39" s="750"/>
      <c r="J39" s="750"/>
      <c r="K39" s="750"/>
      <c r="L39" s="750"/>
      <c r="M39" s="750"/>
      <c r="N39" s="750"/>
      <c r="O39" s="750"/>
      <c r="P39" s="751"/>
      <c r="Q39" s="752"/>
      <c r="R39" s="753"/>
      <c r="S39" s="753"/>
      <c r="T39" s="753"/>
      <c r="U39" s="753"/>
      <c r="V39" s="753"/>
      <c r="W39" s="753"/>
      <c r="X39" s="753"/>
      <c r="Y39" s="753"/>
      <c r="Z39" s="753"/>
      <c r="AA39" s="753"/>
      <c r="AB39" s="753"/>
      <c r="AC39" s="753"/>
      <c r="AD39" s="753"/>
      <c r="AE39" s="754"/>
      <c r="AF39" s="755"/>
      <c r="AG39" s="756"/>
      <c r="AH39" s="756"/>
      <c r="AI39" s="756"/>
      <c r="AJ39" s="757"/>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82"/>
      <c r="BT39" s="783"/>
      <c r="BU39" s="783"/>
      <c r="BV39" s="783"/>
      <c r="BW39" s="783"/>
      <c r="BX39" s="783"/>
      <c r="BY39" s="783"/>
      <c r="BZ39" s="783"/>
      <c r="CA39" s="783"/>
      <c r="CB39" s="783"/>
      <c r="CC39" s="783"/>
      <c r="CD39" s="783"/>
      <c r="CE39" s="783"/>
      <c r="CF39" s="783"/>
      <c r="CG39" s="784"/>
      <c r="CH39" s="785"/>
      <c r="CI39" s="786"/>
      <c r="CJ39" s="786"/>
      <c r="CK39" s="786"/>
      <c r="CL39" s="787"/>
      <c r="CM39" s="785"/>
      <c r="CN39" s="786"/>
      <c r="CO39" s="786"/>
      <c r="CP39" s="786"/>
      <c r="CQ39" s="787"/>
      <c r="CR39" s="785"/>
      <c r="CS39" s="786"/>
      <c r="CT39" s="786"/>
      <c r="CU39" s="786"/>
      <c r="CV39" s="787"/>
      <c r="CW39" s="785"/>
      <c r="CX39" s="786"/>
      <c r="CY39" s="786"/>
      <c r="CZ39" s="786"/>
      <c r="DA39" s="787"/>
      <c r="DB39" s="785"/>
      <c r="DC39" s="786"/>
      <c r="DD39" s="786"/>
      <c r="DE39" s="786"/>
      <c r="DF39" s="787"/>
      <c r="DG39" s="785"/>
      <c r="DH39" s="786"/>
      <c r="DI39" s="786"/>
      <c r="DJ39" s="786"/>
      <c r="DK39" s="787"/>
      <c r="DL39" s="785"/>
      <c r="DM39" s="786"/>
      <c r="DN39" s="786"/>
      <c r="DO39" s="786"/>
      <c r="DP39" s="787"/>
      <c r="DQ39" s="785"/>
      <c r="DR39" s="786"/>
      <c r="DS39" s="786"/>
      <c r="DT39" s="786"/>
      <c r="DU39" s="787"/>
      <c r="DV39" s="782"/>
      <c r="DW39" s="783"/>
      <c r="DX39" s="783"/>
      <c r="DY39" s="783"/>
      <c r="DZ39" s="788"/>
      <c r="EA39" s="218"/>
    </row>
    <row r="40" spans="1:131" ht="26.25" customHeight="1" x14ac:dyDescent="0.2">
      <c r="A40" s="226">
        <v>13</v>
      </c>
      <c r="B40" s="749"/>
      <c r="C40" s="750"/>
      <c r="D40" s="750"/>
      <c r="E40" s="750"/>
      <c r="F40" s="750"/>
      <c r="G40" s="750"/>
      <c r="H40" s="750"/>
      <c r="I40" s="750"/>
      <c r="J40" s="750"/>
      <c r="K40" s="750"/>
      <c r="L40" s="750"/>
      <c r="M40" s="750"/>
      <c r="N40" s="750"/>
      <c r="O40" s="750"/>
      <c r="P40" s="751"/>
      <c r="Q40" s="752"/>
      <c r="R40" s="753"/>
      <c r="S40" s="753"/>
      <c r="T40" s="753"/>
      <c r="U40" s="753"/>
      <c r="V40" s="753"/>
      <c r="W40" s="753"/>
      <c r="X40" s="753"/>
      <c r="Y40" s="753"/>
      <c r="Z40" s="753"/>
      <c r="AA40" s="753"/>
      <c r="AB40" s="753"/>
      <c r="AC40" s="753"/>
      <c r="AD40" s="753"/>
      <c r="AE40" s="754"/>
      <c r="AF40" s="755"/>
      <c r="AG40" s="756"/>
      <c r="AH40" s="756"/>
      <c r="AI40" s="756"/>
      <c r="AJ40" s="757"/>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82"/>
      <c r="BT40" s="783"/>
      <c r="BU40" s="783"/>
      <c r="BV40" s="783"/>
      <c r="BW40" s="783"/>
      <c r="BX40" s="783"/>
      <c r="BY40" s="783"/>
      <c r="BZ40" s="783"/>
      <c r="CA40" s="783"/>
      <c r="CB40" s="783"/>
      <c r="CC40" s="783"/>
      <c r="CD40" s="783"/>
      <c r="CE40" s="783"/>
      <c r="CF40" s="783"/>
      <c r="CG40" s="784"/>
      <c r="CH40" s="785"/>
      <c r="CI40" s="786"/>
      <c r="CJ40" s="786"/>
      <c r="CK40" s="786"/>
      <c r="CL40" s="787"/>
      <c r="CM40" s="785"/>
      <c r="CN40" s="786"/>
      <c r="CO40" s="786"/>
      <c r="CP40" s="786"/>
      <c r="CQ40" s="787"/>
      <c r="CR40" s="785"/>
      <c r="CS40" s="786"/>
      <c r="CT40" s="786"/>
      <c r="CU40" s="786"/>
      <c r="CV40" s="787"/>
      <c r="CW40" s="785"/>
      <c r="CX40" s="786"/>
      <c r="CY40" s="786"/>
      <c r="CZ40" s="786"/>
      <c r="DA40" s="787"/>
      <c r="DB40" s="785"/>
      <c r="DC40" s="786"/>
      <c r="DD40" s="786"/>
      <c r="DE40" s="786"/>
      <c r="DF40" s="787"/>
      <c r="DG40" s="785"/>
      <c r="DH40" s="786"/>
      <c r="DI40" s="786"/>
      <c r="DJ40" s="786"/>
      <c r="DK40" s="787"/>
      <c r="DL40" s="785"/>
      <c r="DM40" s="786"/>
      <c r="DN40" s="786"/>
      <c r="DO40" s="786"/>
      <c r="DP40" s="787"/>
      <c r="DQ40" s="785"/>
      <c r="DR40" s="786"/>
      <c r="DS40" s="786"/>
      <c r="DT40" s="786"/>
      <c r="DU40" s="787"/>
      <c r="DV40" s="782"/>
      <c r="DW40" s="783"/>
      <c r="DX40" s="783"/>
      <c r="DY40" s="783"/>
      <c r="DZ40" s="788"/>
      <c r="EA40" s="218"/>
    </row>
    <row r="41" spans="1:131" ht="26.25" customHeight="1" x14ac:dyDescent="0.2">
      <c r="A41" s="226">
        <v>14</v>
      </c>
      <c r="B41" s="749"/>
      <c r="C41" s="750"/>
      <c r="D41" s="750"/>
      <c r="E41" s="750"/>
      <c r="F41" s="750"/>
      <c r="G41" s="750"/>
      <c r="H41" s="750"/>
      <c r="I41" s="750"/>
      <c r="J41" s="750"/>
      <c r="K41" s="750"/>
      <c r="L41" s="750"/>
      <c r="M41" s="750"/>
      <c r="N41" s="750"/>
      <c r="O41" s="750"/>
      <c r="P41" s="751"/>
      <c r="Q41" s="752"/>
      <c r="R41" s="753"/>
      <c r="S41" s="753"/>
      <c r="T41" s="753"/>
      <c r="U41" s="753"/>
      <c r="V41" s="753"/>
      <c r="W41" s="753"/>
      <c r="X41" s="753"/>
      <c r="Y41" s="753"/>
      <c r="Z41" s="753"/>
      <c r="AA41" s="753"/>
      <c r="AB41" s="753"/>
      <c r="AC41" s="753"/>
      <c r="AD41" s="753"/>
      <c r="AE41" s="754"/>
      <c r="AF41" s="755"/>
      <c r="AG41" s="756"/>
      <c r="AH41" s="756"/>
      <c r="AI41" s="756"/>
      <c r="AJ41" s="757"/>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82"/>
      <c r="BT41" s="783"/>
      <c r="BU41" s="783"/>
      <c r="BV41" s="783"/>
      <c r="BW41" s="783"/>
      <c r="BX41" s="783"/>
      <c r="BY41" s="783"/>
      <c r="BZ41" s="783"/>
      <c r="CA41" s="783"/>
      <c r="CB41" s="783"/>
      <c r="CC41" s="783"/>
      <c r="CD41" s="783"/>
      <c r="CE41" s="783"/>
      <c r="CF41" s="783"/>
      <c r="CG41" s="784"/>
      <c r="CH41" s="785"/>
      <c r="CI41" s="786"/>
      <c r="CJ41" s="786"/>
      <c r="CK41" s="786"/>
      <c r="CL41" s="787"/>
      <c r="CM41" s="785"/>
      <c r="CN41" s="786"/>
      <c r="CO41" s="786"/>
      <c r="CP41" s="786"/>
      <c r="CQ41" s="787"/>
      <c r="CR41" s="785"/>
      <c r="CS41" s="786"/>
      <c r="CT41" s="786"/>
      <c r="CU41" s="786"/>
      <c r="CV41" s="787"/>
      <c r="CW41" s="785"/>
      <c r="CX41" s="786"/>
      <c r="CY41" s="786"/>
      <c r="CZ41" s="786"/>
      <c r="DA41" s="787"/>
      <c r="DB41" s="785"/>
      <c r="DC41" s="786"/>
      <c r="DD41" s="786"/>
      <c r="DE41" s="786"/>
      <c r="DF41" s="787"/>
      <c r="DG41" s="785"/>
      <c r="DH41" s="786"/>
      <c r="DI41" s="786"/>
      <c r="DJ41" s="786"/>
      <c r="DK41" s="787"/>
      <c r="DL41" s="785"/>
      <c r="DM41" s="786"/>
      <c r="DN41" s="786"/>
      <c r="DO41" s="786"/>
      <c r="DP41" s="787"/>
      <c r="DQ41" s="785"/>
      <c r="DR41" s="786"/>
      <c r="DS41" s="786"/>
      <c r="DT41" s="786"/>
      <c r="DU41" s="787"/>
      <c r="DV41" s="782"/>
      <c r="DW41" s="783"/>
      <c r="DX41" s="783"/>
      <c r="DY41" s="783"/>
      <c r="DZ41" s="788"/>
      <c r="EA41" s="218"/>
    </row>
    <row r="42" spans="1:131" ht="26.25" customHeight="1" x14ac:dyDescent="0.2">
      <c r="A42" s="226">
        <v>15</v>
      </c>
      <c r="B42" s="749"/>
      <c r="C42" s="750"/>
      <c r="D42" s="750"/>
      <c r="E42" s="750"/>
      <c r="F42" s="750"/>
      <c r="G42" s="750"/>
      <c r="H42" s="750"/>
      <c r="I42" s="750"/>
      <c r="J42" s="750"/>
      <c r="K42" s="750"/>
      <c r="L42" s="750"/>
      <c r="M42" s="750"/>
      <c r="N42" s="750"/>
      <c r="O42" s="750"/>
      <c r="P42" s="751"/>
      <c r="Q42" s="752"/>
      <c r="R42" s="753"/>
      <c r="S42" s="753"/>
      <c r="T42" s="753"/>
      <c r="U42" s="753"/>
      <c r="V42" s="753"/>
      <c r="W42" s="753"/>
      <c r="X42" s="753"/>
      <c r="Y42" s="753"/>
      <c r="Z42" s="753"/>
      <c r="AA42" s="753"/>
      <c r="AB42" s="753"/>
      <c r="AC42" s="753"/>
      <c r="AD42" s="753"/>
      <c r="AE42" s="754"/>
      <c r="AF42" s="755"/>
      <c r="AG42" s="756"/>
      <c r="AH42" s="756"/>
      <c r="AI42" s="756"/>
      <c r="AJ42" s="757"/>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82"/>
      <c r="BT42" s="783"/>
      <c r="BU42" s="783"/>
      <c r="BV42" s="783"/>
      <c r="BW42" s="783"/>
      <c r="BX42" s="783"/>
      <c r="BY42" s="783"/>
      <c r="BZ42" s="783"/>
      <c r="CA42" s="783"/>
      <c r="CB42" s="783"/>
      <c r="CC42" s="783"/>
      <c r="CD42" s="783"/>
      <c r="CE42" s="783"/>
      <c r="CF42" s="783"/>
      <c r="CG42" s="784"/>
      <c r="CH42" s="785"/>
      <c r="CI42" s="786"/>
      <c r="CJ42" s="786"/>
      <c r="CK42" s="786"/>
      <c r="CL42" s="787"/>
      <c r="CM42" s="785"/>
      <c r="CN42" s="786"/>
      <c r="CO42" s="786"/>
      <c r="CP42" s="786"/>
      <c r="CQ42" s="787"/>
      <c r="CR42" s="785"/>
      <c r="CS42" s="786"/>
      <c r="CT42" s="786"/>
      <c r="CU42" s="786"/>
      <c r="CV42" s="787"/>
      <c r="CW42" s="785"/>
      <c r="CX42" s="786"/>
      <c r="CY42" s="786"/>
      <c r="CZ42" s="786"/>
      <c r="DA42" s="787"/>
      <c r="DB42" s="785"/>
      <c r="DC42" s="786"/>
      <c r="DD42" s="786"/>
      <c r="DE42" s="786"/>
      <c r="DF42" s="787"/>
      <c r="DG42" s="785"/>
      <c r="DH42" s="786"/>
      <c r="DI42" s="786"/>
      <c r="DJ42" s="786"/>
      <c r="DK42" s="787"/>
      <c r="DL42" s="785"/>
      <c r="DM42" s="786"/>
      <c r="DN42" s="786"/>
      <c r="DO42" s="786"/>
      <c r="DP42" s="787"/>
      <c r="DQ42" s="785"/>
      <c r="DR42" s="786"/>
      <c r="DS42" s="786"/>
      <c r="DT42" s="786"/>
      <c r="DU42" s="787"/>
      <c r="DV42" s="782"/>
      <c r="DW42" s="783"/>
      <c r="DX42" s="783"/>
      <c r="DY42" s="783"/>
      <c r="DZ42" s="788"/>
      <c r="EA42" s="218"/>
    </row>
    <row r="43" spans="1:131" ht="26.25" customHeight="1" x14ac:dyDescent="0.2">
      <c r="A43" s="226">
        <v>16</v>
      </c>
      <c r="B43" s="749"/>
      <c r="C43" s="750"/>
      <c r="D43" s="750"/>
      <c r="E43" s="750"/>
      <c r="F43" s="750"/>
      <c r="G43" s="750"/>
      <c r="H43" s="750"/>
      <c r="I43" s="750"/>
      <c r="J43" s="750"/>
      <c r="K43" s="750"/>
      <c r="L43" s="750"/>
      <c r="M43" s="750"/>
      <c r="N43" s="750"/>
      <c r="O43" s="750"/>
      <c r="P43" s="751"/>
      <c r="Q43" s="752"/>
      <c r="R43" s="753"/>
      <c r="S43" s="753"/>
      <c r="T43" s="753"/>
      <c r="U43" s="753"/>
      <c r="V43" s="753"/>
      <c r="W43" s="753"/>
      <c r="X43" s="753"/>
      <c r="Y43" s="753"/>
      <c r="Z43" s="753"/>
      <c r="AA43" s="753"/>
      <c r="AB43" s="753"/>
      <c r="AC43" s="753"/>
      <c r="AD43" s="753"/>
      <c r="AE43" s="754"/>
      <c r="AF43" s="755"/>
      <c r="AG43" s="756"/>
      <c r="AH43" s="756"/>
      <c r="AI43" s="756"/>
      <c r="AJ43" s="757"/>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82"/>
      <c r="BT43" s="783"/>
      <c r="BU43" s="783"/>
      <c r="BV43" s="783"/>
      <c r="BW43" s="783"/>
      <c r="BX43" s="783"/>
      <c r="BY43" s="783"/>
      <c r="BZ43" s="783"/>
      <c r="CA43" s="783"/>
      <c r="CB43" s="783"/>
      <c r="CC43" s="783"/>
      <c r="CD43" s="783"/>
      <c r="CE43" s="783"/>
      <c r="CF43" s="783"/>
      <c r="CG43" s="784"/>
      <c r="CH43" s="785"/>
      <c r="CI43" s="786"/>
      <c r="CJ43" s="786"/>
      <c r="CK43" s="786"/>
      <c r="CL43" s="787"/>
      <c r="CM43" s="785"/>
      <c r="CN43" s="786"/>
      <c r="CO43" s="786"/>
      <c r="CP43" s="786"/>
      <c r="CQ43" s="787"/>
      <c r="CR43" s="785"/>
      <c r="CS43" s="786"/>
      <c r="CT43" s="786"/>
      <c r="CU43" s="786"/>
      <c r="CV43" s="787"/>
      <c r="CW43" s="785"/>
      <c r="CX43" s="786"/>
      <c r="CY43" s="786"/>
      <c r="CZ43" s="786"/>
      <c r="DA43" s="787"/>
      <c r="DB43" s="785"/>
      <c r="DC43" s="786"/>
      <c r="DD43" s="786"/>
      <c r="DE43" s="786"/>
      <c r="DF43" s="787"/>
      <c r="DG43" s="785"/>
      <c r="DH43" s="786"/>
      <c r="DI43" s="786"/>
      <c r="DJ43" s="786"/>
      <c r="DK43" s="787"/>
      <c r="DL43" s="785"/>
      <c r="DM43" s="786"/>
      <c r="DN43" s="786"/>
      <c r="DO43" s="786"/>
      <c r="DP43" s="787"/>
      <c r="DQ43" s="785"/>
      <c r="DR43" s="786"/>
      <c r="DS43" s="786"/>
      <c r="DT43" s="786"/>
      <c r="DU43" s="787"/>
      <c r="DV43" s="782"/>
      <c r="DW43" s="783"/>
      <c r="DX43" s="783"/>
      <c r="DY43" s="783"/>
      <c r="DZ43" s="788"/>
      <c r="EA43" s="218"/>
    </row>
    <row r="44" spans="1:131" ht="26.25" customHeight="1" x14ac:dyDescent="0.2">
      <c r="A44" s="226">
        <v>17</v>
      </c>
      <c r="B44" s="749"/>
      <c r="C44" s="750"/>
      <c r="D44" s="750"/>
      <c r="E44" s="750"/>
      <c r="F44" s="750"/>
      <c r="G44" s="750"/>
      <c r="H44" s="750"/>
      <c r="I44" s="750"/>
      <c r="J44" s="750"/>
      <c r="K44" s="750"/>
      <c r="L44" s="750"/>
      <c r="M44" s="750"/>
      <c r="N44" s="750"/>
      <c r="O44" s="750"/>
      <c r="P44" s="751"/>
      <c r="Q44" s="752"/>
      <c r="R44" s="753"/>
      <c r="S44" s="753"/>
      <c r="T44" s="753"/>
      <c r="U44" s="753"/>
      <c r="V44" s="753"/>
      <c r="W44" s="753"/>
      <c r="X44" s="753"/>
      <c r="Y44" s="753"/>
      <c r="Z44" s="753"/>
      <c r="AA44" s="753"/>
      <c r="AB44" s="753"/>
      <c r="AC44" s="753"/>
      <c r="AD44" s="753"/>
      <c r="AE44" s="754"/>
      <c r="AF44" s="755"/>
      <c r="AG44" s="756"/>
      <c r="AH44" s="756"/>
      <c r="AI44" s="756"/>
      <c r="AJ44" s="757"/>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82"/>
      <c r="BT44" s="783"/>
      <c r="BU44" s="783"/>
      <c r="BV44" s="783"/>
      <c r="BW44" s="783"/>
      <c r="BX44" s="783"/>
      <c r="BY44" s="783"/>
      <c r="BZ44" s="783"/>
      <c r="CA44" s="783"/>
      <c r="CB44" s="783"/>
      <c r="CC44" s="783"/>
      <c r="CD44" s="783"/>
      <c r="CE44" s="783"/>
      <c r="CF44" s="783"/>
      <c r="CG44" s="784"/>
      <c r="CH44" s="785"/>
      <c r="CI44" s="786"/>
      <c r="CJ44" s="786"/>
      <c r="CK44" s="786"/>
      <c r="CL44" s="787"/>
      <c r="CM44" s="785"/>
      <c r="CN44" s="786"/>
      <c r="CO44" s="786"/>
      <c r="CP44" s="786"/>
      <c r="CQ44" s="787"/>
      <c r="CR44" s="785"/>
      <c r="CS44" s="786"/>
      <c r="CT44" s="786"/>
      <c r="CU44" s="786"/>
      <c r="CV44" s="787"/>
      <c r="CW44" s="785"/>
      <c r="CX44" s="786"/>
      <c r="CY44" s="786"/>
      <c r="CZ44" s="786"/>
      <c r="DA44" s="787"/>
      <c r="DB44" s="785"/>
      <c r="DC44" s="786"/>
      <c r="DD44" s="786"/>
      <c r="DE44" s="786"/>
      <c r="DF44" s="787"/>
      <c r="DG44" s="785"/>
      <c r="DH44" s="786"/>
      <c r="DI44" s="786"/>
      <c r="DJ44" s="786"/>
      <c r="DK44" s="787"/>
      <c r="DL44" s="785"/>
      <c r="DM44" s="786"/>
      <c r="DN44" s="786"/>
      <c r="DO44" s="786"/>
      <c r="DP44" s="787"/>
      <c r="DQ44" s="785"/>
      <c r="DR44" s="786"/>
      <c r="DS44" s="786"/>
      <c r="DT44" s="786"/>
      <c r="DU44" s="787"/>
      <c r="DV44" s="782"/>
      <c r="DW44" s="783"/>
      <c r="DX44" s="783"/>
      <c r="DY44" s="783"/>
      <c r="DZ44" s="788"/>
      <c r="EA44" s="218"/>
    </row>
    <row r="45" spans="1:131" ht="26.25" customHeight="1" x14ac:dyDescent="0.2">
      <c r="A45" s="226">
        <v>18</v>
      </c>
      <c r="B45" s="749"/>
      <c r="C45" s="750"/>
      <c r="D45" s="750"/>
      <c r="E45" s="750"/>
      <c r="F45" s="750"/>
      <c r="G45" s="750"/>
      <c r="H45" s="750"/>
      <c r="I45" s="750"/>
      <c r="J45" s="750"/>
      <c r="K45" s="750"/>
      <c r="L45" s="750"/>
      <c r="M45" s="750"/>
      <c r="N45" s="750"/>
      <c r="O45" s="750"/>
      <c r="P45" s="751"/>
      <c r="Q45" s="752"/>
      <c r="R45" s="753"/>
      <c r="S45" s="753"/>
      <c r="T45" s="753"/>
      <c r="U45" s="753"/>
      <c r="V45" s="753"/>
      <c r="W45" s="753"/>
      <c r="X45" s="753"/>
      <c r="Y45" s="753"/>
      <c r="Z45" s="753"/>
      <c r="AA45" s="753"/>
      <c r="AB45" s="753"/>
      <c r="AC45" s="753"/>
      <c r="AD45" s="753"/>
      <c r="AE45" s="754"/>
      <c r="AF45" s="755"/>
      <c r="AG45" s="756"/>
      <c r="AH45" s="756"/>
      <c r="AI45" s="756"/>
      <c r="AJ45" s="757"/>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82"/>
      <c r="BT45" s="783"/>
      <c r="BU45" s="783"/>
      <c r="BV45" s="783"/>
      <c r="BW45" s="783"/>
      <c r="BX45" s="783"/>
      <c r="BY45" s="783"/>
      <c r="BZ45" s="783"/>
      <c r="CA45" s="783"/>
      <c r="CB45" s="783"/>
      <c r="CC45" s="783"/>
      <c r="CD45" s="783"/>
      <c r="CE45" s="783"/>
      <c r="CF45" s="783"/>
      <c r="CG45" s="784"/>
      <c r="CH45" s="785"/>
      <c r="CI45" s="786"/>
      <c r="CJ45" s="786"/>
      <c r="CK45" s="786"/>
      <c r="CL45" s="787"/>
      <c r="CM45" s="785"/>
      <c r="CN45" s="786"/>
      <c r="CO45" s="786"/>
      <c r="CP45" s="786"/>
      <c r="CQ45" s="787"/>
      <c r="CR45" s="785"/>
      <c r="CS45" s="786"/>
      <c r="CT45" s="786"/>
      <c r="CU45" s="786"/>
      <c r="CV45" s="787"/>
      <c r="CW45" s="785"/>
      <c r="CX45" s="786"/>
      <c r="CY45" s="786"/>
      <c r="CZ45" s="786"/>
      <c r="DA45" s="787"/>
      <c r="DB45" s="785"/>
      <c r="DC45" s="786"/>
      <c r="DD45" s="786"/>
      <c r="DE45" s="786"/>
      <c r="DF45" s="787"/>
      <c r="DG45" s="785"/>
      <c r="DH45" s="786"/>
      <c r="DI45" s="786"/>
      <c r="DJ45" s="786"/>
      <c r="DK45" s="787"/>
      <c r="DL45" s="785"/>
      <c r="DM45" s="786"/>
      <c r="DN45" s="786"/>
      <c r="DO45" s="786"/>
      <c r="DP45" s="787"/>
      <c r="DQ45" s="785"/>
      <c r="DR45" s="786"/>
      <c r="DS45" s="786"/>
      <c r="DT45" s="786"/>
      <c r="DU45" s="787"/>
      <c r="DV45" s="782"/>
      <c r="DW45" s="783"/>
      <c r="DX45" s="783"/>
      <c r="DY45" s="783"/>
      <c r="DZ45" s="788"/>
      <c r="EA45" s="218"/>
    </row>
    <row r="46" spans="1:131" ht="26.25" customHeight="1" x14ac:dyDescent="0.2">
      <c r="A46" s="226">
        <v>19</v>
      </c>
      <c r="B46" s="749"/>
      <c r="C46" s="750"/>
      <c r="D46" s="750"/>
      <c r="E46" s="750"/>
      <c r="F46" s="750"/>
      <c r="G46" s="750"/>
      <c r="H46" s="750"/>
      <c r="I46" s="750"/>
      <c r="J46" s="750"/>
      <c r="K46" s="750"/>
      <c r="L46" s="750"/>
      <c r="M46" s="750"/>
      <c r="N46" s="750"/>
      <c r="O46" s="750"/>
      <c r="P46" s="751"/>
      <c r="Q46" s="752"/>
      <c r="R46" s="753"/>
      <c r="S46" s="753"/>
      <c r="T46" s="753"/>
      <c r="U46" s="753"/>
      <c r="V46" s="753"/>
      <c r="W46" s="753"/>
      <c r="X46" s="753"/>
      <c r="Y46" s="753"/>
      <c r="Z46" s="753"/>
      <c r="AA46" s="753"/>
      <c r="AB46" s="753"/>
      <c r="AC46" s="753"/>
      <c r="AD46" s="753"/>
      <c r="AE46" s="754"/>
      <c r="AF46" s="755"/>
      <c r="AG46" s="756"/>
      <c r="AH46" s="756"/>
      <c r="AI46" s="756"/>
      <c r="AJ46" s="757"/>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82"/>
      <c r="BT46" s="783"/>
      <c r="BU46" s="783"/>
      <c r="BV46" s="783"/>
      <c r="BW46" s="783"/>
      <c r="BX46" s="783"/>
      <c r="BY46" s="783"/>
      <c r="BZ46" s="783"/>
      <c r="CA46" s="783"/>
      <c r="CB46" s="783"/>
      <c r="CC46" s="783"/>
      <c r="CD46" s="783"/>
      <c r="CE46" s="783"/>
      <c r="CF46" s="783"/>
      <c r="CG46" s="784"/>
      <c r="CH46" s="785"/>
      <c r="CI46" s="786"/>
      <c r="CJ46" s="786"/>
      <c r="CK46" s="786"/>
      <c r="CL46" s="787"/>
      <c r="CM46" s="785"/>
      <c r="CN46" s="786"/>
      <c r="CO46" s="786"/>
      <c r="CP46" s="786"/>
      <c r="CQ46" s="787"/>
      <c r="CR46" s="785"/>
      <c r="CS46" s="786"/>
      <c r="CT46" s="786"/>
      <c r="CU46" s="786"/>
      <c r="CV46" s="787"/>
      <c r="CW46" s="785"/>
      <c r="CX46" s="786"/>
      <c r="CY46" s="786"/>
      <c r="CZ46" s="786"/>
      <c r="DA46" s="787"/>
      <c r="DB46" s="785"/>
      <c r="DC46" s="786"/>
      <c r="DD46" s="786"/>
      <c r="DE46" s="786"/>
      <c r="DF46" s="787"/>
      <c r="DG46" s="785"/>
      <c r="DH46" s="786"/>
      <c r="DI46" s="786"/>
      <c r="DJ46" s="786"/>
      <c r="DK46" s="787"/>
      <c r="DL46" s="785"/>
      <c r="DM46" s="786"/>
      <c r="DN46" s="786"/>
      <c r="DO46" s="786"/>
      <c r="DP46" s="787"/>
      <c r="DQ46" s="785"/>
      <c r="DR46" s="786"/>
      <c r="DS46" s="786"/>
      <c r="DT46" s="786"/>
      <c r="DU46" s="787"/>
      <c r="DV46" s="782"/>
      <c r="DW46" s="783"/>
      <c r="DX46" s="783"/>
      <c r="DY46" s="783"/>
      <c r="DZ46" s="788"/>
      <c r="EA46" s="218"/>
    </row>
    <row r="47" spans="1:131" ht="26.25" customHeight="1" x14ac:dyDescent="0.2">
      <c r="A47" s="226">
        <v>20</v>
      </c>
      <c r="B47" s="749"/>
      <c r="C47" s="750"/>
      <c r="D47" s="750"/>
      <c r="E47" s="750"/>
      <c r="F47" s="750"/>
      <c r="G47" s="750"/>
      <c r="H47" s="750"/>
      <c r="I47" s="750"/>
      <c r="J47" s="750"/>
      <c r="K47" s="750"/>
      <c r="L47" s="750"/>
      <c r="M47" s="750"/>
      <c r="N47" s="750"/>
      <c r="O47" s="750"/>
      <c r="P47" s="751"/>
      <c r="Q47" s="752"/>
      <c r="R47" s="753"/>
      <c r="S47" s="753"/>
      <c r="T47" s="753"/>
      <c r="U47" s="753"/>
      <c r="V47" s="753"/>
      <c r="W47" s="753"/>
      <c r="X47" s="753"/>
      <c r="Y47" s="753"/>
      <c r="Z47" s="753"/>
      <c r="AA47" s="753"/>
      <c r="AB47" s="753"/>
      <c r="AC47" s="753"/>
      <c r="AD47" s="753"/>
      <c r="AE47" s="754"/>
      <c r="AF47" s="755"/>
      <c r="AG47" s="756"/>
      <c r="AH47" s="756"/>
      <c r="AI47" s="756"/>
      <c r="AJ47" s="757"/>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82"/>
      <c r="BT47" s="783"/>
      <c r="BU47" s="783"/>
      <c r="BV47" s="783"/>
      <c r="BW47" s="783"/>
      <c r="BX47" s="783"/>
      <c r="BY47" s="783"/>
      <c r="BZ47" s="783"/>
      <c r="CA47" s="783"/>
      <c r="CB47" s="783"/>
      <c r="CC47" s="783"/>
      <c r="CD47" s="783"/>
      <c r="CE47" s="783"/>
      <c r="CF47" s="783"/>
      <c r="CG47" s="784"/>
      <c r="CH47" s="785"/>
      <c r="CI47" s="786"/>
      <c r="CJ47" s="786"/>
      <c r="CK47" s="786"/>
      <c r="CL47" s="787"/>
      <c r="CM47" s="785"/>
      <c r="CN47" s="786"/>
      <c r="CO47" s="786"/>
      <c r="CP47" s="786"/>
      <c r="CQ47" s="787"/>
      <c r="CR47" s="785"/>
      <c r="CS47" s="786"/>
      <c r="CT47" s="786"/>
      <c r="CU47" s="786"/>
      <c r="CV47" s="787"/>
      <c r="CW47" s="785"/>
      <c r="CX47" s="786"/>
      <c r="CY47" s="786"/>
      <c r="CZ47" s="786"/>
      <c r="DA47" s="787"/>
      <c r="DB47" s="785"/>
      <c r="DC47" s="786"/>
      <c r="DD47" s="786"/>
      <c r="DE47" s="786"/>
      <c r="DF47" s="787"/>
      <c r="DG47" s="785"/>
      <c r="DH47" s="786"/>
      <c r="DI47" s="786"/>
      <c r="DJ47" s="786"/>
      <c r="DK47" s="787"/>
      <c r="DL47" s="785"/>
      <c r="DM47" s="786"/>
      <c r="DN47" s="786"/>
      <c r="DO47" s="786"/>
      <c r="DP47" s="787"/>
      <c r="DQ47" s="785"/>
      <c r="DR47" s="786"/>
      <c r="DS47" s="786"/>
      <c r="DT47" s="786"/>
      <c r="DU47" s="787"/>
      <c r="DV47" s="782"/>
      <c r="DW47" s="783"/>
      <c r="DX47" s="783"/>
      <c r="DY47" s="783"/>
      <c r="DZ47" s="788"/>
      <c r="EA47" s="218"/>
    </row>
    <row r="48" spans="1:131" ht="26.25" customHeight="1" x14ac:dyDescent="0.2">
      <c r="A48" s="226">
        <v>21</v>
      </c>
      <c r="B48" s="749"/>
      <c r="C48" s="750"/>
      <c r="D48" s="750"/>
      <c r="E48" s="750"/>
      <c r="F48" s="750"/>
      <c r="G48" s="750"/>
      <c r="H48" s="750"/>
      <c r="I48" s="750"/>
      <c r="J48" s="750"/>
      <c r="K48" s="750"/>
      <c r="L48" s="750"/>
      <c r="M48" s="750"/>
      <c r="N48" s="750"/>
      <c r="O48" s="750"/>
      <c r="P48" s="751"/>
      <c r="Q48" s="752"/>
      <c r="R48" s="753"/>
      <c r="S48" s="753"/>
      <c r="T48" s="753"/>
      <c r="U48" s="753"/>
      <c r="V48" s="753"/>
      <c r="W48" s="753"/>
      <c r="X48" s="753"/>
      <c r="Y48" s="753"/>
      <c r="Z48" s="753"/>
      <c r="AA48" s="753"/>
      <c r="AB48" s="753"/>
      <c r="AC48" s="753"/>
      <c r="AD48" s="753"/>
      <c r="AE48" s="754"/>
      <c r="AF48" s="755"/>
      <c r="AG48" s="756"/>
      <c r="AH48" s="756"/>
      <c r="AI48" s="756"/>
      <c r="AJ48" s="757"/>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82"/>
      <c r="BT48" s="783"/>
      <c r="BU48" s="783"/>
      <c r="BV48" s="783"/>
      <c r="BW48" s="783"/>
      <c r="BX48" s="783"/>
      <c r="BY48" s="783"/>
      <c r="BZ48" s="783"/>
      <c r="CA48" s="783"/>
      <c r="CB48" s="783"/>
      <c r="CC48" s="783"/>
      <c r="CD48" s="783"/>
      <c r="CE48" s="783"/>
      <c r="CF48" s="783"/>
      <c r="CG48" s="784"/>
      <c r="CH48" s="785"/>
      <c r="CI48" s="786"/>
      <c r="CJ48" s="786"/>
      <c r="CK48" s="786"/>
      <c r="CL48" s="787"/>
      <c r="CM48" s="785"/>
      <c r="CN48" s="786"/>
      <c r="CO48" s="786"/>
      <c r="CP48" s="786"/>
      <c r="CQ48" s="787"/>
      <c r="CR48" s="785"/>
      <c r="CS48" s="786"/>
      <c r="CT48" s="786"/>
      <c r="CU48" s="786"/>
      <c r="CV48" s="787"/>
      <c r="CW48" s="785"/>
      <c r="CX48" s="786"/>
      <c r="CY48" s="786"/>
      <c r="CZ48" s="786"/>
      <c r="DA48" s="787"/>
      <c r="DB48" s="785"/>
      <c r="DC48" s="786"/>
      <c r="DD48" s="786"/>
      <c r="DE48" s="786"/>
      <c r="DF48" s="787"/>
      <c r="DG48" s="785"/>
      <c r="DH48" s="786"/>
      <c r="DI48" s="786"/>
      <c r="DJ48" s="786"/>
      <c r="DK48" s="787"/>
      <c r="DL48" s="785"/>
      <c r="DM48" s="786"/>
      <c r="DN48" s="786"/>
      <c r="DO48" s="786"/>
      <c r="DP48" s="787"/>
      <c r="DQ48" s="785"/>
      <c r="DR48" s="786"/>
      <c r="DS48" s="786"/>
      <c r="DT48" s="786"/>
      <c r="DU48" s="787"/>
      <c r="DV48" s="782"/>
      <c r="DW48" s="783"/>
      <c r="DX48" s="783"/>
      <c r="DY48" s="783"/>
      <c r="DZ48" s="788"/>
      <c r="EA48" s="218"/>
    </row>
    <row r="49" spans="1:131" ht="26.25" customHeight="1" x14ac:dyDescent="0.2">
      <c r="A49" s="226">
        <v>22</v>
      </c>
      <c r="B49" s="749"/>
      <c r="C49" s="750"/>
      <c r="D49" s="750"/>
      <c r="E49" s="750"/>
      <c r="F49" s="750"/>
      <c r="G49" s="750"/>
      <c r="H49" s="750"/>
      <c r="I49" s="750"/>
      <c r="J49" s="750"/>
      <c r="K49" s="750"/>
      <c r="L49" s="750"/>
      <c r="M49" s="750"/>
      <c r="N49" s="750"/>
      <c r="O49" s="750"/>
      <c r="P49" s="751"/>
      <c r="Q49" s="752"/>
      <c r="R49" s="753"/>
      <c r="S49" s="753"/>
      <c r="T49" s="753"/>
      <c r="U49" s="753"/>
      <c r="V49" s="753"/>
      <c r="W49" s="753"/>
      <c r="X49" s="753"/>
      <c r="Y49" s="753"/>
      <c r="Z49" s="753"/>
      <c r="AA49" s="753"/>
      <c r="AB49" s="753"/>
      <c r="AC49" s="753"/>
      <c r="AD49" s="753"/>
      <c r="AE49" s="754"/>
      <c r="AF49" s="755"/>
      <c r="AG49" s="756"/>
      <c r="AH49" s="756"/>
      <c r="AI49" s="756"/>
      <c r="AJ49" s="757"/>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82"/>
      <c r="BT49" s="783"/>
      <c r="BU49" s="783"/>
      <c r="BV49" s="783"/>
      <c r="BW49" s="783"/>
      <c r="BX49" s="783"/>
      <c r="BY49" s="783"/>
      <c r="BZ49" s="783"/>
      <c r="CA49" s="783"/>
      <c r="CB49" s="783"/>
      <c r="CC49" s="783"/>
      <c r="CD49" s="783"/>
      <c r="CE49" s="783"/>
      <c r="CF49" s="783"/>
      <c r="CG49" s="784"/>
      <c r="CH49" s="785"/>
      <c r="CI49" s="786"/>
      <c r="CJ49" s="786"/>
      <c r="CK49" s="786"/>
      <c r="CL49" s="787"/>
      <c r="CM49" s="785"/>
      <c r="CN49" s="786"/>
      <c r="CO49" s="786"/>
      <c r="CP49" s="786"/>
      <c r="CQ49" s="787"/>
      <c r="CR49" s="785"/>
      <c r="CS49" s="786"/>
      <c r="CT49" s="786"/>
      <c r="CU49" s="786"/>
      <c r="CV49" s="787"/>
      <c r="CW49" s="785"/>
      <c r="CX49" s="786"/>
      <c r="CY49" s="786"/>
      <c r="CZ49" s="786"/>
      <c r="DA49" s="787"/>
      <c r="DB49" s="785"/>
      <c r="DC49" s="786"/>
      <c r="DD49" s="786"/>
      <c r="DE49" s="786"/>
      <c r="DF49" s="787"/>
      <c r="DG49" s="785"/>
      <c r="DH49" s="786"/>
      <c r="DI49" s="786"/>
      <c r="DJ49" s="786"/>
      <c r="DK49" s="787"/>
      <c r="DL49" s="785"/>
      <c r="DM49" s="786"/>
      <c r="DN49" s="786"/>
      <c r="DO49" s="786"/>
      <c r="DP49" s="787"/>
      <c r="DQ49" s="785"/>
      <c r="DR49" s="786"/>
      <c r="DS49" s="786"/>
      <c r="DT49" s="786"/>
      <c r="DU49" s="787"/>
      <c r="DV49" s="782"/>
      <c r="DW49" s="783"/>
      <c r="DX49" s="783"/>
      <c r="DY49" s="783"/>
      <c r="DZ49" s="788"/>
      <c r="EA49" s="218"/>
    </row>
    <row r="50" spans="1:131" ht="26.25" customHeight="1" x14ac:dyDescent="0.2">
      <c r="A50" s="226">
        <v>23</v>
      </c>
      <c r="B50" s="749"/>
      <c r="C50" s="750"/>
      <c r="D50" s="750"/>
      <c r="E50" s="750"/>
      <c r="F50" s="750"/>
      <c r="G50" s="750"/>
      <c r="H50" s="750"/>
      <c r="I50" s="750"/>
      <c r="J50" s="750"/>
      <c r="K50" s="750"/>
      <c r="L50" s="750"/>
      <c r="M50" s="750"/>
      <c r="N50" s="750"/>
      <c r="O50" s="750"/>
      <c r="P50" s="751"/>
      <c r="Q50" s="835"/>
      <c r="R50" s="836"/>
      <c r="S50" s="836"/>
      <c r="T50" s="836"/>
      <c r="U50" s="836"/>
      <c r="V50" s="836"/>
      <c r="W50" s="836"/>
      <c r="X50" s="836"/>
      <c r="Y50" s="836"/>
      <c r="Z50" s="836"/>
      <c r="AA50" s="836"/>
      <c r="AB50" s="836"/>
      <c r="AC50" s="836"/>
      <c r="AD50" s="836"/>
      <c r="AE50" s="837"/>
      <c r="AF50" s="755"/>
      <c r="AG50" s="756"/>
      <c r="AH50" s="756"/>
      <c r="AI50" s="756"/>
      <c r="AJ50" s="757"/>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82"/>
      <c r="BT50" s="783"/>
      <c r="BU50" s="783"/>
      <c r="BV50" s="783"/>
      <c r="BW50" s="783"/>
      <c r="BX50" s="783"/>
      <c r="BY50" s="783"/>
      <c r="BZ50" s="783"/>
      <c r="CA50" s="783"/>
      <c r="CB50" s="783"/>
      <c r="CC50" s="783"/>
      <c r="CD50" s="783"/>
      <c r="CE50" s="783"/>
      <c r="CF50" s="783"/>
      <c r="CG50" s="784"/>
      <c r="CH50" s="785"/>
      <c r="CI50" s="786"/>
      <c r="CJ50" s="786"/>
      <c r="CK50" s="786"/>
      <c r="CL50" s="787"/>
      <c r="CM50" s="785"/>
      <c r="CN50" s="786"/>
      <c r="CO50" s="786"/>
      <c r="CP50" s="786"/>
      <c r="CQ50" s="787"/>
      <c r="CR50" s="785"/>
      <c r="CS50" s="786"/>
      <c r="CT50" s="786"/>
      <c r="CU50" s="786"/>
      <c r="CV50" s="787"/>
      <c r="CW50" s="785"/>
      <c r="CX50" s="786"/>
      <c r="CY50" s="786"/>
      <c r="CZ50" s="786"/>
      <c r="DA50" s="787"/>
      <c r="DB50" s="785"/>
      <c r="DC50" s="786"/>
      <c r="DD50" s="786"/>
      <c r="DE50" s="786"/>
      <c r="DF50" s="787"/>
      <c r="DG50" s="785"/>
      <c r="DH50" s="786"/>
      <c r="DI50" s="786"/>
      <c r="DJ50" s="786"/>
      <c r="DK50" s="787"/>
      <c r="DL50" s="785"/>
      <c r="DM50" s="786"/>
      <c r="DN50" s="786"/>
      <c r="DO50" s="786"/>
      <c r="DP50" s="787"/>
      <c r="DQ50" s="785"/>
      <c r="DR50" s="786"/>
      <c r="DS50" s="786"/>
      <c r="DT50" s="786"/>
      <c r="DU50" s="787"/>
      <c r="DV50" s="782"/>
      <c r="DW50" s="783"/>
      <c r="DX50" s="783"/>
      <c r="DY50" s="783"/>
      <c r="DZ50" s="788"/>
      <c r="EA50" s="218"/>
    </row>
    <row r="51" spans="1:131" ht="26.25" customHeight="1" x14ac:dyDescent="0.2">
      <c r="A51" s="226">
        <v>24</v>
      </c>
      <c r="B51" s="749"/>
      <c r="C51" s="750"/>
      <c r="D51" s="750"/>
      <c r="E51" s="750"/>
      <c r="F51" s="750"/>
      <c r="G51" s="750"/>
      <c r="H51" s="750"/>
      <c r="I51" s="750"/>
      <c r="J51" s="750"/>
      <c r="K51" s="750"/>
      <c r="L51" s="750"/>
      <c r="M51" s="750"/>
      <c r="N51" s="750"/>
      <c r="O51" s="750"/>
      <c r="P51" s="751"/>
      <c r="Q51" s="835"/>
      <c r="R51" s="836"/>
      <c r="S51" s="836"/>
      <c r="T51" s="836"/>
      <c r="U51" s="836"/>
      <c r="V51" s="836"/>
      <c r="W51" s="836"/>
      <c r="X51" s="836"/>
      <c r="Y51" s="836"/>
      <c r="Z51" s="836"/>
      <c r="AA51" s="836"/>
      <c r="AB51" s="836"/>
      <c r="AC51" s="836"/>
      <c r="AD51" s="836"/>
      <c r="AE51" s="837"/>
      <c r="AF51" s="755"/>
      <c r="AG51" s="756"/>
      <c r="AH51" s="756"/>
      <c r="AI51" s="756"/>
      <c r="AJ51" s="757"/>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82"/>
      <c r="BT51" s="783"/>
      <c r="BU51" s="783"/>
      <c r="BV51" s="783"/>
      <c r="BW51" s="783"/>
      <c r="BX51" s="783"/>
      <c r="BY51" s="783"/>
      <c r="BZ51" s="783"/>
      <c r="CA51" s="783"/>
      <c r="CB51" s="783"/>
      <c r="CC51" s="783"/>
      <c r="CD51" s="783"/>
      <c r="CE51" s="783"/>
      <c r="CF51" s="783"/>
      <c r="CG51" s="784"/>
      <c r="CH51" s="785"/>
      <c r="CI51" s="786"/>
      <c r="CJ51" s="786"/>
      <c r="CK51" s="786"/>
      <c r="CL51" s="787"/>
      <c r="CM51" s="785"/>
      <c r="CN51" s="786"/>
      <c r="CO51" s="786"/>
      <c r="CP51" s="786"/>
      <c r="CQ51" s="787"/>
      <c r="CR51" s="785"/>
      <c r="CS51" s="786"/>
      <c r="CT51" s="786"/>
      <c r="CU51" s="786"/>
      <c r="CV51" s="787"/>
      <c r="CW51" s="785"/>
      <c r="CX51" s="786"/>
      <c r="CY51" s="786"/>
      <c r="CZ51" s="786"/>
      <c r="DA51" s="787"/>
      <c r="DB51" s="785"/>
      <c r="DC51" s="786"/>
      <c r="DD51" s="786"/>
      <c r="DE51" s="786"/>
      <c r="DF51" s="787"/>
      <c r="DG51" s="785"/>
      <c r="DH51" s="786"/>
      <c r="DI51" s="786"/>
      <c r="DJ51" s="786"/>
      <c r="DK51" s="787"/>
      <c r="DL51" s="785"/>
      <c r="DM51" s="786"/>
      <c r="DN51" s="786"/>
      <c r="DO51" s="786"/>
      <c r="DP51" s="787"/>
      <c r="DQ51" s="785"/>
      <c r="DR51" s="786"/>
      <c r="DS51" s="786"/>
      <c r="DT51" s="786"/>
      <c r="DU51" s="787"/>
      <c r="DV51" s="782"/>
      <c r="DW51" s="783"/>
      <c r="DX51" s="783"/>
      <c r="DY51" s="783"/>
      <c r="DZ51" s="788"/>
      <c r="EA51" s="218"/>
    </row>
    <row r="52" spans="1:131" ht="26.25" customHeight="1" x14ac:dyDescent="0.2">
      <c r="A52" s="226">
        <v>25</v>
      </c>
      <c r="B52" s="749"/>
      <c r="C52" s="750"/>
      <c r="D52" s="750"/>
      <c r="E52" s="750"/>
      <c r="F52" s="750"/>
      <c r="G52" s="750"/>
      <c r="H52" s="750"/>
      <c r="I52" s="750"/>
      <c r="J52" s="750"/>
      <c r="K52" s="750"/>
      <c r="L52" s="750"/>
      <c r="M52" s="750"/>
      <c r="N52" s="750"/>
      <c r="O52" s="750"/>
      <c r="P52" s="751"/>
      <c r="Q52" s="835"/>
      <c r="R52" s="836"/>
      <c r="S52" s="836"/>
      <c r="T52" s="836"/>
      <c r="U52" s="836"/>
      <c r="V52" s="836"/>
      <c r="W52" s="836"/>
      <c r="X52" s="836"/>
      <c r="Y52" s="836"/>
      <c r="Z52" s="836"/>
      <c r="AA52" s="836"/>
      <c r="AB52" s="836"/>
      <c r="AC52" s="836"/>
      <c r="AD52" s="836"/>
      <c r="AE52" s="837"/>
      <c r="AF52" s="755"/>
      <c r="AG52" s="756"/>
      <c r="AH52" s="756"/>
      <c r="AI52" s="756"/>
      <c r="AJ52" s="757"/>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82"/>
      <c r="BT52" s="783"/>
      <c r="BU52" s="783"/>
      <c r="BV52" s="783"/>
      <c r="BW52" s="783"/>
      <c r="BX52" s="783"/>
      <c r="BY52" s="783"/>
      <c r="BZ52" s="783"/>
      <c r="CA52" s="783"/>
      <c r="CB52" s="783"/>
      <c r="CC52" s="783"/>
      <c r="CD52" s="783"/>
      <c r="CE52" s="783"/>
      <c r="CF52" s="783"/>
      <c r="CG52" s="784"/>
      <c r="CH52" s="785"/>
      <c r="CI52" s="786"/>
      <c r="CJ52" s="786"/>
      <c r="CK52" s="786"/>
      <c r="CL52" s="787"/>
      <c r="CM52" s="785"/>
      <c r="CN52" s="786"/>
      <c r="CO52" s="786"/>
      <c r="CP52" s="786"/>
      <c r="CQ52" s="787"/>
      <c r="CR52" s="785"/>
      <c r="CS52" s="786"/>
      <c r="CT52" s="786"/>
      <c r="CU52" s="786"/>
      <c r="CV52" s="787"/>
      <c r="CW52" s="785"/>
      <c r="CX52" s="786"/>
      <c r="CY52" s="786"/>
      <c r="CZ52" s="786"/>
      <c r="DA52" s="787"/>
      <c r="DB52" s="785"/>
      <c r="DC52" s="786"/>
      <c r="DD52" s="786"/>
      <c r="DE52" s="786"/>
      <c r="DF52" s="787"/>
      <c r="DG52" s="785"/>
      <c r="DH52" s="786"/>
      <c r="DI52" s="786"/>
      <c r="DJ52" s="786"/>
      <c r="DK52" s="787"/>
      <c r="DL52" s="785"/>
      <c r="DM52" s="786"/>
      <c r="DN52" s="786"/>
      <c r="DO52" s="786"/>
      <c r="DP52" s="787"/>
      <c r="DQ52" s="785"/>
      <c r="DR52" s="786"/>
      <c r="DS52" s="786"/>
      <c r="DT52" s="786"/>
      <c r="DU52" s="787"/>
      <c r="DV52" s="782"/>
      <c r="DW52" s="783"/>
      <c r="DX52" s="783"/>
      <c r="DY52" s="783"/>
      <c r="DZ52" s="788"/>
      <c r="EA52" s="218"/>
    </row>
    <row r="53" spans="1:131" ht="26.25" customHeight="1" x14ac:dyDescent="0.2">
      <c r="A53" s="226">
        <v>26</v>
      </c>
      <c r="B53" s="749"/>
      <c r="C53" s="750"/>
      <c r="D53" s="750"/>
      <c r="E53" s="750"/>
      <c r="F53" s="750"/>
      <c r="G53" s="750"/>
      <c r="H53" s="750"/>
      <c r="I53" s="750"/>
      <c r="J53" s="750"/>
      <c r="K53" s="750"/>
      <c r="L53" s="750"/>
      <c r="M53" s="750"/>
      <c r="N53" s="750"/>
      <c r="O53" s="750"/>
      <c r="P53" s="751"/>
      <c r="Q53" s="835"/>
      <c r="R53" s="836"/>
      <c r="S53" s="836"/>
      <c r="T53" s="836"/>
      <c r="U53" s="836"/>
      <c r="V53" s="836"/>
      <c r="W53" s="836"/>
      <c r="X53" s="836"/>
      <c r="Y53" s="836"/>
      <c r="Z53" s="836"/>
      <c r="AA53" s="836"/>
      <c r="AB53" s="836"/>
      <c r="AC53" s="836"/>
      <c r="AD53" s="836"/>
      <c r="AE53" s="837"/>
      <c r="AF53" s="755"/>
      <c r="AG53" s="756"/>
      <c r="AH53" s="756"/>
      <c r="AI53" s="756"/>
      <c r="AJ53" s="757"/>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82"/>
      <c r="BT53" s="783"/>
      <c r="BU53" s="783"/>
      <c r="BV53" s="783"/>
      <c r="BW53" s="783"/>
      <c r="BX53" s="783"/>
      <c r="BY53" s="783"/>
      <c r="BZ53" s="783"/>
      <c r="CA53" s="783"/>
      <c r="CB53" s="783"/>
      <c r="CC53" s="783"/>
      <c r="CD53" s="783"/>
      <c r="CE53" s="783"/>
      <c r="CF53" s="783"/>
      <c r="CG53" s="784"/>
      <c r="CH53" s="785"/>
      <c r="CI53" s="786"/>
      <c r="CJ53" s="786"/>
      <c r="CK53" s="786"/>
      <c r="CL53" s="787"/>
      <c r="CM53" s="785"/>
      <c r="CN53" s="786"/>
      <c r="CO53" s="786"/>
      <c r="CP53" s="786"/>
      <c r="CQ53" s="787"/>
      <c r="CR53" s="785"/>
      <c r="CS53" s="786"/>
      <c r="CT53" s="786"/>
      <c r="CU53" s="786"/>
      <c r="CV53" s="787"/>
      <c r="CW53" s="785"/>
      <c r="CX53" s="786"/>
      <c r="CY53" s="786"/>
      <c r="CZ53" s="786"/>
      <c r="DA53" s="787"/>
      <c r="DB53" s="785"/>
      <c r="DC53" s="786"/>
      <c r="DD53" s="786"/>
      <c r="DE53" s="786"/>
      <c r="DF53" s="787"/>
      <c r="DG53" s="785"/>
      <c r="DH53" s="786"/>
      <c r="DI53" s="786"/>
      <c r="DJ53" s="786"/>
      <c r="DK53" s="787"/>
      <c r="DL53" s="785"/>
      <c r="DM53" s="786"/>
      <c r="DN53" s="786"/>
      <c r="DO53" s="786"/>
      <c r="DP53" s="787"/>
      <c r="DQ53" s="785"/>
      <c r="DR53" s="786"/>
      <c r="DS53" s="786"/>
      <c r="DT53" s="786"/>
      <c r="DU53" s="787"/>
      <c r="DV53" s="782"/>
      <c r="DW53" s="783"/>
      <c r="DX53" s="783"/>
      <c r="DY53" s="783"/>
      <c r="DZ53" s="788"/>
      <c r="EA53" s="218"/>
    </row>
    <row r="54" spans="1:131" ht="26.25" customHeight="1" x14ac:dyDescent="0.2">
      <c r="A54" s="226">
        <v>27</v>
      </c>
      <c r="B54" s="749"/>
      <c r="C54" s="750"/>
      <c r="D54" s="750"/>
      <c r="E54" s="750"/>
      <c r="F54" s="750"/>
      <c r="G54" s="750"/>
      <c r="H54" s="750"/>
      <c r="I54" s="750"/>
      <c r="J54" s="750"/>
      <c r="K54" s="750"/>
      <c r="L54" s="750"/>
      <c r="M54" s="750"/>
      <c r="N54" s="750"/>
      <c r="O54" s="750"/>
      <c r="P54" s="751"/>
      <c r="Q54" s="835"/>
      <c r="R54" s="836"/>
      <c r="S54" s="836"/>
      <c r="T54" s="836"/>
      <c r="U54" s="836"/>
      <c r="V54" s="836"/>
      <c r="W54" s="836"/>
      <c r="X54" s="836"/>
      <c r="Y54" s="836"/>
      <c r="Z54" s="836"/>
      <c r="AA54" s="836"/>
      <c r="AB54" s="836"/>
      <c r="AC54" s="836"/>
      <c r="AD54" s="836"/>
      <c r="AE54" s="837"/>
      <c r="AF54" s="755"/>
      <c r="AG54" s="756"/>
      <c r="AH54" s="756"/>
      <c r="AI54" s="756"/>
      <c r="AJ54" s="757"/>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82"/>
      <c r="BT54" s="783"/>
      <c r="BU54" s="783"/>
      <c r="BV54" s="783"/>
      <c r="BW54" s="783"/>
      <c r="BX54" s="783"/>
      <c r="BY54" s="783"/>
      <c r="BZ54" s="783"/>
      <c r="CA54" s="783"/>
      <c r="CB54" s="783"/>
      <c r="CC54" s="783"/>
      <c r="CD54" s="783"/>
      <c r="CE54" s="783"/>
      <c r="CF54" s="783"/>
      <c r="CG54" s="784"/>
      <c r="CH54" s="785"/>
      <c r="CI54" s="786"/>
      <c r="CJ54" s="786"/>
      <c r="CK54" s="786"/>
      <c r="CL54" s="787"/>
      <c r="CM54" s="785"/>
      <c r="CN54" s="786"/>
      <c r="CO54" s="786"/>
      <c r="CP54" s="786"/>
      <c r="CQ54" s="787"/>
      <c r="CR54" s="785"/>
      <c r="CS54" s="786"/>
      <c r="CT54" s="786"/>
      <c r="CU54" s="786"/>
      <c r="CV54" s="787"/>
      <c r="CW54" s="785"/>
      <c r="CX54" s="786"/>
      <c r="CY54" s="786"/>
      <c r="CZ54" s="786"/>
      <c r="DA54" s="787"/>
      <c r="DB54" s="785"/>
      <c r="DC54" s="786"/>
      <c r="DD54" s="786"/>
      <c r="DE54" s="786"/>
      <c r="DF54" s="787"/>
      <c r="DG54" s="785"/>
      <c r="DH54" s="786"/>
      <c r="DI54" s="786"/>
      <c r="DJ54" s="786"/>
      <c r="DK54" s="787"/>
      <c r="DL54" s="785"/>
      <c r="DM54" s="786"/>
      <c r="DN54" s="786"/>
      <c r="DO54" s="786"/>
      <c r="DP54" s="787"/>
      <c r="DQ54" s="785"/>
      <c r="DR54" s="786"/>
      <c r="DS54" s="786"/>
      <c r="DT54" s="786"/>
      <c r="DU54" s="787"/>
      <c r="DV54" s="782"/>
      <c r="DW54" s="783"/>
      <c r="DX54" s="783"/>
      <c r="DY54" s="783"/>
      <c r="DZ54" s="788"/>
      <c r="EA54" s="218"/>
    </row>
    <row r="55" spans="1:131" ht="26.25" customHeight="1" x14ac:dyDescent="0.2">
      <c r="A55" s="226">
        <v>28</v>
      </c>
      <c r="B55" s="749"/>
      <c r="C55" s="750"/>
      <c r="D55" s="750"/>
      <c r="E55" s="750"/>
      <c r="F55" s="750"/>
      <c r="G55" s="750"/>
      <c r="H55" s="750"/>
      <c r="I55" s="750"/>
      <c r="J55" s="750"/>
      <c r="K55" s="750"/>
      <c r="L55" s="750"/>
      <c r="M55" s="750"/>
      <c r="N55" s="750"/>
      <c r="O55" s="750"/>
      <c r="P55" s="751"/>
      <c r="Q55" s="835"/>
      <c r="R55" s="836"/>
      <c r="S55" s="836"/>
      <c r="T55" s="836"/>
      <c r="U55" s="836"/>
      <c r="V55" s="836"/>
      <c r="W55" s="836"/>
      <c r="X55" s="836"/>
      <c r="Y55" s="836"/>
      <c r="Z55" s="836"/>
      <c r="AA55" s="836"/>
      <c r="AB55" s="836"/>
      <c r="AC55" s="836"/>
      <c r="AD55" s="836"/>
      <c r="AE55" s="837"/>
      <c r="AF55" s="755"/>
      <c r="AG55" s="756"/>
      <c r="AH55" s="756"/>
      <c r="AI55" s="756"/>
      <c r="AJ55" s="757"/>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82"/>
      <c r="BT55" s="783"/>
      <c r="BU55" s="783"/>
      <c r="BV55" s="783"/>
      <c r="BW55" s="783"/>
      <c r="BX55" s="783"/>
      <c r="BY55" s="783"/>
      <c r="BZ55" s="783"/>
      <c r="CA55" s="783"/>
      <c r="CB55" s="783"/>
      <c r="CC55" s="783"/>
      <c r="CD55" s="783"/>
      <c r="CE55" s="783"/>
      <c r="CF55" s="783"/>
      <c r="CG55" s="784"/>
      <c r="CH55" s="785"/>
      <c r="CI55" s="786"/>
      <c r="CJ55" s="786"/>
      <c r="CK55" s="786"/>
      <c r="CL55" s="787"/>
      <c r="CM55" s="785"/>
      <c r="CN55" s="786"/>
      <c r="CO55" s="786"/>
      <c r="CP55" s="786"/>
      <c r="CQ55" s="787"/>
      <c r="CR55" s="785"/>
      <c r="CS55" s="786"/>
      <c r="CT55" s="786"/>
      <c r="CU55" s="786"/>
      <c r="CV55" s="787"/>
      <c r="CW55" s="785"/>
      <c r="CX55" s="786"/>
      <c r="CY55" s="786"/>
      <c r="CZ55" s="786"/>
      <c r="DA55" s="787"/>
      <c r="DB55" s="785"/>
      <c r="DC55" s="786"/>
      <c r="DD55" s="786"/>
      <c r="DE55" s="786"/>
      <c r="DF55" s="787"/>
      <c r="DG55" s="785"/>
      <c r="DH55" s="786"/>
      <c r="DI55" s="786"/>
      <c r="DJ55" s="786"/>
      <c r="DK55" s="787"/>
      <c r="DL55" s="785"/>
      <c r="DM55" s="786"/>
      <c r="DN55" s="786"/>
      <c r="DO55" s="786"/>
      <c r="DP55" s="787"/>
      <c r="DQ55" s="785"/>
      <c r="DR55" s="786"/>
      <c r="DS55" s="786"/>
      <c r="DT55" s="786"/>
      <c r="DU55" s="787"/>
      <c r="DV55" s="782"/>
      <c r="DW55" s="783"/>
      <c r="DX55" s="783"/>
      <c r="DY55" s="783"/>
      <c r="DZ55" s="788"/>
      <c r="EA55" s="218"/>
    </row>
    <row r="56" spans="1:131" ht="26.25" customHeight="1" x14ac:dyDescent="0.2">
      <c r="A56" s="226">
        <v>29</v>
      </c>
      <c r="B56" s="749"/>
      <c r="C56" s="750"/>
      <c r="D56" s="750"/>
      <c r="E56" s="750"/>
      <c r="F56" s="750"/>
      <c r="G56" s="750"/>
      <c r="H56" s="750"/>
      <c r="I56" s="750"/>
      <c r="J56" s="750"/>
      <c r="K56" s="750"/>
      <c r="L56" s="750"/>
      <c r="M56" s="750"/>
      <c r="N56" s="750"/>
      <c r="O56" s="750"/>
      <c r="P56" s="751"/>
      <c r="Q56" s="835"/>
      <c r="R56" s="836"/>
      <c r="S56" s="836"/>
      <c r="T56" s="836"/>
      <c r="U56" s="836"/>
      <c r="V56" s="836"/>
      <c r="W56" s="836"/>
      <c r="X56" s="836"/>
      <c r="Y56" s="836"/>
      <c r="Z56" s="836"/>
      <c r="AA56" s="836"/>
      <c r="AB56" s="836"/>
      <c r="AC56" s="836"/>
      <c r="AD56" s="836"/>
      <c r="AE56" s="837"/>
      <c r="AF56" s="755"/>
      <c r="AG56" s="756"/>
      <c r="AH56" s="756"/>
      <c r="AI56" s="756"/>
      <c r="AJ56" s="757"/>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82"/>
      <c r="BT56" s="783"/>
      <c r="BU56" s="783"/>
      <c r="BV56" s="783"/>
      <c r="BW56" s="783"/>
      <c r="BX56" s="783"/>
      <c r="BY56" s="783"/>
      <c r="BZ56" s="783"/>
      <c r="CA56" s="783"/>
      <c r="CB56" s="783"/>
      <c r="CC56" s="783"/>
      <c r="CD56" s="783"/>
      <c r="CE56" s="783"/>
      <c r="CF56" s="783"/>
      <c r="CG56" s="784"/>
      <c r="CH56" s="785"/>
      <c r="CI56" s="786"/>
      <c r="CJ56" s="786"/>
      <c r="CK56" s="786"/>
      <c r="CL56" s="787"/>
      <c r="CM56" s="785"/>
      <c r="CN56" s="786"/>
      <c r="CO56" s="786"/>
      <c r="CP56" s="786"/>
      <c r="CQ56" s="787"/>
      <c r="CR56" s="785"/>
      <c r="CS56" s="786"/>
      <c r="CT56" s="786"/>
      <c r="CU56" s="786"/>
      <c r="CV56" s="787"/>
      <c r="CW56" s="785"/>
      <c r="CX56" s="786"/>
      <c r="CY56" s="786"/>
      <c r="CZ56" s="786"/>
      <c r="DA56" s="787"/>
      <c r="DB56" s="785"/>
      <c r="DC56" s="786"/>
      <c r="DD56" s="786"/>
      <c r="DE56" s="786"/>
      <c r="DF56" s="787"/>
      <c r="DG56" s="785"/>
      <c r="DH56" s="786"/>
      <c r="DI56" s="786"/>
      <c r="DJ56" s="786"/>
      <c r="DK56" s="787"/>
      <c r="DL56" s="785"/>
      <c r="DM56" s="786"/>
      <c r="DN56" s="786"/>
      <c r="DO56" s="786"/>
      <c r="DP56" s="787"/>
      <c r="DQ56" s="785"/>
      <c r="DR56" s="786"/>
      <c r="DS56" s="786"/>
      <c r="DT56" s="786"/>
      <c r="DU56" s="787"/>
      <c r="DV56" s="782"/>
      <c r="DW56" s="783"/>
      <c r="DX56" s="783"/>
      <c r="DY56" s="783"/>
      <c r="DZ56" s="788"/>
      <c r="EA56" s="218"/>
    </row>
    <row r="57" spans="1:131" ht="26.25" customHeight="1" x14ac:dyDescent="0.2">
      <c r="A57" s="226">
        <v>30</v>
      </c>
      <c r="B57" s="749"/>
      <c r="C57" s="750"/>
      <c r="D57" s="750"/>
      <c r="E57" s="750"/>
      <c r="F57" s="750"/>
      <c r="G57" s="750"/>
      <c r="H57" s="750"/>
      <c r="I57" s="750"/>
      <c r="J57" s="750"/>
      <c r="K57" s="750"/>
      <c r="L57" s="750"/>
      <c r="M57" s="750"/>
      <c r="N57" s="750"/>
      <c r="O57" s="750"/>
      <c r="P57" s="751"/>
      <c r="Q57" s="835"/>
      <c r="R57" s="836"/>
      <c r="S57" s="836"/>
      <c r="T57" s="836"/>
      <c r="U57" s="836"/>
      <c r="V57" s="836"/>
      <c r="W57" s="836"/>
      <c r="X57" s="836"/>
      <c r="Y57" s="836"/>
      <c r="Z57" s="836"/>
      <c r="AA57" s="836"/>
      <c r="AB57" s="836"/>
      <c r="AC57" s="836"/>
      <c r="AD57" s="836"/>
      <c r="AE57" s="837"/>
      <c r="AF57" s="755"/>
      <c r="AG57" s="756"/>
      <c r="AH57" s="756"/>
      <c r="AI57" s="756"/>
      <c r="AJ57" s="757"/>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82"/>
      <c r="BT57" s="783"/>
      <c r="BU57" s="783"/>
      <c r="BV57" s="783"/>
      <c r="BW57" s="783"/>
      <c r="BX57" s="783"/>
      <c r="BY57" s="783"/>
      <c r="BZ57" s="783"/>
      <c r="CA57" s="783"/>
      <c r="CB57" s="783"/>
      <c r="CC57" s="783"/>
      <c r="CD57" s="783"/>
      <c r="CE57" s="783"/>
      <c r="CF57" s="783"/>
      <c r="CG57" s="784"/>
      <c r="CH57" s="785"/>
      <c r="CI57" s="786"/>
      <c r="CJ57" s="786"/>
      <c r="CK57" s="786"/>
      <c r="CL57" s="787"/>
      <c r="CM57" s="785"/>
      <c r="CN57" s="786"/>
      <c r="CO57" s="786"/>
      <c r="CP57" s="786"/>
      <c r="CQ57" s="787"/>
      <c r="CR57" s="785"/>
      <c r="CS57" s="786"/>
      <c r="CT57" s="786"/>
      <c r="CU57" s="786"/>
      <c r="CV57" s="787"/>
      <c r="CW57" s="785"/>
      <c r="CX57" s="786"/>
      <c r="CY57" s="786"/>
      <c r="CZ57" s="786"/>
      <c r="DA57" s="787"/>
      <c r="DB57" s="785"/>
      <c r="DC57" s="786"/>
      <c r="DD57" s="786"/>
      <c r="DE57" s="786"/>
      <c r="DF57" s="787"/>
      <c r="DG57" s="785"/>
      <c r="DH57" s="786"/>
      <c r="DI57" s="786"/>
      <c r="DJ57" s="786"/>
      <c r="DK57" s="787"/>
      <c r="DL57" s="785"/>
      <c r="DM57" s="786"/>
      <c r="DN57" s="786"/>
      <c r="DO57" s="786"/>
      <c r="DP57" s="787"/>
      <c r="DQ57" s="785"/>
      <c r="DR57" s="786"/>
      <c r="DS57" s="786"/>
      <c r="DT57" s="786"/>
      <c r="DU57" s="787"/>
      <c r="DV57" s="782"/>
      <c r="DW57" s="783"/>
      <c r="DX57" s="783"/>
      <c r="DY57" s="783"/>
      <c r="DZ57" s="788"/>
      <c r="EA57" s="218"/>
    </row>
    <row r="58" spans="1:131" ht="26.25" customHeight="1" x14ac:dyDescent="0.2">
      <c r="A58" s="226">
        <v>31</v>
      </c>
      <c r="B58" s="749"/>
      <c r="C58" s="750"/>
      <c r="D58" s="750"/>
      <c r="E58" s="750"/>
      <c r="F58" s="750"/>
      <c r="G58" s="750"/>
      <c r="H58" s="750"/>
      <c r="I58" s="750"/>
      <c r="J58" s="750"/>
      <c r="K58" s="750"/>
      <c r="L58" s="750"/>
      <c r="M58" s="750"/>
      <c r="N58" s="750"/>
      <c r="O58" s="750"/>
      <c r="P58" s="751"/>
      <c r="Q58" s="835"/>
      <c r="R58" s="836"/>
      <c r="S58" s="836"/>
      <c r="T58" s="836"/>
      <c r="U58" s="836"/>
      <c r="V58" s="836"/>
      <c r="W58" s="836"/>
      <c r="X58" s="836"/>
      <c r="Y58" s="836"/>
      <c r="Z58" s="836"/>
      <c r="AA58" s="836"/>
      <c r="AB58" s="836"/>
      <c r="AC58" s="836"/>
      <c r="AD58" s="836"/>
      <c r="AE58" s="837"/>
      <c r="AF58" s="755"/>
      <c r="AG58" s="756"/>
      <c r="AH58" s="756"/>
      <c r="AI58" s="756"/>
      <c r="AJ58" s="757"/>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82"/>
      <c r="BT58" s="783"/>
      <c r="BU58" s="783"/>
      <c r="BV58" s="783"/>
      <c r="BW58" s="783"/>
      <c r="BX58" s="783"/>
      <c r="BY58" s="783"/>
      <c r="BZ58" s="783"/>
      <c r="CA58" s="783"/>
      <c r="CB58" s="783"/>
      <c r="CC58" s="783"/>
      <c r="CD58" s="783"/>
      <c r="CE58" s="783"/>
      <c r="CF58" s="783"/>
      <c r="CG58" s="784"/>
      <c r="CH58" s="785"/>
      <c r="CI58" s="786"/>
      <c r="CJ58" s="786"/>
      <c r="CK58" s="786"/>
      <c r="CL58" s="787"/>
      <c r="CM58" s="785"/>
      <c r="CN58" s="786"/>
      <c r="CO58" s="786"/>
      <c r="CP58" s="786"/>
      <c r="CQ58" s="787"/>
      <c r="CR58" s="785"/>
      <c r="CS58" s="786"/>
      <c r="CT58" s="786"/>
      <c r="CU58" s="786"/>
      <c r="CV58" s="787"/>
      <c r="CW58" s="785"/>
      <c r="CX58" s="786"/>
      <c r="CY58" s="786"/>
      <c r="CZ58" s="786"/>
      <c r="DA58" s="787"/>
      <c r="DB58" s="785"/>
      <c r="DC58" s="786"/>
      <c r="DD58" s="786"/>
      <c r="DE58" s="786"/>
      <c r="DF58" s="787"/>
      <c r="DG58" s="785"/>
      <c r="DH58" s="786"/>
      <c r="DI58" s="786"/>
      <c r="DJ58" s="786"/>
      <c r="DK58" s="787"/>
      <c r="DL58" s="785"/>
      <c r="DM58" s="786"/>
      <c r="DN58" s="786"/>
      <c r="DO58" s="786"/>
      <c r="DP58" s="787"/>
      <c r="DQ58" s="785"/>
      <c r="DR58" s="786"/>
      <c r="DS58" s="786"/>
      <c r="DT58" s="786"/>
      <c r="DU58" s="787"/>
      <c r="DV58" s="782"/>
      <c r="DW58" s="783"/>
      <c r="DX58" s="783"/>
      <c r="DY58" s="783"/>
      <c r="DZ58" s="788"/>
      <c r="EA58" s="218"/>
    </row>
    <row r="59" spans="1:131" ht="26.25" customHeight="1" x14ac:dyDescent="0.2">
      <c r="A59" s="226">
        <v>32</v>
      </c>
      <c r="B59" s="749"/>
      <c r="C59" s="750"/>
      <c r="D59" s="750"/>
      <c r="E59" s="750"/>
      <c r="F59" s="750"/>
      <c r="G59" s="750"/>
      <c r="H59" s="750"/>
      <c r="I59" s="750"/>
      <c r="J59" s="750"/>
      <c r="K59" s="750"/>
      <c r="L59" s="750"/>
      <c r="M59" s="750"/>
      <c r="N59" s="750"/>
      <c r="O59" s="750"/>
      <c r="P59" s="751"/>
      <c r="Q59" s="835"/>
      <c r="R59" s="836"/>
      <c r="S59" s="836"/>
      <c r="T59" s="836"/>
      <c r="U59" s="836"/>
      <c r="V59" s="836"/>
      <c r="W59" s="836"/>
      <c r="X59" s="836"/>
      <c r="Y59" s="836"/>
      <c r="Z59" s="836"/>
      <c r="AA59" s="836"/>
      <c r="AB59" s="836"/>
      <c r="AC59" s="836"/>
      <c r="AD59" s="836"/>
      <c r="AE59" s="837"/>
      <c r="AF59" s="755"/>
      <c r="AG59" s="756"/>
      <c r="AH59" s="756"/>
      <c r="AI59" s="756"/>
      <c r="AJ59" s="757"/>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82"/>
      <c r="BT59" s="783"/>
      <c r="BU59" s="783"/>
      <c r="BV59" s="783"/>
      <c r="BW59" s="783"/>
      <c r="BX59" s="783"/>
      <c r="BY59" s="783"/>
      <c r="BZ59" s="783"/>
      <c r="CA59" s="783"/>
      <c r="CB59" s="783"/>
      <c r="CC59" s="783"/>
      <c r="CD59" s="783"/>
      <c r="CE59" s="783"/>
      <c r="CF59" s="783"/>
      <c r="CG59" s="784"/>
      <c r="CH59" s="785"/>
      <c r="CI59" s="786"/>
      <c r="CJ59" s="786"/>
      <c r="CK59" s="786"/>
      <c r="CL59" s="787"/>
      <c r="CM59" s="785"/>
      <c r="CN59" s="786"/>
      <c r="CO59" s="786"/>
      <c r="CP59" s="786"/>
      <c r="CQ59" s="787"/>
      <c r="CR59" s="785"/>
      <c r="CS59" s="786"/>
      <c r="CT59" s="786"/>
      <c r="CU59" s="786"/>
      <c r="CV59" s="787"/>
      <c r="CW59" s="785"/>
      <c r="CX59" s="786"/>
      <c r="CY59" s="786"/>
      <c r="CZ59" s="786"/>
      <c r="DA59" s="787"/>
      <c r="DB59" s="785"/>
      <c r="DC59" s="786"/>
      <c r="DD59" s="786"/>
      <c r="DE59" s="786"/>
      <c r="DF59" s="787"/>
      <c r="DG59" s="785"/>
      <c r="DH59" s="786"/>
      <c r="DI59" s="786"/>
      <c r="DJ59" s="786"/>
      <c r="DK59" s="787"/>
      <c r="DL59" s="785"/>
      <c r="DM59" s="786"/>
      <c r="DN59" s="786"/>
      <c r="DO59" s="786"/>
      <c r="DP59" s="787"/>
      <c r="DQ59" s="785"/>
      <c r="DR59" s="786"/>
      <c r="DS59" s="786"/>
      <c r="DT59" s="786"/>
      <c r="DU59" s="787"/>
      <c r="DV59" s="782"/>
      <c r="DW59" s="783"/>
      <c r="DX59" s="783"/>
      <c r="DY59" s="783"/>
      <c r="DZ59" s="788"/>
      <c r="EA59" s="218"/>
    </row>
    <row r="60" spans="1:131" ht="26.25" customHeight="1" x14ac:dyDescent="0.2">
      <c r="A60" s="226">
        <v>33</v>
      </c>
      <c r="B60" s="749"/>
      <c r="C60" s="750"/>
      <c r="D60" s="750"/>
      <c r="E60" s="750"/>
      <c r="F60" s="750"/>
      <c r="G60" s="750"/>
      <c r="H60" s="750"/>
      <c r="I60" s="750"/>
      <c r="J60" s="750"/>
      <c r="K60" s="750"/>
      <c r="L60" s="750"/>
      <c r="M60" s="750"/>
      <c r="N60" s="750"/>
      <c r="O60" s="750"/>
      <c r="P60" s="751"/>
      <c r="Q60" s="835"/>
      <c r="R60" s="836"/>
      <c r="S60" s="836"/>
      <c r="T60" s="836"/>
      <c r="U60" s="836"/>
      <c r="V60" s="836"/>
      <c r="W60" s="836"/>
      <c r="X60" s="836"/>
      <c r="Y60" s="836"/>
      <c r="Z60" s="836"/>
      <c r="AA60" s="836"/>
      <c r="AB60" s="836"/>
      <c r="AC60" s="836"/>
      <c r="AD60" s="836"/>
      <c r="AE60" s="837"/>
      <c r="AF60" s="755"/>
      <c r="AG60" s="756"/>
      <c r="AH60" s="756"/>
      <c r="AI60" s="756"/>
      <c r="AJ60" s="757"/>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82"/>
      <c r="BT60" s="783"/>
      <c r="BU60" s="783"/>
      <c r="BV60" s="783"/>
      <c r="BW60" s="783"/>
      <c r="BX60" s="783"/>
      <c r="BY60" s="783"/>
      <c r="BZ60" s="783"/>
      <c r="CA60" s="783"/>
      <c r="CB60" s="783"/>
      <c r="CC60" s="783"/>
      <c r="CD60" s="783"/>
      <c r="CE60" s="783"/>
      <c r="CF60" s="783"/>
      <c r="CG60" s="784"/>
      <c r="CH60" s="785"/>
      <c r="CI60" s="786"/>
      <c r="CJ60" s="786"/>
      <c r="CK60" s="786"/>
      <c r="CL60" s="787"/>
      <c r="CM60" s="785"/>
      <c r="CN60" s="786"/>
      <c r="CO60" s="786"/>
      <c r="CP60" s="786"/>
      <c r="CQ60" s="787"/>
      <c r="CR60" s="785"/>
      <c r="CS60" s="786"/>
      <c r="CT60" s="786"/>
      <c r="CU60" s="786"/>
      <c r="CV60" s="787"/>
      <c r="CW60" s="785"/>
      <c r="CX60" s="786"/>
      <c r="CY60" s="786"/>
      <c r="CZ60" s="786"/>
      <c r="DA60" s="787"/>
      <c r="DB60" s="785"/>
      <c r="DC60" s="786"/>
      <c r="DD60" s="786"/>
      <c r="DE60" s="786"/>
      <c r="DF60" s="787"/>
      <c r="DG60" s="785"/>
      <c r="DH60" s="786"/>
      <c r="DI60" s="786"/>
      <c r="DJ60" s="786"/>
      <c r="DK60" s="787"/>
      <c r="DL60" s="785"/>
      <c r="DM60" s="786"/>
      <c r="DN60" s="786"/>
      <c r="DO60" s="786"/>
      <c r="DP60" s="787"/>
      <c r="DQ60" s="785"/>
      <c r="DR60" s="786"/>
      <c r="DS60" s="786"/>
      <c r="DT60" s="786"/>
      <c r="DU60" s="787"/>
      <c r="DV60" s="782"/>
      <c r="DW60" s="783"/>
      <c r="DX60" s="783"/>
      <c r="DY60" s="783"/>
      <c r="DZ60" s="788"/>
      <c r="EA60" s="218"/>
    </row>
    <row r="61" spans="1:131" ht="26.25" customHeight="1" thickBot="1" x14ac:dyDescent="0.25">
      <c r="A61" s="226">
        <v>34</v>
      </c>
      <c r="B61" s="749"/>
      <c r="C61" s="750"/>
      <c r="D61" s="750"/>
      <c r="E61" s="750"/>
      <c r="F61" s="750"/>
      <c r="G61" s="750"/>
      <c r="H61" s="750"/>
      <c r="I61" s="750"/>
      <c r="J61" s="750"/>
      <c r="K61" s="750"/>
      <c r="L61" s="750"/>
      <c r="M61" s="750"/>
      <c r="N61" s="750"/>
      <c r="O61" s="750"/>
      <c r="P61" s="751"/>
      <c r="Q61" s="835"/>
      <c r="R61" s="836"/>
      <c r="S61" s="836"/>
      <c r="T61" s="836"/>
      <c r="U61" s="836"/>
      <c r="V61" s="836"/>
      <c r="W61" s="836"/>
      <c r="X61" s="836"/>
      <c r="Y61" s="836"/>
      <c r="Z61" s="836"/>
      <c r="AA61" s="836"/>
      <c r="AB61" s="836"/>
      <c r="AC61" s="836"/>
      <c r="AD61" s="836"/>
      <c r="AE61" s="837"/>
      <c r="AF61" s="755"/>
      <c r="AG61" s="756"/>
      <c r="AH61" s="756"/>
      <c r="AI61" s="756"/>
      <c r="AJ61" s="757"/>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82"/>
      <c r="BT61" s="783"/>
      <c r="BU61" s="783"/>
      <c r="BV61" s="783"/>
      <c r="BW61" s="783"/>
      <c r="BX61" s="783"/>
      <c r="BY61" s="783"/>
      <c r="BZ61" s="783"/>
      <c r="CA61" s="783"/>
      <c r="CB61" s="783"/>
      <c r="CC61" s="783"/>
      <c r="CD61" s="783"/>
      <c r="CE61" s="783"/>
      <c r="CF61" s="783"/>
      <c r="CG61" s="784"/>
      <c r="CH61" s="785"/>
      <c r="CI61" s="786"/>
      <c r="CJ61" s="786"/>
      <c r="CK61" s="786"/>
      <c r="CL61" s="787"/>
      <c r="CM61" s="785"/>
      <c r="CN61" s="786"/>
      <c r="CO61" s="786"/>
      <c r="CP61" s="786"/>
      <c r="CQ61" s="787"/>
      <c r="CR61" s="785"/>
      <c r="CS61" s="786"/>
      <c r="CT61" s="786"/>
      <c r="CU61" s="786"/>
      <c r="CV61" s="787"/>
      <c r="CW61" s="785"/>
      <c r="CX61" s="786"/>
      <c r="CY61" s="786"/>
      <c r="CZ61" s="786"/>
      <c r="DA61" s="787"/>
      <c r="DB61" s="785"/>
      <c r="DC61" s="786"/>
      <c r="DD61" s="786"/>
      <c r="DE61" s="786"/>
      <c r="DF61" s="787"/>
      <c r="DG61" s="785"/>
      <c r="DH61" s="786"/>
      <c r="DI61" s="786"/>
      <c r="DJ61" s="786"/>
      <c r="DK61" s="787"/>
      <c r="DL61" s="785"/>
      <c r="DM61" s="786"/>
      <c r="DN61" s="786"/>
      <c r="DO61" s="786"/>
      <c r="DP61" s="787"/>
      <c r="DQ61" s="785"/>
      <c r="DR61" s="786"/>
      <c r="DS61" s="786"/>
      <c r="DT61" s="786"/>
      <c r="DU61" s="787"/>
      <c r="DV61" s="782"/>
      <c r="DW61" s="783"/>
      <c r="DX61" s="783"/>
      <c r="DY61" s="783"/>
      <c r="DZ61" s="788"/>
      <c r="EA61" s="218"/>
    </row>
    <row r="62" spans="1:131" ht="26.25" customHeight="1" x14ac:dyDescent="0.2">
      <c r="A62" s="226">
        <v>35</v>
      </c>
      <c r="B62" s="749"/>
      <c r="C62" s="750"/>
      <c r="D62" s="750"/>
      <c r="E62" s="750"/>
      <c r="F62" s="750"/>
      <c r="G62" s="750"/>
      <c r="H62" s="750"/>
      <c r="I62" s="750"/>
      <c r="J62" s="750"/>
      <c r="K62" s="750"/>
      <c r="L62" s="750"/>
      <c r="M62" s="750"/>
      <c r="N62" s="750"/>
      <c r="O62" s="750"/>
      <c r="P62" s="751"/>
      <c r="Q62" s="835"/>
      <c r="R62" s="836"/>
      <c r="S62" s="836"/>
      <c r="T62" s="836"/>
      <c r="U62" s="836"/>
      <c r="V62" s="836"/>
      <c r="W62" s="836"/>
      <c r="X62" s="836"/>
      <c r="Y62" s="836"/>
      <c r="Z62" s="836"/>
      <c r="AA62" s="836"/>
      <c r="AB62" s="836"/>
      <c r="AC62" s="836"/>
      <c r="AD62" s="836"/>
      <c r="AE62" s="837"/>
      <c r="AF62" s="755"/>
      <c r="AG62" s="756"/>
      <c r="AH62" s="756"/>
      <c r="AI62" s="756"/>
      <c r="AJ62" s="757"/>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398</v>
      </c>
      <c r="BK62" s="806"/>
      <c r="BL62" s="806"/>
      <c r="BM62" s="806"/>
      <c r="BN62" s="807"/>
      <c r="BO62" s="229"/>
      <c r="BP62" s="229"/>
      <c r="BQ62" s="226">
        <v>56</v>
      </c>
      <c r="BR62" s="227"/>
      <c r="BS62" s="782"/>
      <c r="BT62" s="783"/>
      <c r="BU62" s="783"/>
      <c r="BV62" s="783"/>
      <c r="BW62" s="783"/>
      <c r="BX62" s="783"/>
      <c r="BY62" s="783"/>
      <c r="BZ62" s="783"/>
      <c r="CA62" s="783"/>
      <c r="CB62" s="783"/>
      <c r="CC62" s="783"/>
      <c r="CD62" s="783"/>
      <c r="CE62" s="783"/>
      <c r="CF62" s="783"/>
      <c r="CG62" s="784"/>
      <c r="CH62" s="785"/>
      <c r="CI62" s="786"/>
      <c r="CJ62" s="786"/>
      <c r="CK62" s="786"/>
      <c r="CL62" s="787"/>
      <c r="CM62" s="785"/>
      <c r="CN62" s="786"/>
      <c r="CO62" s="786"/>
      <c r="CP62" s="786"/>
      <c r="CQ62" s="787"/>
      <c r="CR62" s="785"/>
      <c r="CS62" s="786"/>
      <c r="CT62" s="786"/>
      <c r="CU62" s="786"/>
      <c r="CV62" s="787"/>
      <c r="CW62" s="785"/>
      <c r="CX62" s="786"/>
      <c r="CY62" s="786"/>
      <c r="CZ62" s="786"/>
      <c r="DA62" s="787"/>
      <c r="DB62" s="785"/>
      <c r="DC62" s="786"/>
      <c r="DD62" s="786"/>
      <c r="DE62" s="786"/>
      <c r="DF62" s="787"/>
      <c r="DG62" s="785"/>
      <c r="DH62" s="786"/>
      <c r="DI62" s="786"/>
      <c r="DJ62" s="786"/>
      <c r="DK62" s="787"/>
      <c r="DL62" s="785"/>
      <c r="DM62" s="786"/>
      <c r="DN62" s="786"/>
      <c r="DO62" s="786"/>
      <c r="DP62" s="787"/>
      <c r="DQ62" s="785"/>
      <c r="DR62" s="786"/>
      <c r="DS62" s="786"/>
      <c r="DT62" s="786"/>
      <c r="DU62" s="787"/>
      <c r="DV62" s="782"/>
      <c r="DW62" s="783"/>
      <c r="DX62" s="783"/>
      <c r="DY62" s="783"/>
      <c r="DZ62" s="788"/>
      <c r="EA62" s="218"/>
    </row>
    <row r="63" spans="1:131" ht="26.25" customHeight="1" thickBot="1" x14ac:dyDescent="0.25">
      <c r="A63" s="228" t="s">
        <v>378</v>
      </c>
      <c r="B63" s="789" t="s">
        <v>399</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1362</v>
      </c>
      <c r="AG63" s="844"/>
      <c r="AH63" s="844"/>
      <c r="AI63" s="844"/>
      <c r="AJ63" s="845"/>
      <c r="AK63" s="846"/>
      <c r="AL63" s="841"/>
      <c r="AM63" s="841"/>
      <c r="AN63" s="841"/>
      <c r="AO63" s="841"/>
      <c r="AP63" s="844">
        <v>7272</v>
      </c>
      <c r="AQ63" s="844"/>
      <c r="AR63" s="844"/>
      <c r="AS63" s="844"/>
      <c r="AT63" s="844"/>
      <c r="AU63" s="844">
        <v>5243</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82"/>
      <c r="BT63" s="783"/>
      <c r="BU63" s="783"/>
      <c r="BV63" s="783"/>
      <c r="BW63" s="783"/>
      <c r="BX63" s="783"/>
      <c r="BY63" s="783"/>
      <c r="BZ63" s="783"/>
      <c r="CA63" s="783"/>
      <c r="CB63" s="783"/>
      <c r="CC63" s="783"/>
      <c r="CD63" s="783"/>
      <c r="CE63" s="783"/>
      <c r="CF63" s="783"/>
      <c r="CG63" s="784"/>
      <c r="CH63" s="785"/>
      <c r="CI63" s="786"/>
      <c r="CJ63" s="786"/>
      <c r="CK63" s="786"/>
      <c r="CL63" s="787"/>
      <c r="CM63" s="785"/>
      <c r="CN63" s="786"/>
      <c r="CO63" s="786"/>
      <c r="CP63" s="786"/>
      <c r="CQ63" s="787"/>
      <c r="CR63" s="785"/>
      <c r="CS63" s="786"/>
      <c r="CT63" s="786"/>
      <c r="CU63" s="786"/>
      <c r="CV63" s="787"/>
      <c r="CW63" s="785"/>
      <c r="CX63" s="786"/>
      <c r="CY63" s="786"/>
      <c r="CZ63" s="786"/>
      <c r="DA63" s="787"/>
      <c r="DB63" s="785"/>
      <c r="DC63" s="786"/>
      <c r="DD63" s="786"/>
      <c r="DE63" s="786"/>
      <c r="DF63" s="787"/>
      <c r="DG63" s="785"/>
      <c r="DH63" s="786"/>
      <c r="DI63" s="786"/>
      <c r="DJ63" s="786"/>
      <c r="DK63" s="787"/>
      <c r="DL63" s="785"/>
      <c r="DM63" s="786"/>
      <c r="DN63" s="786"/>
      <c r="DO63" s="786"/>
      <c r="DP63" s="787"/>
      <c r="DQ63" s="785"/>
      <c r="DR63" s="786"/>
      <c r="DS63" s="786"/>
      <c r="DT63" s="786"/>
      <c r="DU63" s="787"/>
      <c r="DV63" s="782"/>
      <c r="DW63" s="783"/>
      <c r="DX63" s="783"/>
      <c r="DY63" s="783"/>
      <c r="DZ63" s="788"/>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82"/>
      <c r="BT64" s="783"/>
      <c r="BU64" s="783"/>
      <c r="BV64" s="783"/>
      <c r="BW64" s="783"/>
      <c r="BX64" s="783"/>
      <c r="BY64" s="783"/>
      <c r="BZ64" s="783"/>
      <c r="CA64" s="783"/>
      <c r="CB64" s="783"/>
      <c r="CC64" s="783"/>
      <c r="CD64" s="783"/>
      <c r="CE64" s="783"/>
      <c r="CF64" s="783"/>
      <c r="CG64" s="784"/>
      <c r="CH64" s="785"/>
      <c r="CI64" s="786"/>
      <c r="CJ64" s="786"/>
      <c r="CK64" s="786"/>
      <c r="CL64" s="787"/>
      <c r="CM64" s="785"/>
      <c r="CN64" s="786"/>
      <c r="CO64" s="786"/>
      <c r="CP64" s="786"/>
      <c r="CQ64" s="787"/>
      <c r="CR64" s="785"/>
      <c r="CS64" s="786"/>
      <c r="CT64" s="786"/>
      <c r="CU64" s="786"/>
      <c r="CV64" s="787"/>
      <c r="CW64" s="785"/>
      <c r="CX64" s="786"/>
      <c r="CY64" s="786"/>
      <c r="CZ64" s="786"/>
      <c r="DA64" s="787"/>
      <c r="DB64" s="785"/>
      <c r="DC64" s="786"/>
      <c r="DD64" s="786"/>
      <c r="DE64" s="786"/>
      <c r="DF64" s="787"/>
      <c r="DG64" s="785"/>
      <c r="DH64" s="786"/>
      <c r="DI64" s="786"/>
      <c r="DJ64" s="786"/>
      <c r="DK64" s="787"/>
      <c r="DL64" s="785"/>
      <c r="DM64" s="786"/>
      <c r="DN64" s="786"/>
      <c r="DO64" s="786"/>
      <c r="DP64" s="787"/>
      <c r="DQ64" s="785"/>
      <c r="DR64" s="786"/>
      <c r="DS64" s="786"/>
      <c r="DT64" s="786"/>
      <c r="DU64" s="787"/>
      <c r="DV64" s="782"/>
      <c r="DW64" s="783"/>
      <c r="DX64" s="783"/>
      <c r="DY64" s="783"/>
      <c r="DZ64" s="788"/>
      <c r="EA64" s="218"/>
    </row>
    <row r="65" spans="1:131" ht="26.25" customHeight="1" thickBot="1" x14ac:dyDescent="0.25">
      <c r="A65" s="220" t="s">
        <v>400</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82"/>
      <c r="BT65" s="783"/>
      <c r="BU65" s="783"/>
      <c r="BV65" s="783"/>
      <c r="BW65" s="783"/>
      <c r="BX65" s="783"/>
      <c r="BY65" s="783"/>
      <c r="BZ65" s="783"/>
      <c r="CA65" s="783"/>
      <c r="CB65" s="783"/>
      <c r="CC65" s="783"/>
      <c r="CD65" s="783"/>
      <c r="CE65" s="783"/>
      <c r="CF65" s="783"/>
      <c r="CG65" s="784"/>
      <c r="CH65" s="785"/>
      <c r="CI65" s="786"/>
      <c r="CJ65" s="786"/>
      <c r="CK65" s="786"/>
      <c r="CL65" s="787"/>
      <c r="CM65" s="785"/>
      <c r="CN65" s="786"/>
      <c r="CO65" s="786"/>
      <c r="CP65" s="786"/>
      <c r="CQ65" s="787"/>
      <c r="CR65" s="785"/>
      <c r="CS65" s="786"/>
      <c r="CT65" s="786"/>
      <c r="CU65" s="786"/>
      <c r="CV65" s="787"/>
      <c r="CW65" s="785"/>
      <c r="CX65" s="786"/>
      <c r="CY65" s="786"/>
      <c r="CZ65" s="786"/>
      <c r="DA65" s="787"/>
      <c r="DB65" s="785"/>
      <c r="DC65" s="786"/>
      <c r="DD65" s="786"/>
      <c r="DE65" s="786"/>
      <c r="DF65" s="787"/>
      <c r="DG65" s="785"/>
      <c r="DH65" s="786"/>
      <c r="DI65" s="786"/>
      <c r="DJ65" s="786"/>
      <c r="DK65" s="787"/>
      <c r="DL65" s="785"/>
      <c r="DM65" s="786"/>
      <c r="DN65" s="786"/>
      <c r="DO65" s="786"/>
      <c r="DP65" s="787"/>
      <c r="DQ65" s="785"/>
      <c r="DR65" s="786"/>
      <c r="DS65" s="786"/>
      <c r="DT65" s="786"/>
      <c r="DU65" s="787"/>
      <c r="DV65" s="782"/>
      <c r="DW65" s="783"/>
      <c r="DX65" s="783"/>
      <c r="DY65" s="783"/>
      <c r="DZ65" s="788"/>
      <c r="EA65" s="218"/>
    </row>
    <row r="66" spans="1:131" ht="26.25" customHeight="1" x14ac:dyDescent="0.2">
      <c r="A66" s="729" t="s">
        <v>401</v>
      </c>
      <c r="B66" s="730"/>
      <c r="C66" s="730"/>
      <c r="D66" s="730"/>
      <c r="E66" s="730"/>
      <c r="F66" s="730"/>
      <c r="G66" s="730"/>
      <c r="H66" s="730"/>
      <c r="I66" s="730"/>
      <c r="J66" s="730"/>
      <c r="K66" s="730"/>
      <c r="L66" s="730"/>
      <c r="M66" s="730"/>
      <c r="N66" s="730"/>
      <c r="O66" s="730"/>
      <c r="P66" s="731"/>
      <c r="Q66" s="725" t="s">
        <v>382</v>
      </c>
      <c r="R66" s="721"/>
      <c r="S66" s="721"/>
      <c r="T66" s="721"/>
      <c r="U66" s="722"/>
      <c r="V66" s="725" t="s">
        <v>383</v>
      </c>
      <c r="W66" s="721"/>
      <c r="X66" s="721"/>
      <c r="Y66" s="721"/>
      <c r="Z66" s="722"/>
      <c r="AA66" s="725" t="s">
        <v>384</v>
      </c>
      <c r="AB66" s="721"/>
      <c r="AC66" s="721"/>
      <c r="AD66" s="721"/>
      <c r="AE66" s="722"/>
      <c r="AF66" s="854" t="s">
        <v>385</v>
      </c>
      <c r="AG66" s="815"/>
      <c r="AH66" s="815"/>
      <c r="AI66" s="815"/>
      <c r="AJ66" s="855"/>
      <c r="AK66" s="725" t="s">
        <v>386</v>
      </c>
      <c r="AL66" s="730"/>
      <c r="AM66" s="730"/>
      <c r="AN66" s="730"/>
      <c r="AO66" s="731"/>
      <c r="AP66" s="725" t="s">
        <v>387</v>
      </c>
      <c r="AQ66" s="721"/>
      <c r="AR66" s="721"/>
      <c r="AS66" s="721"/>
      <c r="AT66" s="722"/>
      <c r="AU66" s="725" t="s">
        <v>402</v>
      </c>
      <c r="AV66" s="721"/>
      <c r="AW66" s="721"/>
      <c r="AX66" s="721"/>
      <c r="AY66" s="722"/>
      <c r="AZ66" s="725" t="s">
        <v>364</v>
      </c>
      <c r="BA66" s="721"/>
      <c r="BB66" s="721"/>
      <c r="BC66" s="721"/>
      <c r="BD66" s="727"/>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2"/>
      <c r="B67" s="733"/>
      <c r="C67" s="733"/>
      <c r="D67" s="733"/>
      <c r="E67" s="733"/>
      <c r="F67" s="733"/>
      <c r="G67" s="733"/>
      <c r="H67" s="733"/>
      <c r="I67" s="733"/>
      <c r="J67" s="733"/>
      <c r="K67" s="733"/>
      <c r="L67" s="733"/>
      <c r="M67" s="733"/>
      <c r="N67" s="733"/>
      <c r="O67" s="733"/>
      <c r="P67" s="734"/>
      <c r="Q67" s="726"/>
      <c r="R67" s="723"/>
      <c r="S67" s="723"/>
      <c r="T67" s="723"/>
      <c r="U67" s="724"/>
      <c r="V67" s="726"/>
      <c r="W67" s="723"/>
      <c r="X67" s="723"/>
      <c r="Y67" s="723"/>
      <c r="Z67" s="724"/>
      <c r="AA67" s="726"/>
      <c r="AB67" s="723"/>
      <c r="AC67" s="723"/>
      <c r="AD67" s="723"/>
      <c r="AE67" s="724"/>
      <c r="AF67" s="856"/>
      <c r="AG67" s="818"/>
      <c r="AH67" s="818"/>
      <c r="AI67" s="818"/>
      <c r="AJ67" s="857"/>
      <c r="AK67" s="858"/>
      <c r="AL67" s="733"/>
      <c r="AM67" s="733"/>
      <c r="AN67" s="733"/>
      <c r="AO67" s="734"/>
      <c r="AP67" s="726"/>
      <c r="AQ67" s="723"/>
      <c r="AR67" s="723"/>
      <c r="AS67" s="723"/>
      <c r="AT67" s="724"/>
      <c r="AU67" s="726"/>
      <c r="AV67" s="723"/>
      <c r="AW67" s="723"/>
      <c r="AX67" s="723"/>
      <c r="AY67" s="724"/>
      <c r="AZ67" s="726"/>
      <c r="BA67" s="723"/>
      <c r="BB67" s="723"/>
      <c r="BC67" s="723"/>
      <c r="BD67" s="728"/>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553</v>
      </c>
      <c r="C68" s="870"/>
      <c r="D68" s="870"/>
      <c r="E68" s="870"/>
      <c r="F68" s="870"/>
      <c r="G68" s="870"/>
      <c r="H68" s="870"/>
      <c r="I68" s="870"/>
      <c r="J68" s="870"/>
      <c r="K68" s="870"/>
      <c r="L68" s="870"/>
      <c r="M68" s="870"/>
      <c r="N68" s="870"/>
      <c r="O68" s="870"/>
      <c r="P68" s="871"/>
      <c r="Q68" s="872">
        <v>470</v>
      </c>
      <c r="R68" s="866"/>
      <c r="S68" s="866"/>
      <c r="T68" s="866"/>
      <c r="U68" s="866"/>
      <c r="V68" s="866">
        <v>453</v>
      </c>
      <c r="W68" s="866"/>
      <c r="X68" s="866"/>
      <c r="Y68" s="866"/>
      <c r="Z68" s="866"/>
      <c r="AA68" s="866">
        <v>16</v>
      </c>
      <c r="AB68" s="866"/>
      <c r="AC68" s="866"/>
      <c r="AD68" s="866"/>
      <c r="AE68" s="866"/>
      <c r="AF68" s="866">
        <v>16</v>
      </c>
      <c r="AG68" s="866"/>
      <c r="AH68" s="866"/>
      <c r="AI68" s="866"/>
      <c r="AJ68" s="866"/>
      <c r="AK68" s="866" t="s">
        <v>552</v>
      </c>
      <c r="AL68" s="866"/>
      <c r="AM68" s="866"/>
      <c r="AN68" s="866"/>
      <c r="AO68" s="866"/>
      <c r="AP68" s="866">
        <v>377</v>
      </c>
      <c r="AQ68" s="866"/>
      <c r="AR68" s="866"/>
      <c r="AS68" s="866"/>
      <c r="AT68" s="866"/>
      <c r="AU68" s="866" t="s">
        <v>552</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554</v>
      </c>
      <c r="C69" s="874"/>
      <c r="D69" s="874"/>
      <c r="E69" s="874"/>
      <c r="F69" s="874"/>
      <c r="G69" s="874"/>
      <c r="H69" s="874"/>
      <c r="I69" s="874"/>
      <c r="J69" s="874"/>
      <c r="K69" s="874"/>
      <c r="L69" s="874"/>
      <c r="M69" s="874"/>
      <c r="N69" s="874"/>
      <c r="O69" s="874"/>
      <c r="P69" s="875"/>
      <c r="Q69" s="876">
        <v>280</v>
      </c>
      <c r="R69" s="830"/>
      <c r="S69" s="830"/>
      <c r="T69" s="830"/>
      <c r="U69" s="830"/>
      <c r="V69" s="830">
        <v>280</v>
      </c>
      <c r="W69" s="830"/>
      <c r="X69" s="830"/>
      <c r="Y69" s="830"/>
      <c r="Z69" s="830"/>
      <c r="AA69" s="830" t="s">
        <v>552</v>
      </c>
      <c r="AB69" s="830"/>
      <c r="AC69" s="830"/>
      <c r="AD69" s="830"/>
      <c r="AE69" s="830"/>
      <c r="AF69" s="830">
        <v>187</v>
      </c>
      <c r="AG69" s="830"/>
      <c r="AH69" s="830"/>
      <c r="AI69" s="830"/>
      <c r="AJ69" s="830"/>
      <c r="AK69" s="830">
        <v>63</v>
      </c>
      <c r="AL69" s="830"/>
      <c r="AM69" s="830"/>
      <c r="AN69" s="830"/>
      <c r="AO69" s="830"/>
      <c r="AP69" s="830">
        <v>643</v>
      </c>
      <c r="AQ69" s="830"/>
      <c r="AR69" s="830"/>
      <c r="AS69" s="830"/>
      <c r="AT69" s="830"/>
      <c r="AU69" s="830">
        <v>24</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555</v>
      </c>
      <c r="C70" s="874"/>
      <c r="D70" s="874"/>
      <c r="E70" s="874"/>
      <c r="F70" s="874"/>
      <c r="G70" s="874"/>
      <c r="H70" s="874"/>
      <c r="I70" s="874"/>
      <c r="J70" s="874"/>
      <c r="K70" s="874"/>
      <c r="L70" s="874"/>
      <c r="M70" s="874"/>
      <c r="N70" s="874"/>
      <c r="O70" s="874"/>
      <c r="P70" s="875"/>
      <c r="Q70" s="876">
        <v>268</v>
      </c>
      <c r="R70" s="830"/>
      <c r="S70" s="830"/>
      <c r="T70" s="830"/>
      <c r="U70" s="830"/>
      <c r="V70" s="830">
        <v>268</v>
      </c>
      <c r="W70" s="830"/>
      <c r="X70" s="830"/>
      <c r="Y70" s="830"/>
      <c r="Z70" s="830"/>
      <c r="AA70" s="830" t="s">
        <v>552</v>
      </c>
      <c r="AB70" s="830"/>
      <c r="AC70" s="830"/>
      <c r="AD70" s="830"/>
      <c r="AE70" s="830"/>
      <c r="AF70" s="830">
        <v>111</v>
      </c>
      <c r="AG70" s="830"/>
      <c r="AH70" s="830"/>
      <c r="AI70" s="830"/>
      <c r="AJ70" s="830"/>
      <c r="AK70" s="830">
        <v>54</v>
      </c>
      <c r="AL70" s="830"/>
      <c r="AM70" s="830"/>
      <c r="AN70" s="830"/>
      <c r="AO70" s="830"/>
      <c r="AP70" s="830">
        <v>71</v>
      </c>
      <c r="AQ70" s="830"/>
      <c r="AR70" s="830"/>
      <c r="AS70" s="830"/>
      <c r="AT70" s="830"/>
      <c r="AU70" s="830">
        <v>4</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556</v>
      </c>
      <c r="C71" s="874"/>
      <c r="D71" s="874"/>
      <c r="E71" s="874"/>
      <c r="F71" s="874"/>
      <c r="G71" s="874"/>
      <c r="H71" s="874"/>
      <c r="I71" s="874"/>
      <c r="J71" s="874"/>
      <c r="K71" s="874"/>
      <c r="L71" s="874"/>
      <c r="M71" s="874"/>
      <c r="N71" s="874"/>
      <c r="O71" s="874"/>
      <c r="P71" s="875"/>
      <c r="Q71" s="876">
        <v>785</v>
      </c>
      <c r="R71" s="830"/>
      <c r="S71" s="830"/>
      <c r="T71" s="830"/>
      <c r="U71" s="830"/>
      <c r="V71" s="830">
        <v>370</v>
      </c>
      <c r="W71" s="830"/>
      <c r="X71" s="830"/>
      <c r="Y71" s="830"/>
      <c r="Z71" s="830"/>
      <c r="AA71" s="830">
        <v>414</v>
      </c>
      <c r="AB71" s="830"/>
      <c r="AC71" s="830"/>
      <c r="AD71" s="830"/>
      <c r="AE71" s="830"/>
      <c r="AF71" s="830">
        <v>414</v>
      </c>
      <c r="AG71" s="830"/>
      <c r="AH71" s="830"/>
      <c r="AI71" s="830"/>
      <c r="AJ71" s="830"/>
      <c r="AK71" s="830" t="s">
        <v>552</v>
      </c>
      <c r="AL71" s="830"/>
      <c r="AM71" s="830"/>
      <c r="AN71" s="830"/>
      <c r="AO71" s="830"/>
      <c r="AP71" s="830" t="s">
        <v>552</v>
      </c>
      <c r="AQ71" s="830"/>
      <c r="AR71" s="830"/>
      <c r="AS71" s="830"/>
      <c r="AT71" s="830"/>
      <c r="AU71" s="830" t="s">
        <v>552</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557</v>
      </c>
      <c r="C72" s="874"/>
      <c r="D72" s="874"/>
      <c r="E72" s="874"/>
      <c r="F72" s="874"/>
      <c r="G72" s="874"/>
      <c r="H72" s="874"/>
      <c r="I72" s="874"/>
      <c r="J72" s="874"/>
      <c r="K72" s="874"/>
      <c r="L72" s="874"/>
      <c r="M72" s="874"/>
      <c r="N72" s="874"/>
      <c r="O72" s="874"/>
      <c r="P72" s="875"/>
      <c r="Q72" s="876">
        <v>906481</v>
      </c>
      <c r="R72" s="830"/>
      <c r="S72" s="830"/>
      <c r="T72" s="830"/>
      <c r="U72" s="830"/>
      <c r="V72" s="830">
        <v>887687</v>
      </c>
      <c r="W72" s="830"/>
      <c r="X72" s="830"/>
      <c r="Y72" s="830"/>
      <c r="Z72" s="830"/>
      <c r="AA72" s="830">
        <v>18794</v>
      </c>
      <c r="AB72" s="830"/>
      <c r="AC72" s="830"/>
      <c r="AD72" s="830"/>
      <c r="AE72" s="830"/>
      <c r="AF72" s="830">
        <v>18794</v>
      </c>
      <c r="AG72" s="830"/>
      <c r="AH72" s="830"/>
      <c r="AI72" s="830"/>
      <c r="AJ72" s="830"/>
      <c r="AK72" s="830">
        <v>9782</v>
      </c>
      <c r="AL72" s="830"/>
      <c r="AM72" s="830"/>
      <c r="AN72" s="830"/>
      <c r="AO72" s="830"/>
      <c r="AP72" s="830" t="s">
        <v>552</v>
      </c>
      <c r="AQ72" s="830"/>
      <c r="AR72" s="830"/>
      <c r="AS72" s="830"/>
      <c r="AT72" s="830"/>
      <c r="AU72" s="830" t="s">
        <v>552</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t="s">
        <v>558</v>
      </c>
      <c r="C73" s="874"/>
      <c r="D73" s="874"/>
      <c r="E73" s="874"/>
      <c r="F73" s="874"/>
      <c r="G73" s="874"/>
      <c r="H73" s="874"/>
      <c r="I73" s="874"/>
      <c r="J73" s="874"/>
      <c r="K73" s="874"/>
      <c r="L73" s="874"/>
      <c r="M73" s="874"/>
      <c r="N73" s="874"/>
      <c r="O73" s="874"/>
      <c r="P73" s="875"/>
      <c r="Q73" s="876">
        <v>12127</v>
      </c>
      <c r="R73" s="830"/>
      <c r="S73" s="830"/>
      <c r="T73" s="830"/>
      <c r="U73" s="830"/>
      <c r="V73" s="830">
        <v>11635</v>
      </c>
      <c r="W73" s="830"/>
      <c r="X73" s="830"/>
      <c r="Y73" s="830"/>
      <c r="Z73" s="830"/>
      <c r="AA73" s="830">
        <v>492</v>
      </c>
      <c r="AB73" s="830"/>
      <c r="AC73" s="830"/>
      <c r="AD73" s="830"/>
      <c r="AE73" s="830"/>
      <c r="AF73" s="830">
        <v>492</v>
      </c>
      <c r="AG73" s="830"/>
      <c r="AH73" s="830"/>
      <c r="AI73" s="830"/>
      <c r="AJ73" s="830"/>
      <c r="AK73" s="830" t="s">
        <v>552</v>
      </c>
      <c r="AL73" s="830"/>
      <c r="AM73" s="830"/>
      <c r="AN73" s="830"/>
      <c r="AO73" s="830"/>
      <c r="AP73" s="830" t="s">
        <v>552</v>
      </c>
      <c r="AQ73" s="830"/>
      <c r="AR73" s="830"/>
      <c r="AS73" s="830"/>
      <c r="AT73" s="830"/>
      <c r="AU73" s="830" t="s">
        <v>552</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t="s">
        <v>559</v>
      </c>
      <c r="C74" s="874"/>
      <c r="D74" s="874"/>
      <c r="E74" s="874"/>
      <c r="F74" s="874"/>
      <c r="G74" s="874"/>
      <c r="H74" s="874"/>
      <c r="I74" s="874"/>
      <c r="J74" s="874"/>
      <c r="K74" s="874"/>
      <c r="L74" s="874"/>
      <c r="M74" s="874"/>
      <c r="N74" s="874"/>
      <c r="O74" s="874"/>
      <c r="P74" s="875"/>
      <c r="Q74" s="876">
        <v>12</v>
      </c>
      <c r="R74" s="830"/>
      <c r="S74" s="830"/>
      <c r="T74" s="830"/>
      <c r="U74" s="830"/>
      <c r="V74" s="830">
        <v>12</v>
      </c>
      <c r="W74" s="830"/>
      <c r="X74" s="830"/>
      <c r="Y74" s="830"/>
      <c r="Z74" s="830"/>
      <c r="AA74" s="830">
        <v>0</v>
      </c>
      <c r="AB74" s="830"/>
      <c r="AC74" s="830"/>
      <c r="AD74" s="830"/>
      <c r="AE74" s="830"/>
      <c r="AF74" s="830">
        <v>0</v>
      </c>
      <c r="AG74" s="830"/>
      <c r="AH74" s="830"/>
      <c r="AI74" s="830"/>
      <c r="AJ74" s="830"/>
      <c r="AK74" s="830" t="s">
        <v>552</v>
      </c>
      <c r="AL74" s="830"/>
      <c r="AM74" s="830"/>
      <c r="AN74" s="830"/>
      <c r="AO74" s="830"/>
      <c r="AP74" s="830" t="s">
        <v>552</v>
      </c>
      <c r="AQ74" s="830"/>
      <c r="AR74" s="830"/>
      <c r="AS74" s="830"/>
      <c r="AT74" s="830"/>
      <c r="AU74" s="830" t="s">
        <v>552</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t="s">
        <v>560</v>
      </c>
      <c r="C75" s="874"/>
      <c r="D75" s="874"/>
      <c r="E75" s="874"/>
      <c r="F75" s="874"/>
      <c r="G75" s="874"/>
      <c r="H75" s="874"/>
      <c r="I75" s="874"/>
      <c r="J75" s="874"/>
      <c r="K75" s="874"/>
      <c r="L75" s="874"/>
      <c r="M75" s="874"/>
      <c r="N75" s="874"/>
      <c r="O75" s="874"/>
      <c r="P75" s="875"/>
      <c r="Q75" s="877">
        <v>1224</v>
      </c>
      <c r="R75" s="878"/>
      <c r="S75" s="878"/>
      <c r="T75" s="878"/>
      <c r="U75" s="834"/>
      <c r="V75" s="879">
        <v>1196</v>
      </c>
      <c r="W75" s="878"/>
      <c r="X75" s="878"/>
      <c r="Y75" s="878"/>
      <c r="Z75" s="834"/>
      <c r="AA75" s="879">
        <v>28</v>
      </c>
      <c r="AB75" s="878"/>
      <c r="AC75" s="878"/>
      <c r="AD75" s="878"/>
      <c r="AE75" s="834"/>
      <c r="AF75" s="879">
        <v>28</v>
      </c>
      <c r="AG75" s="878"/>
      <c r="AH75" s="878"/>
      <c r="AI75" s="878"/>
      <c r="AJ75" s="834"/>
      <c r="AK75" s="879" t="s">
        <v>552</v>
      </c>
      <c r="AL75" s="878"/>
      <c r="AM75" s="878"/>
      <c r="AN75" s="878"/>
      <c r="AO75" s="834"/>
      <c r="AP75" s="879">
        <v>1090</v>
      </c>
      <c r="AQ75" s="878"/>
      <c r="AR75" s="878"/>
      <c r="AS75" s="878"/>
      <c r="AT75" s="834"/>
      <c r="AU75" s="879">
        <v>253</v>
      </c>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t="s">
        <v>561</v>
      </c>
      <c r="C76" s="874"/>
      <c r="D76" s="874"/>
      <c r="E76" s="874"/>
      <c r="F76" s="874"/>
      <c r="G76" s="874"/>
      <c r="H76" s="874"/>
      <c r="I76" s="874"/>
      <c r="J76" s="874"/>
      <c r="K76" s="874"/>
      <c r="L76" s="874"/>
      <c r="M76" s="874"/>
      <c r="N76" s="874"/>
      <c r="O76" s="874"/>
      <c r="P76" s="875"/>
      <c r="Q76" s="877">
        <v>2800</v>
      </c>
      <c r="R76" s="878"/>
      <c r="S76" s="878"/>
      <c r="T76" s="878"/>
      <c r="U76" s="834"/>
      <c r="V76" s="879">
        <v>2743</v>
      </c>
      <c r="W76" s="878"/>
      <c r="X76" s="878"/>
      <c r="Y76" s="878"/>
      <c r="Z76" s="834"/>
      <c r="AA76" s="879">
        <v>57</v>
      </c>
      <c r="AB76" s="878"/>
      <c r="AC76" s="878"/>
      <c r="AD76" s="878"/>
      <c r="AE76" s="834"/>
      <c r="AF76" s="879">
        <v>57</v>
      </c>
      <c r="AG76" s="878"/>
      <c r="AH76" s="878"/>
      <c r="AI76" s="878"/>
      <c r="AJ76" s="834"/>
      <c r="AK76" s="879" t="s">
        <v>552</v>
      </c>
      <c r="AL76" s="878"/>
      <c r="AM76" s="878"/>
      <c r="AN76" s="878"/>
      <c r="AO76" s="834"/>
      <c r="AP76" s="879">
        <v>27</v>
      </c>
      <c r="AQ76" s="878"/>
      <c r="AR76" s="878"/>
      <c r="AS76" s="878"/>
      <c r="AT76" s="834"/>
      <c r="AU76" s="879" t="s">
        <v>552</v>
      </c>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378</v>
      </c>
      <c r="B88" s="789" t="s">
        <v>403</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20099</v>
      </c>
      <c r="AG88" s="844"/>
      <c r="AH88" s="844"/>
      <c r="AI88" s="844"/>
      <c r="AJ88" s="844"/>
      <c r="AK88" s="841"/>
      <c r="AL88" s="841"/>
      <c r="AM88" s="841"/>
      <c r="AN88" s="841"/>
      <c r="AO88" s="841"/>
      <c r="AP88" s="844">
        <v>2208</v>
      </c>
      <c r="AQ88" s="844"/>
      <c r="AR88" s="844"/>
      <c r="AS88" s="844"/>
      <c r="AT88" s="844"/>
      <c r="AU88" s="844">
        <v>281</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789" t="s">
        <v>404</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405</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406</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407</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408</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409</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410</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411</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412</v>
      </c>
      <c r="AB109" s="893"/>
      <c r="AC109" s="893"/>
      <c r="AD109" s="893"/>
      <c r="AE109" s="894"/>
      <c r="AF109" s="892" t="s">
        <v>413</v>
      </c>
      <c r="AG109" s="893"/>
      <c r="AH109" s="893"/>
      <c r="AI109" s="893"/>
      <c r="AJ109" s="894"/>
      <c r="AK109" s="892" t="s">
        <v>294</v>
      </c>
      <c r="AL109" s="893"/>
      <c r="AM109" s="893"/>
      <c r="AN109" s="893"/>
      <c r="AO109" s="894"/>
      <c r="AP109" s="892" t="s">
        <v>414</v>
      </c>
      <c r="AQ109" s="893"/>
      <c r="AR109" s="893"/>
      <c r="AS109" s="893"/>
      <c r="AT109" s="895"/>
      <c r="AU109" s="912" t="s">
        <v>411</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412</v>
      </c>
      <c r="BR109" s="893"/>
      <c r="BS109" s="893"/>
      <c r="BT109" s="893"/>
      <c r="BU109" s="894"/>
      <c r="BV109" s="892" t="s">
        <v>413</v>
      </c>
      <c r="BW109" s="893"/>
      <c r="BX109" s="893"/>
      <c r="BY109" s="893"/>
      <c r="BZ109" s="894"/>
      <c r="CA109" s="892" t="s">
        <v>294</v>
      </c>
      <c r="CB109" s="893"/>
      <c r="CC109" s="893"/>
      <c r="CD109" s="893"/>
      <c r="CE109" s="894"/>
      <c r="CF109" s="913" t="s">
        <v>414</v>
      </c>
      <c r="CG109" s="913"/>
      <c r="CH109" s="913"/>
      <c r="CI109" s="913"/>
      <c r="CJ109" s="913"/>
      <c r="CK109" s="892" t="s">
        <v>415</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412</v>
      </c>
      <c r="DH109" s="893"/>
      <c r="DI109" s="893"/>
      <c r="DJ109" s="893"/>
      <c r="DK109" s="894"/>
      <c r="DL109" s="892" t="s">
        <v>413</v>
      </c>
      <c r="DM109" s="893"/>
      <c r="DN109" s="893"/>
      <c r="DO109" s="893"/>
      <c r="DP109" s="894"/>
      <c r="DQ109" s="892" t="s">
        <v>294</v>
      </c>
      <c r="DR109" s="893"/>
      <c r="DS109" s="893"/>
      <c r="DT109" s="893"/>
      <c r="DU109" s="894"/>
      <c r="DV109" s="892" t="s">
        <v>414</v>
      </c>
      <c r="DW109" s="893"/>
      <c r="DX109" s="893"/>
      <c r="DY109" s="893"/>
      <c r="DZ109" s="895"/>
    </row>
    <row r="110" spans="1:131" s="218" customFormat="1" ht="26.25" customHeight="1" x14ac:dyDescent="0.2">
      <c r="A110" s="896" t="s">
        <v>416</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1453705</v>
      </c>
      <c r="AB110" s="900"/>
      <c r="AC110" s="900"/>
      <c r="AD110" s="900"/>
      <c r="AE110" s="901"/>
      <c r="AF110" s="902">
        <v>1200088</v>
      </c>
      <c r="AG110" s="900"/>
      <c r="AH110" s="900"/>
      <c r="AI110" s="900"/>
      <c r="AJ110" s="901"/>
      <c r="AK110" s="902">
        <v>1079522</v>
      </c>
      <c r="AL110" s="900"/>
      <c r="AM110" s="900"/>
      <c r="AN110" s="900"/>
      <c r="AO110" s="901"/>
      <c r="AP110" s="903">
        <v>16.5</v>
      </c>
      <c r="AQ110" s="904"/>
      <c r="AR110" s="904"/>
      <c r="AS110" s="904"/>
      <c r="AT110" s="905"/>
      <c r="AU110" s="906" t="s">
        <v>69</v>
      </c>
      <c r="AV110" s="907"/>
      <c r="AW110" s="907"/>
      <c r="AX110" s="907"/>
      <c r="AY110" s="907"/>
      <c r="AZ110" s="929" t="s">
        <v>417</v>
      </c>
      <c r="BA110" s="897"/>
      <c r="BB110" s="897"/>
      <c r="BC110" s="897"/>
      <c r="BD110" s="897"/>
      <c r="BE110" s="897"/>
      <c r="BF110" s="897"/>
      <c r="BG110" s="897"/>
      <c r="BH110" s="897"/>
      <c r="BI110" s="897"/>
      <c r="BJ110" s="897"/>
      <c r="BK110" s="897"/>
      <c r="BL110" s="897"/>
      <c r="BM110" s="897"/>
      <c r="BN110" s="897"/>
      <c r="BO110" s="897"/>
      <c r="BP110" s="898"/>
      <c r="BQ110" s="930">
        <v>9420562</v>
      </c>
      <c r="BR110" s="931"/>
      <c r="BS110" s="931"/>
      <c r="BT110" s="931"/>
      <c r="BU110" s="931"/>
      <c r="BV110" s="931">
        <v>8510597</v>
      </c>
      <c r="BW110" s="931"/>
      <c r="BX110" s="931"/>
      <c r="BY110" s="931"/>
      <c r="BZ110" s="931"/>
      <c r="CA110" s="931">
        <v>8646415</v>
      </c>
      <c r="CB110" s="931"/>
      <c r="CC110" s="931"/>
      <c r="CD110" s="931"/>
      <c r="CE110" s="931"/>
      <c r="CF110" s="944">
        <v>132.4</v>
      </c>
      <c r="CG110" s="945"/>
      <c r="CH110" s="945"/>
      <c r="CI110" s="945"/>
      <c r="CJ110" s="945"/>
      <c r="CK110" s="946" t="s">
        <v>418</v>
      </c>
      <c r="CL110" s="947"/>
      <c r="CM110" s="929" t="s">
        <v>419</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420</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421</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422</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423</v>
      </c>
      <c r="B112" s="953"/>
      <c r="C112" s="923" t="s">
        <v>424</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425</v>
      </c>
      <c r="BA112" s="923"/>
      <c r="BB112" s="923"/>
      <c r="BC112" s="923"/>
      <c r="BD112" s="923"/>
      <c r="BE112" s="923"/>
      <c r="BF112" s="923"/>
      <c r="BG112" s="923"/>
      <c r="BH112" s="923"/>
      <c r="BI112" s="923"/>
      <c r="BJ112" s="923"/>
      <c r="BK112" s="923"/>
      <c r="BL112" s="923"/>
      <c r="BM112" s="923"/>
      <c r="BN112" s="923"/>
      <c r="BO112" s="923"/>
      <c r="BP112" s="924"/>
      <c r="BQ112" s="925">
        <v>5429680</v>
      </c>
      <c r="BR112" s="926"/>
      <c r="BS112" s="926"/>
      <c r="BT112" s="926"/>
      <c r="BU112" s="926"/>
      <c r="BV112" s="926">
        <v>5313444</v>
      </c>
      <c r="BW112" s="926"/>
      <c r="BX112" s="926"/>
      <c r="BY112" s="926"/>
      <c r="BZ112" s="926"/>
      <c r="CA112" s="926">
        <v>5242524</v>
      </c>
      <c r="CB112" s="926"/>
      <c r="CC112" s="926"/>
      <c r="CD112" s="926"/>
      <c r="CE112" s="926"/>
      <c r="CF112" s="920">
        <v>80.3</v>
      </c>
      <c r="CG112" s="921"/>
      <c r="CH112" s="921"/>
      <c r="CI112" s="921"/>
      <c r="CJ112" s="921"/>
      <c r="CK112" s="948"/>
      <c r="CL112" s="949"/>
      <c r="CM112" s="922" t="s">
        <v>426</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427</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725000</v>
      </c>
      <c r="AB113" s="938"/>
      <c r="AC113" s="938"/>
      <c r="AD113" s="938"/>
      <c r="AE113" s="939"/>
      <c r="AF113" s="940">
        <v>847894</v>
      </c>
      <c r="AG113" s="938"/>
      <c r="AH113" s="938"/>
      <c r="AI113" s="938"/>
      <c r="AJ113" s="939"/>
      <c r="AK113" s="940">
        <v>576697</v>
      </c>
      <c r="AL113" s="938"/>
      <c r="AM113" s="938"/>
      <c r="AN113" s="938"/>
      <c r="AO113" s="939"/>
      <c r="AP113" s="941">
        <v>8.8000000000000007</v>
      </c>
      <c r="AQ113" s="942"/>
      <c r="AR113" s="942"/>
      <c r="AS113" s="942"/>
      <c r="AT113" s="943"/>
      <c r="AU113" s="908"/>
      <c r="AV113" s="909"/>
      <c r="AW113" s="909"/>
      <c r="AX113" s="909"/>
      <c r="AY113" s="909"/>
      <c r="AZ113" s="922" t="s">
        <v>428</v>
      </c>
      <c r="BA113" s="923"/>
      <c r="BB113" s="923"/>
      <c r="BC113" s="923"/>
      <c r="BD113" s="923"/>
      <c r="BE113" s="923"/>
      <c r="BF113" s="923"/>
      <c r="BG113" s="923"/>
      <c r="BH113" s="923"/>
      <c r="BI113" s="923"/>
      <c r="BJ113" s="923"/>
      <c r="BK113" s="923"/>
      <c r="BL113" s="923"/>
      <c r="BM113" s="923"/>
      <c r="BN113" s="923"/>
      <c r="BO113" s="923"/>
      <c r="BP113" s="924"/>
      <c r="BQ113" s="925">
        <v>536856</v>
      </c>
      <c r="BR113" s="926"/>
      <c r="BS113" s="926"/>
      <c r="BT113" s="926"/>
      <c r="BU113" s="926"/>
      <c r="BV113" s="926">
        <v>399777</v>
      </c>
      <c r="BW113" s="926"/>
      <c r="BX113" s="926"/>
      <c r="BY113" s="926"/>
      <c r="BZ113" s="926"/>
      <c r="CA113" s="926">
        <v>281193</v>
      </c>
      <c r="CB113" s="926"/>
      <c r="CC113" s="926"/>
      <c r="CD113" s="926"/>
      <c r="CE113" s="926"/>
      <c r="CF113" s="920">
        <v>4.3</v>
      </c>
      <c r="CG113" s="921"/>
      <c r="CH113" s="921"/>
      <c r="CI113" s="921"/>
      <c r="CJ113" s="921"/>
      <c r="CK113" s="948"/>
      <c r="CL113" s="949"/>
      <c r="CM113" s="922" t="s">
        <v>429</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430</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136568</v>
      </c>
      <c r="AB114" s="959"/>
      <c r="AC114" s="959"/>
      <c r="AD114" s="959"/>
      <c r="AE114" s="960"/>
      <c r="AF114" s="961">
        <v>134278</v>
      </c>
      <c r="AG114" s="959"/>
      <c r="AH114" s="959"/>
      <c r="AI114" s="959"/>
      <c r="AJ114" s="960"/>
      <c r="AK114" s="961">
        <v>120413</v>
      </c>
      <c r="AL114" s="959"/>
      <c r="AM114" s="959"/>
      <c r="AN114" s="959"/>
      <c r="AO114" s="960"/>
      <c r="AP114" s="962">
        <v>1.8</v>
      </c>
      <c r="AQ114" s="963"/>
      <c r="AR114" s="963"/>
      <c r="AS114" s="963"/>
      <c r="AT114" s="964"/>
      <c r="AU114" s="908"/>
      <c r="AV114" s="909"/>
      <c r="AW114" s="909"/>
      <c r="AX114" s="909"/>
      <c r="AY114" s="909"/>
      <c r="AZ114" s="922" t="s">
        <v>431</v>
      </c>
      <c r="BA114" s="923"/>
      <c r="BB114" s="923"/>
      <c r="BC114" s="923"/>
      <c r="BD114" s="923"/>
      <c r="BE114" s="923"/>
      <c r="BF114" s="923"/>
      <c r="BG114" s="923"/>
      <c r="BH114" s="923"/>
      <c r="BI114" s="923"/>
      <c r="BJ114" s="923"/>
      <c r="BK114" s="923"/>
      <c r="BL114" s="923"/>
      <c r="BM114" s="923"/>
      <c r="BN114" s="923"/>
      <c r="BO114" s="923"/>
      <c r="BP114" s="924"/>
      <c r="BQ114" s="925">
        <v>1984366</v>
      </c>
      <c r="BR114" s="926"/>
      <c r="BS114" s="926"/>
      <c r="BT114" s="926"/>
      <c r="BU114" s="926"/>
      <c r="BV114" s="926">
        <v>1912436</v>
      </c>
      <c r="BW114" s="926"/>
      <c r="BX114" s="926"/>
      <c r="BY114" s="926"/>
      <c r="BZ114" s="926"/>
      <c r="CA114" s="926">
        <v>1809406</v>
      </c>
      <c r="CB114" s="926"/>
      <c r="CC114" s="926"/>
      <c r="CD114" s="926"/>
      <c r="CE114" s="926"/>
      <c r="CF114" s="920">
        <v>27.7</v>
      </c>
      <c r="CG114" s="921"/>
      <c r="CH114" s="921"/>
      <c r="CI114" s="921"/>
      <c r="CJ114" s="921"/>
      <c r="CK114" s="948"/>
      <c r="CL114" s="949"/>
      <c r="CM114" s="922" t="s">
        <v>432</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433</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434</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435</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436</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101</v>
      </c>
      <c r="AB116" s="959"/>
      <c r="AC116" s="959"/>
      <c r="AD116" s="959"/>
      <c r="AE116" s="960"/>
      <c r="AF116" s="961" t="s">
        <v>122</v>
      </c>
      <c r="AG116" s="959"/>
      <c r="AH116" s="959"/>
      <c r="AI116" s="959"/>
      <c r="AJ116" s="960"/>
      <c r="AK116" s="961">
        <v>58</v>
      </c>
      <c r="AL116" s="959"/>
      <c r="AM116" s="959"/>
      <c r="AN116" s="959"/>
      <c r="AO116" s="960"/>
      <c r="AP116" s="962">
        <v>0</v>
      </c>
      <c r="AQ116" s="963"/>
      <c r="AR116" s="963"/>
      <c r="AS116" s="963"/>
      <c r="AT116" s="964"/>
      <c r="AU116" s="908"/>
      <c r="AV116" s="909"/>
      <c r="AW116" s="909"/>
      <c r="AX116" s="909"/>
      <c r="AY116" s="909"/>
      <c r="AZ116" s="967" t="s">
        <v>437</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438</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439</v>
      </c>
      <c r="Z117" s="894"/>
      <c r="AA117" s="978">
        <v>2315374</v>
      </c>
      <c r="AB117" s="979"/>
      <c r="AC117" s="979"/>
      <c r="AD117" s="979"/>
      <c r="AE117" s="980"/>
      <c r="AF117" s="981">
        <v>2182260</v>
      </c>
      <c r="AG117" s="979"/>
      <c r="AH117" s="979"/>
      <c r="AI117" s="979"/>
      <c r="AJ117" s="980"/>
      <c r="AK117" s="981">
        <v>1776690</v>
      </c>
      <c r="AL117" s="979"/>
      <c r="AM117" s="979"/>
      <c r="AN117" s="979"/>
      <c r="AO117" s="980"/>
      <c r="AP117" s="982"/>
      <c r="AQ117" s="983"/>
      <c r="AR117" s="983"/>
      <c r="AS117" s="983"/>
      <c r="AT117" s="984"/>
      <c r="AU117" s="908"/>
      <c r="AV117" s="909"/>
      <c r="AW117" s="909"/>
      <c r="AX117" s="909"/>
      <c r="AY117" s="909"/>
      <c r="AZ117" s="974" t="s">
        <v>440</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441</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415</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412</v>
      </c>
      <c r="AB118" s="893"/>
      <c r="AC118" s="893"/>
      <c r="AD118" s="893"/>
      <c r="AE118" s="894"/>
      <c r="AF118" s="892" t="s">
        <v>413</v>
      </c>
      <c r="AG118" s="893"/>
      <c r="AH118" s="893"/>
      <c r="AI118" s="893"/>
      <c r="AJ118" s="894"/>
      <c r="AK118" s="892" t="s">
        <v>294</v>
      </c>
      <c r="AL118" s="893"/>
      <c r="AM118" s="893"/>
      <c r="AN118" s="893"/>
      <c r="AO118" s="894"/>
      <c r="AP118" s="970" t="s">
        <v>414</v>
      </c>
      <c r="AQ118" s="971"/>
      <c r="AR118" s="971"/>
      <c r="AS118" s="971"/>
      <c r="AT118" s="972"/>
      <c r="AU118" s="908"/>
      <c r="AV118" s="909"/>
      <c r="AW118" s="909"/>
      <c r="AX118" s="909"/>
      <c r="AY118" s="909"/>
      <c r="AZ118" s="973" t="s">
        <v>442</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443</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62" t="s">
        <v>418</v>
      </c>
      <c r="B119" s="947"/>
      <c r="C119" s="929" t="s">
        <v>419</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444</v>
      </c>
      <c r="BP119" s="1005"/>
      <c r="BQ119" s="999">
        <v>17371464</v>
      </c>
      <c r="BR119" s="1000"/>
      <c r="BS119" s="1000"/>
      <c r="BT119" s="1000"/>
      <c r="BU119" s="1000"/>
      <c r="BV119" s="1000">
        <v>16136254</v>
      </c>
      <c r="BW119" s="1000"/>
      <c r="BX119" s="1000"/>
      <c r="BY119" s="1000"/>
      <c r="BZ119" s="1000"/>
      <c r="CA119" s="1000">
        <v>15979538</v>
      </c>
      <c r="CB119" s="1000"/>
      <c r="CC119" s="1000"/>
      <c r="CD119" s="1000"/>
      <c r="CE119" s="1000"/>
      <c r="CF119" s="1001"/>
      <c r="CG119" s="1002"/>
      <c r="CH119" s="1002"/>
      <c r="CI119" s="1002"/>
      <c r="CJ119" s="1003"/>
      <c r="CK119" s="950"/>
      <c r="CL119" s="951"/>
      <c r="CM119" s="973" t="s">
        <v>445</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63"/>
      <c r="B120" s="949"/>
      <c r="C120" s="922" t="s">
        <v>422</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446</v>
      </c>
      <c r="AV120" s="992"/>
      <c r="AW120" s="992"/>
      <c r="AX120" s="992"/>
      <c r="AY120" s="993"/>
      <c r="AZ120" s="929" t="s">
        <v>447</v>
      </c>
      <c r="BA120" s="897"/>
      <c r="BB120" s="897"/>
      <c r="BC120" s="897"/>
      <c r="BD120" s="897"/>
      <c r="BE120" s="897"/>
      <c r="BF120" s="897"/>
      <c r="BG120" s="897"/>
      <c r="BH120" s="897"/>
      <c r="BI120" s="897"/>
      <c r="BJ120" s="897"/>
      <c r="BK120" s="897"/>
      <c r="BL120" s="897"/>
      <c r="BM120" s="897"/>
      <c r="BN120" s="897"/>
      <c r="BO120" s="897"/>
      <c r="BP120" s="898"/>
      <c r="BQ120" s="930">
        <v>9226436</v>
      </c>
      <c r="BR120" s="931"/>
      <c r="BS120" s="931"/>
      <c r="BT120" s="931"/>
      <c r="BU120" s="931"/>
      <c r="BV120" s="931">
        <v>9299890</v>
      </c>
      <c r="BW120" s="931"/>
      <c r="BX120" s="931"/>
      <c r="BY120" s="931"/>
      <c r="BZ120" s="931"/>
      <c r="CA120" s="931">
        <v>9778933</v>
      </c>
      <c r="CB120" s="931"/>
      <c r="CC120" s="931"/>
      <c r="CD120" s="931"/>
      <c r="CE120" s="931"/>
      <c r="CF120" s="944">
        <v>149.69999999999999</v>
      </c>
      <c r="CG120" s="945"/>
      <c r="CH120" s="945"/>
      <c r="CI120" s="945"/>
      <c r="CJ120" s="945"/>
      <c r="CK120" s="1006" t="s">
        <v>448</v>
      </c>
      <c r="CL120" s="1007"/>
      <c r="CM120" s="1007"/>
      <c r="CN120" s="1007"/>
      <c r="CO120" s="1008"/>
      <c r="CP120" s="1014" t="s">
        <v>395</v>
      </c>
      <c r="CQ120" s="1015"/>
      <c r="CR120" s="1015"/>
      <c r="CS120" s="1015"/>
      <c r="CT120" s="1015"/>
      <c r="CU120" s="1015"/>
      <c r="CV120" s="1015"/>
      <c r="CW120" s="1015"/>
      <c r="CX120" s="1015"/>
      <c r="CY120" s="1015"/>
      <c r="CZ120" s="1015"/>
      <c r="DA120" s="1015"/>
      <c r="DB120" s="1015"/>
      <c r="DC120" s="1015"/>
      <c r="DD120" s="1015"/>
      <c r="DE120" s="1015"/>
      <c r="DF120" s="1016"/>
      <c r="DG120" s="930" t="s">
        <v>122</v>
      </c>
      <c r="DH120" s="931"/>
      <c r="DI120" s="931"/>
      <c r="DJ120" s="931"/>
      <c r="DK120" s="931"/>
      <c r="DL120" s="931" t="s">
        <v>122</v>
      </c>
      <c r="DM120" s="931"/>
      <c r="DN120" s="931"/>
      <c r="DO120" s="931"/>
      <c r="DP120" s="931"/>
      <c r="DQ120" s="931">
        <v>3546322</v>
      </c>
      <c r="DR120" s="931"/>
      <c r="DS120" s="931"/>
      <c r="DT120" s="931"/>
      <c r="DU120" s="931"/>
      <c r="DV120" s="932">
        <v>54.3</v>
      </c>
      <c r="DW120" s="932"/>
      <c r="DX120" s="932"/>
      <c r="DY120" s="932"/>
      <c r="DZ120" s="933"/>
    </row>
    <row r="121" spans="1:130" s="218" customFormat="1" ht="26.25" customHeight="1" x14ac:dyDescent="0.2">
      <c r="A121" s="1063"/>
      <c r="B121" s="949"/>
      <c r="C121" s="974" t="s">
        <v>449</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450</v>
      </c>
      <c r="BA121" s="923"/>
      <c r="BB121" s="923"/>
      <c r="BC121" s="923"/>
      <c r="BD121" s="923"/>
      <c r="BE121" s="923"/>
      <c r="BF121" s="923"/>
      <c r="BG121" s="923"/>
      <c r="BH121" s="923"/>
      <c r="BI121" s="923"/>
      <c r="BJ121" s="923"/>
      <c r="BK121" s="923"/>
      <c r="BL121" s="923"/>
      <c r="BM121" s="923"/>
      <c r="BN121" s="923"/>
      <c r="BO121" s="923"/>
      <c r="BP121" s="924"/>
      <c r="BQ121" s="925">
        <v>82861</v>
      </c>
      <c r="BR121" s="926"/>
      <c r="BS121" s="926"/>
      <c r="BT121" s="926"/>
      <c r="BU121" s="926"/>
      <c r="BV121" s="926">
        <v>64628</v>
      </c>
      <c r="BW121" s="926"/>
      <c r="BX121" s="926"/>
      <c r="BY121" s="926"/>
      <c r="BZ121" s="926"/>
      <c r="CA121" s="926">
        <v>51868</v>
      </c>
      <c r="CB121" s="926"/>
      <c r="CC121" s="926"/>
      <c r="CD121" s="926"/>
      <c r="CE121" s="926"/>
      <c r="CF121" s="920">
        <v>0.8</v>
      </c>
      <c r="CG121" s="921"/>
      <c r="CH121" s="921"/>
      <c r="CI121" s="921"/>
      <c r="CJ121" s="921"/>
      <c r="CK121" s="1009"/>
      <c r="CL121" s="1010"/>
      <c r="CM121" s="1010"/>
      <c r="CN121" s="1010"/>
      <c r="CO121" s="1011"/>
      <c r="CP121" s="1019" t="s">
        <v>393</v>
      </c>
      <c r="CQ121" s="1020"/>
      <c r="CR121" s="1020"/>
      <c r="CS121" s="1020"/>
      <c r="CT121" s="1020"/>
      <c r="CU121" s="1020"/>
      <c r="CV121" s="1020"/>
      <c r="CW121" s="1020"/>
      <c r="CX121" s="1020"/>
      <c r="CY121" s="1020"/>
      <c r="CZ121" s="1020"/>
      <c r="DA121" s="1020"/>
      <c r="DB121" s="1020"/>
      <c r="DC121" s="1020"/>
      <c r="DD121" s="1020"/>
      <c r="DE121" s="1020"/>
      <c r="DF121" s="1021"/>
      <c r="DG121" s="925" t="s">
        <v>122</v>
      </c>
      <c r="DH121" s="926"/>
      <c r="DI121" s="926"/>
      <c r="DJ121" s="926"/>
      <c r="DK121" s="926"/>
      <c r="DL121" s="926" t="s">
        <v>122</v>
      </c>
      <c r="DM121" s="926"/>
      <c r="DN121" s="926"/>
      <c r="DO121" s="926"/>
      <c r="DP121" s="926"/>
      <c r="DQ121" s="926">
        <v>1696202</v>
      </c>
      <c r="DR121" s="926"/>
      <c r="DS121" s="926"/>
      <c r="DT121" s="926"/>
      <c r="DU121" s="926"/>
      <c r="DV121" s="927">
        <v>26</v>
      </c>
      <c r="DW121" s="927"/>
      <c r="DX121" s="927"/>
      <c r="DY121" s="927"/>
      <c r="DZ121" s="928"/>
    </row>
    <row r="122" spans="1:130" s="218" customFormat="1" ht="26.25" customHeight="1" x14ac:dyDescent="0.2">
      <c r="A122" s="1063"/>
      <c r="B122" s="949"/>
      <c r="C122" s="922" t="s">
        <v>432</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451</v>
      </c>
      <c r="BA122" s="965"/>
      <c r="BB122" s="965"/>
      <c r="BC122" s="965"/>
      <c r="BD122" s="965"/>
      <c r="BE122" s="965"/>
      <c r="BF122" s="965"/>
      <c r="BG122" s="965"/>
      <c r="BH122" s="965"/>
      <c r="BI122" s="965"/>
      <c r="BJ122" s="965"/>
      <c r="BK122" s="965"/>
      <c r="BL122" s="965"/>
      <c r="BM122" s="965"/>
      <c r="BN122" s="965"/>
      <c r="BO122" s="965"/>
      <c r="BP122" s="966"/>
      <c r="BQ122" s="999">
        <v>16259849</v>
      </c>
      <c r="BR122" s="1000"/>
      <c r="BS122" s="1000"/>
      <c r="BT122" s="1000"/>
      <c r="BU122" s="1000"/>
      <c r="BV122" s="1000">
        <v>15644121</v>
      </c>
      <c r="BW122" s="1000"/>
      <c r="BX122" s="1000"/>
      <c r="BY122" s="1000"/>
      <c r="BZ122" s="1000"/>
      <c r="CA122" s="1000">
        <v>16587799</v>
      </c>
      <c r="CB122" s="1000"/>
      <c r="CC122" s="1000"/>
      <c r="CD122" s="1000"/>
      <c r="CE122" s="1000"/>
      <c r="CF122" s="1017">
        <v>253.9</v>
      </c>
      <c r="CG122" s="1018"/>
      <c r="CH122" s="1018"/>
      <c r="CI122" s="1018"/>
      <c r="CJ122" s="1018"/>
      <c r="CK122" s="1009"/>
      <c r="CL122" s="1010"/>
      <c r="CM122" s="1010"/>
      <c r="CN122" s="1010"/>
      <c r="CO122" s="1011"/>
      <c r="CP122" s="1019" t="s">
        <v>396</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2">
      <c r="A123" s="1063"/>
      <c r="B123" s="949"/>
      <c r="C123" s="922" t="s">
        <v>438</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452</v>
      </c>
      <c r="BP123" s="1005"/>
      <c r="BQ123" s="1035">
        <v>25569146</v>
      </c>
      <c r="BR123" s="1036"/>
      <c r="BS123" s="1036"/>
      <c r="BT123" s="1036"/>
      <c r="BU123" s="1036"/>
      <c r="BV123" s="1036">
        <v>25008639</v>
      </c>
      <c r="BW123" s="1036"/>
      <c r="BX123" s="1036"/>
      <c r="BY123" s="1036"/>
      <c r="BZ123" s="1036"/>
      <c r="CA123" s="1036">
        <v>26418600</v>
      </c>
      <c r="CB123" s="1036"/>
      <c r="CC123" s="1036"/>
      <c r="CD123" s="1036"/>
      <c r="CE123" s="1036"/>
      <c r="CF123" s="1001"/>
      <c r="CG123" s="1002"/>
      <c r="CH123" s="1002"/>
      <c r="CI123" s="1002"/>
      <c r="CJ123" s="1003"/>
      <c r="CK123" s="1009"/>
      <c r="CL123" s="1010"/>
      <c r="CM123" s="1010"/>
      <c r="CN123" s="1010"/>
      <c r="CO123" s="1011"/>
      <c r="CP123" s="1019"/>
      <c r="CQ123" s="1020"/>
      <c r="CR123" s="1020"/>
      <c r="CS123" s="1020"/>
      <c r="CT123" s="1020"/>
      <c r="CU123" s="1020"/>
      <c r="CV123" s="1020"/>
      <c r="CW123" s="1020"/>
      <c r="CX123" s="1020"/>
      <c r="CY123" s="1020"/>
      <c r="CZ123" s="1020"/>
      <c r="DA123" s="1020"/>
      <c r="DB123" s="1020"/>
      <c r="DC123" s="1020"/>
      <c r="DD123" s="1020"/>
      <c r="DE123" s="1020"/>
      <c r="DF123" s="1021"/>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218" customFormat="1" ht="26.25" customHeight="1" thickBot="1" x14ac:dyDescent="0.25">
      <c r="A124" s="1063"/>
      <c r="B124" s="949"/>
      <c r="C124" s="922" t="s">
        <v>441</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31" t="s">
        <v>453</v>
      </c>
      <c r="AV124" s="1032"/>
      <c r="AW124" s="1032"/>
      <c r="AX124" s="1032"/>
      <c r="AY124" s="1032"/>
      <c r="AZ124" s="1032"/>
      <c r="BA124" s="1032"/>
      <c r="BB124" s="1032"/>
      <c r="BC124" s="1032"/>
      <c r="BD124" s="1032"/>
      <c r="BE124" s="1032"/>
      <c r="BF124" s="1032"/>
      <c r="BG124" s="1032"/>
      <c r="BH124" s="1032"/>
      <c r="BI124" s="1032"/>
      <c r="BJ124" s="1032"/>
      <c r="BK124" s="1032"/>
      <c r="BL124" s="1032"/>
      <c r="BM124" s="1032"/>
      <c r="BN124" s="1032"/>
      <c r="BO124" s="1032"/>
      <c r="BP124" s="1033"/>
      <c r="BQ124" s="1034"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454</v>
      </c>
      <c r="CQ124" s="1020"/>
      <c r="CR124" s="1020"/>
      <c r="CS124" s="1020"/>
      <c r="CT124" s="1020"/>
      <c r="CU124" s="1020"/>
      <c r="CV124" s="1020"/>
      <c r="CW124" s="1020"/>
      <c r="CX124" s="1020"/>
      <c r="CY124" s="1020"/>
      <c r="CZ124" s="1020"/>
      <c r="DA124" s="1020"/>
      <c r="DB124" s="1020"/>
      <c r="DC124" s="1020"/>
      <c r="DD124" s="1020"/>
      <c r="DE124" s="1020"/>
      <c r="DF124" s="1021"/>
      <c r="DG124" s="1004">
        <v>5429680</v>
      </c>
      <c r="DH124" s="986"/>
      <c r="DI124" s="986"/>
      <c r="DJ124" s="986"/>
      <c r="DK124" s="987"/>
      <c r="DL124" s="985">
        <v>5313444</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63"/>
      <c r="B125" s="949"/>
      <c r="C125" s="922" t="s">
        <v>443</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455</v>
      </c>
      <c r="CL125" s="1007"/>
      <c r="CM125" s="1007"/>
      <c r="CN125" s="1007"/>
      <c r="CO125" s="1008"/>
      <c r="CP125" s="929" t="s">
        <v>456</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63"/>
      <c r="B126" s="949"/>
      <c r="C126" s="922" t="s">
        <v>445</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457</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64"/>
      <c r="B127" s="951"/>
      <c r="C127" s="973" t="s">
        <v>458</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7" t="s">
        <v>459</v>
      </c>
      <c r="AY127" s="1038"/>
      <c r="AZ127" s="1038"/>
      <c r="BA127" s="1038"/>
      <c r="BB127" s="1038"/>
      <c r="BC127" s="1038"/>
      <c r="BD127" s="1038"/>
      <c r="BE127" s="1039"/>
      <c r="BF127" s="1040" t="s">
        <v>460</v>
      </c>
      <c r="BG127" s="1038"/>
      <c r="BH127" s="1038"/>
      <c r="BI127" s="1038"/>
      <c r="BJ127" s="1038"/>
      <c r="BK127" s="1038"/>
      <c r="BL127" s="1039"/>
      <c r="BM127" s="1040" t="s">
        <v>461</v>
      </c>
      <c r="BN127" s="1038"/>
      <c r="BO127" s="1038"/>
      <c r="BP127" s="1038"/>
      <c r="BQ127" s="1038"/>
      <c r="BR127" s="1038"/>
      <c r="BS127" s="1039"/>
      <c r="BT127" s="1040" t="s">
        <v>462</v>
      </c>
      <c r="BU127" s="1038"/>
      <c r="BV127" s="1038"/>
      <c r="BW127" s="1038"/>
      <c r="BX127" s="1038"/>
      <c r="BY127" s="1038"/>
      <c r="BZ127" s="1061"/>
      <c r="CA127" s="220"/>
      <c r="CB127" s="220"/>
      <c r="CC127" s="220"/>
      <c r="CD127" s="243"/>
      <c r="CE127" s="243"/>
      <c r="CF127" s="243"/>
      <c r="CG127" s="220"/>
      <c r="CH127" s="220"/>
      <c r="CI127" s="220"/>
      <c r="CJ127" s="242"/>
      <c r="CK127" s="1023"/>
      <c r="CL127" s="1010"/>
      <c r="CM127" s="1010"/>
      <c r="CN127" s="1010"/>
      <c r="CO127" s="1011"/>
      <c r="CP127" s="922" t="s">
        <v>463</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7" t="s">
        <v>464</v>
      </c>
      <c r="B128" s="1048"/>
      <c r="C128" s="1048"/>
      <c r="D128" s="1048"/>
      <c r="E128" s="1048"/>
      <c r="F128" s="1048"/>
      <c r="G128" s="1048"/>
      <c r="H128" s="1048"/>
      <c r="I128" s="1048"/>
      <c r="J128" s="1048"/>
      <c r="K128" s="1048"/>
      <c r="L128" s="1048"/>
      <c r="M128" s="1048"/>
      <c r="N128" s="1048"/>
      <c r="O128" s="1048"/>
      <c r="P128" s="1048"/>
      <c r="Q128" s="1048"/>
      <c r="R128" s="1048"/>
      <c r="S128" s="1048"/>
      <c r="T128" s="1048"/>
      <c r="U128" s="1048"/>
      <c r="V128" s="1048"/>
      <c r="W128" s="1049" t="s">
        <v>465</v>
      </c>
      <c r="X128" s="1049"/>
      <c r="Y128" s="1049"/>
      <c r="Z128" s="1050"/>
      <c r="AA128" s="1051">
        <v>16642</v>
      </c>
      <c r="AB128" s="1052"/>
      <c r="AC128" s="1052"/>
      <c r="AD128" s="1052"/>
      <c r="AE128" s="1053"/>
      <c r="AF128" s="1054">
        <v>16079</v>
      </c>
      <c r="AG128" s="1052"/>
      <c r="AH128" s="1052"/>
      <c r="AI128" s="1052"/>
      <c r="AJ128" s="1053"/>
      <c r="AK128" s="1054">
        <v>15249</v>
      </c>
      <c r="AL128" s="1052"/>
      <c r="AM128" s="1052"/>
      <c r="AN128" s="1052"/>
      <c r="AO128" s="1053"/>
      <c r="AP128" s="1055"/>
      <c r="AQ128" s="1056"/>
      <c r="AR128" s="1056"/>
      <c r="AS128" s="1056"/>
      <c r="AT128" s="1057"/>
      <c r="AU128" s="220"/>
      <c r="AV128" s="220"/>
      <c r="AW128" s="220"/>
      <c r="AX128" s="896" t="s">
        <v>466</v>
      </c>
      <c r="AY128" s="897"/>
      <c r="AZ128" s="897"/>
      <c r="BA128" s="897"/>
      <c r="BB128" s="897"/>
      <c r="BC128" s="897"/>
      <c r="BD128" s="897"/>
      <c r="BE128" s="898"/>
      <c r="BF128" s="1058" t="s">
        <v>122</v>
      </c>
      <c r="BG128" s="1059"/>
      <c r="BH128" s="1059"/>
      <c r="BI128" s="1059"/>
      <c r="BJ128" s="1059"/>
      <c r="BK128" s="1059"/>
      <c r="BL128" s="1060"/>
      <c r="BM128" s="1058">
        <v>13.63</v>
      </c>
      <c r="BN128" s="1059"/>
      <c r="BO128" s="1059"/>
      <c r="BP128" s="1059"/>
      <c r="BQ128" s="1059"/>
      <c r="BR128" s="1059"/>
      <c r="BS128" s="1060"/>
      <c r="BT128" s="1058">
        <v>20</v>
      </c>
      <c r="BU128" s="1059"/>
      <c r="BV128" s="1059"/>
      <c r="BW128" s="1059"/>
      <c r="BX128" s="1059"/>
      <c r="BY128" s="1059"/>
      <c r="BZ128" s="1076"/>
      <c r="CA128" s="243"/>
      <c r="CB128" s="243"/>
      <c r="CC128" s="243"/>
      <c r="CD128" s="243"/>
      <c r="CE128" s="243"/>
      <c r="CF128" s="243"/>
      <c r="CG128" s="220"/>
      <c r="CH128" s="220"/>
      <c r="CI128" s="220"/>
      <c r="CJ128" s="242"/>
      <c r="CK128" s="1024"/>
      <c r="CL128" s="1025"/>
      <c r="CM128" s="1025"/>
      <c r="CN128" s="1025"/>
      <c r="CO128" s="1026"/>
      <c r="CP128" s="1041" t="s">
        <v>467</v>
      </c>
      <c r="CQ128" s="740"/>
      <c r="CR128" s="740"/>
      <c r="CS128" s="740"/>
      <c r="CT128" s="740"/>
      <c r="CU128" s="740"/>
      <c r="CV128" s="740"/>
      <c r="CW128" s="740"/>
      <c r="CX128" s="740"/>
      <c r="CY128" s="740"/>
      <c r="CZ128" s="740"/>
      <c r="DA128" s="740"/>
      <c r="DB128" s="740"/>
      <c r="DC128" s="740"/>
      <c r="DD128" s="740"/>
      <c r="DE128" s="740"/>
      <c r="DF128" s="1042"/>
      <c r="DG128" s="1043" t="s">
        <v>122</v>
      </c>
      <c r="DH128" s="1044"/>
      <c r="DI128" s="1044"/>
      <c r="DJ128" s="1044"/>
      <c r="DK128" s="1044"/>
      <c r="DL128" s="1044" t="s">
        <v>122</v>
      </c>
      <c r="DM128" s="1044"/>
      <c r="DN128" s="1044"/>
      <c r="DO128" s="1044"/>
      <c r="DP128" s="1044"/>
      <c r="DQ128" s="1044" t="s">
        <v>122</v>
      </c>
      <c r="DR128" s="1044"/>
      <c r="DS128" s="1044"/>
      <c r="DT128" s="1044"/>
      <c r="DU128" s="1044"/>
      <c r="DV128" s="1045" t="s">
        <v>122</v>
      </c>
      <c r="DW128" s="1045"/>
      <c r="DX128" s="1045"/>
      <c r="DY128" s="1045"/>
      <c r="DZ128" s="1046"/>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468</v>
      </c>
      <c r="X129" s="1071"/>
      <c r="Y129" s="1071"/>
      <c r="Z129" s="1072"/>
      <c r="AA129" s="958">
        <v>8466592</v>
      </c>
      <c r="AB129" s="959"/>
      <c r="AC129" s="959"/>
      <c r="AD129" s="959"/>
      <c r="AE129" s="960"/>
      <c r="AF129" s="961">
        <v>8388257</v>
      </c>
      <c r="AG129" s="959"/>
      <c r="AH129" s="959"/>
      <c r="AI129" s="959"/>
      <c r="AJ129" s="960"/>
      <c r="AK129" s="961">
        <v>8470614</v>
      </c>
      <c r="AL129" s="959"/>
      <c r="AM129" s="959"/>
      <c r="AN129" s="959"/>
      <c r="AO129" s="960"/>
      <c r="AP129" s="1073"/>
      <c r="AQ129" s="1074"/>
      <c r="AR129" s="1074"/>
      <c r="AS129" s="1074"/>
      <c r="AT129" s="1075"/>
      <c r="AU129" s="221"/>
      <c r="AV129" s="221"/>
      <c r="AW129" s="221"/>
      <c r="AX129" s="1065" t="s">
        <v>469</v>
      </c>
      <c r="AY129" s="923"/>
      <c r="AZ129" s="923"/>
      <c r="BA129" s="923"/>
      <c r="BB129" s="923"/>
      <c r="BC129" s="923"/>
      <c r="BD129" s="923"/>
      <c r="BE129" s="924"/>
      <c r="BF129" s="1066" t="s">
        <v>122</v>
      </c>
      <c r="BG129" s="1067"/>
      <c r="BH129" s="1067"/>
      <c r="BI129" s="1067"/>
      <c r="BJ129" s="1067"/>
      <c r="BK129" s="1067"/>
      <c r="BL129" s="1068"/>
      <c r="BM129" s="1066">
        <v>18.63</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470</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471</v>
      </c>
      <c r="X130" s="1071"/>
      <c r="Y130" s="1071"/>
      <c r="Z130" s="1072"/>
      <c r="AA130" s="958">
        <v>2087584</v>
      </c>
      <c r="AB130" s="959"/>
      <c r="AC130" s="959"/>
      <c r="AD130" s="959"/>
      <c r="AE130" s="960"/>
      <c r="AF130" s="961">
        <v>1975480</v>
      </c>
      <c r="AG130" s="959"/>
      <c r="AH130" s="959"/>
      <c r="AI130" s="959"/>
      <c r="AJ130" s="960"/>
      <c r="AK130" s="961">
        <v>1937894</v>
      </c>
      <c r="AL130" s="959"/>
      <c r="AM130" s="959"/>
      <c r="AN130" s="959"/>
      <c r="AO130" s="960"/>
      <c r="AP130" s="1073"/>
      <c r="AQ130" s="1074"/>
      <c r="AR130" s="1074"/>
      <c r="AS130" s="1074"/>
      <c r="AT130" s="1075"/>
      <c r="AU130" s="221"/>
      <c r="AV130" s="221"/>
      <c r="AW130" s="221"/>
      <c r="AX130" s="1065" t="s">
        <v>472</v>
      </c>
      <c r="AY130" s="923"/>
      <c r="AZ130" s="923"/>
      <c r="BA130" s="923"/>
      <c r="BB130" s="923"/>
      <c r="BC130" s="923"/>
      <c r="BD130" s="923"/>
      <c r="BE130" s="924"/>
      <c r="BF130" s="1101">
        <v>1.1000000000000001</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473</v>
      </c>
      <c r="X131" s="1108"/>
      <c r="Y131" s="1108"/>
      <c r="Z131" s="1109"/>
      <c r="AA131" s="1004">
        <v>6379008</v>
      </c>
      <c r="AB131" s="986"/>
      <c r="AC131" s="986"/>
      <c r="AD131" s="986"/>
      <c r="AE131" s="987"/>
      <c r="AF131" s="985">
        <v>6412777</v>
      </c>
      <c r="AG131" s="986"/>
      <c r="AH131" s="986"/>
      <c r="AI131" s="986"/>
      <c r="AJ131" s="987"/>
      <c r="AK131" s="985">
        <v>6532720</v>
      </c>
      <c r="AL131" s="986"/>
      <c r="AM131" s="986"/>
      <c r="AN131" s="986"/>
      <c r="AO131" s="987"/>
      <c r="AP131" s="1110"/>
      <c r="AQ131" s="1111"/>
      <c r="AR131" s="1111"/>
      <c r="AS131" s="1111"/>
      <c r="AT131" s="1112"/>
      <c r="AU131" s="221"/>
      <c r="AV131" s="221"/>
      <c r="AW131" s="221"/>
      <c r="AX131" s="1083" t="s">
        <v>474</v>
      </c>
      <c r="AY131" s="740"/>
      <c r="AZ131" s="740"/>
      <c r="BA131" s="740"/>
      <c r="BB131" s="740"/>
      <c r="BC131" s="740"/>
      <c r="BD131" s="740"/>
      <c r="BE131" s="1042"/>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475</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476</v>
      </c>
      <c r="W132" s="1094"/>
      <c r="X132" s="1094"/>
      <c r="Y132" s="1094"/>
      <c r="Z132" s="1095"/>
      <c r="AA132" s="1096">
        <v>3.310044446</v>
      </c>
      <c r="AB132" s="1097"/>
      <c r="AC132" s="1097"/>
      <c r="AD132" s="1097"/>
      <c r="AE132" s="1098"/>
      <c r="AF132" s="1099">
        <v>2.9737662789999999</v>
      </c>
      <c r="AG132" s="1097"/>
      <c r="AH132" s="1097"/>
      <c r="AI132" s="1097"/>
      <c r="AJ132" s="1098"/>
      <c r="AK132" s="1099">
        <v>-2.7010647940000001</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477</v>
      </c>
      <c r="W133" s="1077"/>
      <c r="X133" s="1077"/>
      <c r="Y133" s="1077"/>
      <c r="Z133" s="1078"/>
      <c r="AA133" s="1079">
        <v>1.1000000000000001</v>
      </c>
      <c r="AB133" s="1080"/>
      <c r="AC133" s="1080"/>
      <c r="AD133" s="1080"/>
      <c r="AE133" s="1081"/>
      <c r="AF133" s="1079">
        <v>1.7</v>
      </c>
      <c r="AG133" s="1080"/>
      <c r="AH133" s="1080"/>
      <c r="AI133" s="1080"/>
      <c r="AJ133" s="1081"/>
      <c r="AK133" s="1079">
        <v>1.1000000000000001</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Vwcsru46A6dSZVTP7bAcnImhlnoUoc/D1v5fi1Epju6z0Vs4yrLhfn0cVrcUO/mvxIE6Z0K9Gar/yrgnaJDEsA==" saltValue="GjegueT1dSjEOQ6uddr99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28" zoomScaleNormal="85" zoomScaleSheetLayoutView="100" workbookViewId="0">
      <selection activeCell="AI75" sqref="AI75"/>
    </sheetView>
  </sheetViews>
  <sheetFormatPr defaultColWidth="0" defaultRowHeight="13.5" customHeight="1" zeroHeight="1" x14ac:dyDescent="0.2"/>
  <cols>
    <col min="1" max="120" width="2.7265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478</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qZwqMHvTiMH9YSxqSrrFDvfYuR6Xln+2HwvTnOp5AdNp6D2A0GCBylOr+0qZfhStF1BAOZsoNt8nEySNZloniQ==" saltValue="4Iqfg5UKQ+ZYExa7iTY3tQ==" spinCount="100000"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49" zoomScaleNormal="100" zoomScaleSheetLayoutView="55"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QYD1kKdjASBKvDIkYmv/b+K8KrqJOzk/nrPddtjejLl0GlCFW/G+F76XEEvEdLDG8pHDgXhlqZWb6XTihpFaSQ==" saltValue="/pTYzfgYwvV7mwY6lZ8Ax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19" workbookViewId="0"/>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479</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480</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481</v>
      </c>
      <c r="AP7" s="260"/>
      <c r="AQ7" s="261" t="s">
        <v>482</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483</v>
      </c>
      <c r="AQ8" s="267" t="s">
        <v>484</v>
      </c>
      <c r="AR8" s="268" t="s">
        <v>485</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486</v>
      </c>
      <c r="AL9" s="1117"/>
      <c r="AM9" s="1117"/>
      <c r="AN9" s="1118"/>
      <c r="AO9" s="269">
        <v>2533162</v>
      </c>
      <c r="AP9" s="269">
        <v>172008</v>
      </c>
      <c r="AQ9" s="270">
        <v>102505</v>
      </c>
      <c r="AR9" s="271">
        <v>67.8</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487</v>
      </c>
      <c r="AL10" s="1117"/>
      <c r="AM10" s="1117"/>
      <c r="AN10" s="1118"/>
      <c r="AO10" s="272">
        <v>352363</v>
      </c>
      <c r="AP10" s="272">
        <v>23926</v>
      </c>
      <c r="AQ10" s="273">
        <v>13118</v>
      </c>
      <c r="AR10" s="274">
        <v>82.4</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488</v>
      </c>
      <c r="AL11" s="1117"/>
      <c r="AM11" s="1117"/>
      <c r="AN11" s="1118"/>
      <c r="AO11" s="272" t="s">
        <v>489</v>
      </c>
      <c r="AP11" s="272" t="s">
        <v>489</v>
      </c>
      <c r="AQ11" s="273">
        <v>532</v>
      </c>
      <c r="AR11" s="274" t="s">
        <v>489</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490</v>
      </c>
      <c r="AL12" s="1117"/>
      <c r="AM12" s="1117"/>
      <c r="AN12" s="1118"/>
      <c r="AO12" s="272" t="s">
        <v>489</v>
      </c>
      <c r="AP12" s="272" t="s">
        <v>489</v>
      </c>
      <c r="AQ12" s="273">
        <v>70</v>
      </c>
      <c r="AR12" s="274" t="s">
        <v>489</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491</v>
      </c>
      <c r="AL13" s="1117"/>
      <c r="AM13" s="1117"/>
      <c r="AN13" s="1118"/>
      <c r="AO13" s="272">
        <v>109075</v>
      </c>
      <c r="AP13" s="272">
        <v>7406</v>
      </c>
      <c r="AQ13" s="273">
        <v>4255</v>
      </c>
      <c r="AR13" s="274">
        <v>74.099999999999994</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492</v>
      </c>
      <c r="AL14" s="1117"/>
      <c r="AM14" s="1117"/>
      <c r="AN14" s="1118"/>
      <c r="AO14" s="272">
        <v>46801</v>
      </c>
      <c r="AP14" s="272">
        <v>3178</v>
      </c>
      <c r="AQ14" s="273">
        <v>1813</v>
      </c>
      <c r="AR14" s="274">
        <v>75.3</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493</v>
      </c>
      <c r="AL15" s="1120"/>
      <c r="AM15" s="1120"/>
      <c r="AN15" s="1121"/>
      <c r="AO15" s="272">
        <v>-179947</v>
      </c>
      <c r="AP15" s="272">
        <v>-12219</v>
      </c>
      <c r="AQ15" s="273">
        <v>-6003</v>
      </c>
      <c r="AR15" s="274">
        <v>103.5</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2861454</v>
      </c>
      <c r="AP16" s="272">
        <v>194300</v>
      </c>
      <c r="AQ16" s="273">
        <v>116291</v>
      </c>
      <c r="AR16" s="274">
        <v>67.099999999999994</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494</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495</v>
      </c>
      <c r="AP20" s="281" t="s">
        <v>496</v>
      </c>
      <c r="AQ20" s="282" t="s">
        <v>497</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498</v>
      </c>
      <c r="AL21" s="1123"/>
      <c r="AM21" s="1123"/>
      <c r="AN21" s="1124"/>
      <c r="AO21" s="285">
        <v>14.26</v>
      </c>
      <c r="AP21" s="286">
        <v>9.5500000000000007</v>
      </c>
      <c r="AQ21" s="287">
        <v>4.71</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499</v>
      </c>
      <c r="AL22" s="1123"/>
      <c r="AM22" s="1123"/>
      <c r="AN22" s="1124"/>
      <c r="AO22" s="290">
        <v>96.7</v>
      </c>
      <c r="AP22" s="291">
        <v>96.7</v>
      </c>
      <c r="AQ22" s="292">
        <v>0</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13" t="s">
        <v>500</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 x14ac:dyDescent="0.2">
      <c r="A27" s="297"/>
      <c r="AO27" s="250"/>
      <c r="AP27" s="250"/>
      <c r="AQ27" s="250"/>
      <c r="AR27" s="250"/>
      <c r="AS27" s="250"/>
      <c r="AT27" s="250"/>
    </row>
    <row r="28" spans="1:46" ht="16.5" x14ac:dyDescent="0.2">
      <c r="A28" s="251" t="s">
        <v>501</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502</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481</v>
      </c>
      <c r="AP30" s="260"/>
      <c r="AQ30" s="261" t="s">
        <v>482</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483</v>
      </c>
      <c r="AQ31" s="267" t="s">
        <v>484</v>
      </c>
      <c r="AR31" s="268" t="s">
        <v>485</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503</v>
      </c>
      <c r="AL32" s="1131"/>
      <c r="AM32" s="1131"/>
      <c r="AN32" s="1132"/>
      <c r="AO32" s="300">
        <v>1079522</v>
      </c>
      <c r="AP32" s="300">
        <v>73302</v>
      </c>
      <c r="AQ32" s="301">
        <v>49899</v>
      </c>
      <c r="AR32" s="302">
        <v>46.9</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504</v>
      </c>
      <c r="AL33" s="1131"/>
      <c r="AM33" s="1131"/>
      <c r="AN33" s="1132"/>
      <c r="AO33" s="300" t="s">
        <v>489</v>
      </c>
      <c r="AP33" s="300" t="s">
        <v>489</v>
      </c>
      <c r="AQ33" s="301" t="s">
        <v>489</v>
      </c>
      <c r="AR33" s="302" t="s">
        <v>489</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505</v>
      </c>
      <c r="AL34" s="1131"/>
      <c r="AM34" s="1131"/>
      <c r="AN34" s="1132"/>
      <c r="AO34" s="300" t="s">
        <v>489</v>
      </c>
      <c r="AP34" s="300" t="s">
        <v>489</v>
      </c>
      <c r="AQ34" s="301">
        <v>2</v>
      </c>
      <c r="AR34" s="302" t="s">
        <v>489</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506</v>
      </c>
      <c r="AL35" s="1131"/>
      <c r="AM35" s="1131"/>
      <c r="AN35" s="1132"/>
      <c r="AO35" s="300">
        <v>576697</v>
      </c>
      <c r="AP35" s="300">
        <v>39159</v>
      </c>
      <c r="AQ35" s="301">
        <v>13394</v>
      </c>
      <c r="AR35" s="302">
        <v>192.4</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507</v>
      </c>
      <c r="AL36" s="1131"/>
      <c r="AM36" s="1131"/>
      <c r="AN36" s="1132"/>
      <c r="AO36" s="300">
        <v>120413</v>
      </c>
      <c r="AP36" s="300">
        <v>8176</v>
      </c>
      <c r="AQ36" s="301">
        <v>2489</v>
      </c>
      <c r="AR36" s="302">
        <v>228.5</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508</v>
      </c>
      <c r="AL37" s="1131"/>
      <c r="AM37" s="1131"/>
      <c r="AN37" s="1132"/>
      <c r="AO37" s="300" t="s">
        <v>489</v>
      </c>
      <c r="AP37" s="300" t="s">
        <v>489</v>
      </c>
      <c r="AQ37" s="301">
        <v>625</v>
      </c>
      <c r="AR37" s="302" t="s">
        <v>489</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509</v>
      </c>
      <c r="AL38" s="1134"/>
      <c r="AM38" s="1134"/>
      <c r="AN38" s="1135"/>
      <c r="AO38" s="303">
        <v>58</v>
      </c>
      <c r="AP38" s="303">
        <v>4</v>
      </c>
      <c r="AQ38" s="304">
        <v>5</v>
      </c>
      <c r="AR38" s="292">
        <v>-20</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510</v>
      </c>
      <c r="AL39" s="1134"/>
      <c r="AM39" s="1134"/>
      <c r="AN39" s="1135"/>
      <c r="AO39" s="300">
        <v>-15249</v>
      </c>
      <c r="AP39" s="300">
        <v>-1035</v>
      </c>
      <c r="AQ39" s="301">
        <v>-2982</v>
      </c>
      <c r="AR39" s="302">
        <v>-65.3</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511</v>
      </c>
      <c r="AL40" s="1131"/>
      <c r="AM40" s="1131"/>
      <c r="AN40" s="1132"/>
      <c r="AO40" s="300">
        <v>-1937894</v>
      </c>
      <c r="AP40" s="300">
        <v>-131588</v>
      </c>
      <c r="AQ40" s="301">
        <v>-43756</v>
      </c>
      <c r="AR40" s="302">
        <v>200.7</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-176453</v>
      </c>
      <c r="AP41" s="300">
        <v>-11982</v>
      </c>
      <c r="AQ41" s="301">
        <v>19675</v>
      </c>
      <c r="AR41" s="302">
        <v>-160.9</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512</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513</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481</v>
      </c>
      <c r="AN49" s="1127" t="s">
        <v>514</v>
      </c>
      <c r="AO49" s="1128"/>
      <c r="AP49" s="1128"/>
      <c r="AQ49" s="1128"/>
      <c r="AR49" s="1129"/>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515</v>
      </c>
      <c r="AO50" s="317" t="s">
        <v>516</v>
      </c>
      <c r="AP50" s="318" t="s">
        <v>517</v>
      </c>
      <c r="AQ50" s="319" t="s">
        <v>518</v>
      </c>
      <c r="AR50" s="320" t="s">
        <v>519</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520</v>
      </c>
      <c r="AL51" s="313"/>
      <c r="AM51" s="321">
        <v>2551446</v>
      </c>
      <c r="AN51" s="322">
        <v>156588</v>
      </c>
      <c r="AO51" s="323">
        <v>9.1999999999999993</v>
      </c>
      <c r="AP51" s="324">
        <v>96248</v>
      </c>
      <c r="AQ51" s="325">
        <v>10</v>
      </c>
      <c r="AR51" s="326">
        <v>-0.8</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521</v>
      </c>
      <c r="AM52" s="329">
        <v>2142570</v>
      </c>
      <c r="AN52" s="330">
        <v>131494</v>
      </c>
      <c r="AO52" s="331">
        <v>5.0999999999999996</v>
      </c>
      <c r="AP52" s="332">
        <v>55768</v>
      </c>
      <c r="AQ52" s="333">
        <v>17.5</v>
      </c>
      <c r="AR52" s="334">
        <v>-12.4</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522</v>
      </c>
      <c r="AL53" s="313"/>
      <c r="AM53" s="321">
        <v>1129841</v>
      </c>
      <c r="AN53" s="322">
        <v>71198</v>
      </c>
      <c r="AO53" s="323">
        <v>-54.5</v>
      </c>
      <c r="AP53" s="324">
        <v>76413</v>
      </c>
      <c r="AQ53" s="325">
        <v>-20.6</v>
      </c>
      <c r="AR53" s="326">
        <v>-33.9</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521</v>
      </c>
      <c r="AM54" s="329">
        <v>856482</v>
      </c>
      <c r="AN54" s="330">
        <v>53972</v>
      </c>
      <c r="AO54" s="331">
        <v>-59</v>
      </c>
      <c r="AP54" s="332">
        <v>39658</v>
      </c>
      <c r="AQ54" s="333">
        <v>-28.9</v>
      </c>
      <c r="AR54" s="334">
        <v>-30.1</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523</v>
      </c>
      <c r="AL55" s="313"/>
      <c r="AM55" s="321">
        <v>1025867</v>
      </c>
      <c r="AN55" s="322">
        <v>66189</v>
      </c>
      <c r="AO55" s="323">
        <v>-7</v>
      </c>
      <c r="AP55" s="324">
        <v>66481</v>
      </c>
      <c r="AQ55" s="325">
        <v>-13</v>
      </c>
      <c r="AR55" s="326">
        <v>6</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521</v>
      </c>
      <c r="AM56" s="329">
        <v>840974</v>
      </c>
      <c r="AN56" s="330">
        <v>54260</v>
      </c>
      <c r="AO56" s="331">
        <v>0.5</v>
      </c>
      <c r="AP56" s="332">
        <v>36120</v>
      </c>
      <c r="AQ56" s="333">
        <v>-8.9</v>
      </c>
      <c r="AR56" s="334">
        <v>9.4</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524</v>
      </c>
      <c r="AL57" s="313"/>
      <c r="AM57" s="321">
        <v>1588796</v>
      </c>
      <c r="AN57" s="322">
        <v>104760</v>
      </c>
      <c r="AO57" s="323">
        <v>58.3</v>
      </c>
      <c r="AP57" s="324">
        <v>67825</v>
      </c>
      <c r="AQ57" s="325">
        <v>2</v>
      </c>
      <c r="AR57" s="326">
        <v>56.3</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521</v>
      </c>
      <c r="AM58" s="329">
        <v>1061898</v>
      </c>
      <c r="AN58" s="330">
        <v>70018</v>
      </c>
      <c r="AO58" s="331">
        <v>29</v>
      </c>
      <c r="AP58" s="332">
        <v>39417</v>
      </c>
      <c r="AQ58" s="333">
        <v>9.1</v>
      </c>
      <c r="AR58" s="334">
        <v>19.899999999999999</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525</v>
      </c>
      <c r="AL59" s="313"/>
      <c r="AM59" s="321">
        <v>2555883</v>
      </c>
      <c r="AN59" s="322">
        <v>173551</v>
      </c>
      <c r="AO59" s="323">
        <v>65.7</v>
      </c>
      <c r="AP59" s="324">
        <v>81158</v>
      </c>
      <c r="AQ59" s="325">
        <v>19.7</v>
      </c>
      <c r="AR59" s="326">
        <v>46</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521</v>
      </c>
      <c r="AM60" s="329">
        <v>1661342</v>
      </c>
      <c r="AN60" s="330">
        <v>112809</v>
      </c>
      <c r="AO60" s="331">
        <v>61.1</v>
      </c>
      <c r="AP60" s="332">
        <v>45320</v>
      </c>
      <c r="AQ60" s="333">
        <v>15</v>
      </c>
      <c r="AR60" s="334">
        <v>46.1</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526</v>
      </c>
      <c r="AL61" s="335"/>
      <c r="AM61" s="336">
        <v>1770367</v>
      </c>
      <c r="AN61" s="337">
        <v>114457</v>
      </c>
      <c r="AO61" s="338">
        <v>14.3</v>
      </c>
      <c r="AP61" s="339">
        <v>77625</v>
      </c>
      <c r="AQ61" s="340">
        <v>-0.4</v>
      </c>
      <c r="AR61" s="326">
        <v>14.7</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521</v>
      </c>
      <c r="AM62" s="329">
        <v>1312653</v>
      </c>
      <c r="AN62" s="330">
        <v>84511</v>
      </c>
      <c r="AO62" s="331">
        <v>7.3</v>
      </c>
      <c r="AP62" s="332">
        <v>43257</v>
      </c>
      <c r="AQ62" s="333">
        <v>0.8</v>
      </c>
      <c r="AR62" s="334">
        <v>6.5</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uOf6CTZulrQZCrlf5lkhDQoKpMYBlkUJca56ggWdOJ5Vji9mwMW/jbKFR/xltpNXJWmZYEPelW0P1bkXO++37g==" saltValue="U2+oL/S2bocUFFGYXIOvw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8" zoomScaleNormal="100" zoomScaleSheetLayoutView="55" workbookViewId="0"/>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478</v>
      </c>
    </row>
    <row r="121" spans="125:125" ht="13.5" hidden="1" customHeight="1" x14ac:dyDescent="0.2">
      <c r="DU121" s="247"/>
    </row>
  </sheetData>
  <sheetProtection algorithmName="SHA-512" hashValue="+uO+Z/VXV9aTOfBPDDdNDYZtPW2hhkvJWeF5Su4Osf2JynsEPJMRO3I1B8pmw4tYie01686r4HnBbW19+46KtQ==" saltValue="yIpyJxSsYPlESNniZVQSG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E79" zoomScaleNormal="100" zoomScaleSheetLayoutView="55" workbookViewId="0"/>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478</v>
      </c>
    </row>
  </sheetData>
  <sheetProtection algorithmName="SHA-512" hashValue="q9wJSBHwhgOckKKhVaTojP+n7fZiu9tmK5sCmZtqU3Ssjz0g6Hvpw/rEdJ0W6z1/xPEpMoDqtH/L9vsqiWFGHg==" saltValue="aHBZwAZzv4hAlWAlkIdVt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F32" zoomScaleNormal="10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528</v>
      </c>
      <c r="G46" s="8" t="s">
        <v>529</v>
      </c>
      <c r="H46" s="8" t="s">
        <v>530</v>
      </c>
      <c r="I46" s="8" t="s">
        <v>531</v>
      </c>
      <c r="J46" s="9" t="s">
        <v>532</v>
      </c>
    </row>
    <row r="47" spans="2:10" ht="57.75" customHeight="1" x14ac:dyDescent="0.2">
      <c r="B47" s="10"/>
      <c r="C47" s="1139" t="s">
        <v>3</v>
      </c>
      <c r="D47" s="1139"/>
      <c r="E47" s="1140"/>
      <c r="F47" s="11">
        <v>31.6</v>
      </c>
      <c r="G47" s="12">
        <v>30.97</v>
      </c>
      <c r="H47" s="12">
        <v>31.83</v>
      </c>
      <c r="I47" s="12">
        <v>31.63</v>
      </c>
      <c r="J47" s="13">
        <v>30.6</v>
      </c>
    </row>
    <row r="48" spans="2:10" ht="57.75" customHeight="1" x14ac:dyDescent="0.2">
      <c r="B48" s="14"/>
      <c r="C48" s="1141" t="s">
        <v>4</v>
      </c>
      <c r="D48" s="1141"/>
      <c r="E48" s="1142"/>
      <c r="F48" s="15">
        <v>1.84</v>
      </c>
      <c r="G48" s="16">
        <v>1.52</v>
      </c>
      <c r="H48" s="16">
        <v>1.29</v>
      </c>
      <c r="I48" s="16">
        <v>1.1399999999999999</v>
      </c>
      <c r="J48" s="17">
        <v>1.27</v>
      </c>
    </row>
    <row r="49" spans="2:10" ht="57.75" customHeight="1" thickBot="1" x14ac:dyDescent="0.25">
      <c r="B49" s="18"/>
      <c r="C49" s="1143" t="s">
        <v>5</v>
      </c>
      <c r="D49" s="1143"/>
      <c r="E49" s="1144"/>
      <c r="F49" s="19">
        <v>12.43</v>
      </c>
      <c r="G49" s="20">
        <v>12.71</v>
      </c>
      <c r="H49" s="20">
        <v>11.51</v>
      </c>
      <c r="I49" s="20">
        <v>9.5500000000000007</v>
      </c>
      <c r="J49" s="21">
        <v>5.81</v>
      </c>
    </row>
    <row r="50" spans="2:10" ht="13" x14ac:dyDescent="0.2"/>
  </sheetData>
  <sheetProtection algorithmName="SHA-512" hashValue="chuKxosrf/d8JsIjfS1EYPS3GvpWNXyykl5ZJIXxmmz8/xou1KsLXVtg/wGNT8Y33785V1ufHZCGPt7A0pyCLg==" saltValue="dVeHXnXAZPmB+O4rkDVQh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波戸 雄太</cp:lastModifiedBy>
  <dcterms:created xsi:type="dcterms:W3CDTF">2026-02-23T07:55:04Z</dcterms:created>
  <dcterms:modified xsi:type="dcterms:W3CDTF">2026-03-10T07:06:54Z</dcterms:modified>
  <cp:category/>
</cp:coreProperties>
</file>