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U34" i="9"/>
  <c r="U35" i="9" s="1"/>
  <c r="U36" i="9" s="1"/>
  <c r="U37"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E34" i="9"/>
  <c r="BE35" i="9" s="1"/>
</calcChain>
</file>

<file path=xl/sharedStrings.xml><?xml version="1.0" encoding="utf-8"?>
<sst xmlns="http://schemas.openxmlformats.org/spreadsheetml/2006/main" count="987" uniqueCount="537">
  <si>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</si>
  <si>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</si>
  <si>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</si>
  <si>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</si>
  <si>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</si>
  <si>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</si>
  <si>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</si>
  <si>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</si>
  <si>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</si>
  <si>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</si>
  <si>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</si>
  <si>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</si>
  <si>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</si>
  <si>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</si>
  <si>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</si>
  <si>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</si>
  <si>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</si>
  <si>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</si>
  <si>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</si>
  <si>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</si>
  <si>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</si>
  <si>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</si>
  <si>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</si>
  <si>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</si>
  <si>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</si>
  <si>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</si>
  <si>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</si>
  <si>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</si>
  <si>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</si>
  <si>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</si>
  <si>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</si>
  <si>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</si>
  <si>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</si>
  <si>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</si>
  <si>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</si>
  <si>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</si>
  <si>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</si>
  <si>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</si>
  <si>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</si>
  <si>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</si>
  <si>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</si>
  <si>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</si>
  <si>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</si>
  <si>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</si>
  <si>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</si>
  <si>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</si>
  <si>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</si>
  <si>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</si>
  <si>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</si>
  <si>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</si>
  <si>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</si>
  <si>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</si>
  <si>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</si>
  <si>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</si>
  <si>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</si>
  <si>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</si>
  <si>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</si>
  <si>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</si>
  <si>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</si>
  <si>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</si>
  <si>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</si>
  <si>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</si>
  <si>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</si>
  <si>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</si>
  <si>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</si>
  <si>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</si>
  <si>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</si>
  <si>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</si>
  <si>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</si>
  <si>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</si>
  <si>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</si>
  <si>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</si>
  <si>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</si>
  <si>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</si>
  <si>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</si>
  <si>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</si>
  <si>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</si>
  <si>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</si>
  <si>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</si>
  <si>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</si>
  <si>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</si>
  <si>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</si>
  <si>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</si>
  <si>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</si>
  <si>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</si>
  <si>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</si>
  <si>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</si>
  <si>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</si>
  <si>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</si>
  <si>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</si>
  <si>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</si>
  <si>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</si>
  <si>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</si>
  <si>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</si>
  <si>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</si>
  <si>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</si>
  <si>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</si>
  <si>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</si>
  <si>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</si>
  <si>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</si>
  <si>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</si>
  <si>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</si>
  <si>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</si>
  <si>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</si>
  <si>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</si>
  <si>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</si>
  <si>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</si>
  <si>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</si>
  <si>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</si>
  <si>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</si>
  <si>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</si>
  <si>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</si>
  <si>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</si>
  <si>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</si>
  <si>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</si>
  <si>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</si>
  <si>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</si>
  <si>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</si>
  <si>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</si>
  <si>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</si>
  <si>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</si>
  <si>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</si>
  <si>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</si>
  <si>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</si>
  <si>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</si>
  <si>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</si>
  <si>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</si>
  <si>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</si>
  <si>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</si>
  <si>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</si>
  <si>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</si>
  <si>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</si>
  <si>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</si>
  <si>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</si>
  <si>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</si>
  <si>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</si>
  <si>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</si>
  <si>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</si>
  <si>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</si>
  <si>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</si>
  <si>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</si>
  <si>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</si>
  <si>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</si>
  <si>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</si>
  <si>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</si>
  <si>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</si>
  <si>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</si>
  <si>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</si>
  <si>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</si>
  <si>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</si>
  <si>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</si>
  <si>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</si>
  <si>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</si>
  <si>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</si>
  <si>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</si>
  <si>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</si>
  <si>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</si>
  <si>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</si>
  <si>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</si>
  <si>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</si>
  <si>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</si>
  <si>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</si>
  <si>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</si>
  <si>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</si>
  <si>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</si>
  <si>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</si>
  <si>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</si>
  <si>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</si>
  <si>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</si>
  <si>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</si>
  <si>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</si>
  <si>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</si>
  <si>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</si>
  <si>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</si>
  <si>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</si>
  <si>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</si>
  <si>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</si>
  <si>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</si>
  <si>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</si>
  <si>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</si>
  <si>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</si>
  <si>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</si>
  <si>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</si>
  <si>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</si>
  <si>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</si>
  <si>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</si>
  <si>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</si>
  <si>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</si>
  <si>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</si>
  <si>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</si>
  <si>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</si>
  <si>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</si>
  <si>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</si>
  <si>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</si>
  <si>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兵庫県稲美町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</si>
  <si>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</si>
  <si>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</si>
  <si>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</si>
  <si>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</si>
  <si>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</si>
  <si>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</si>
  <si>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</si>
  <si>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</si>
  <si>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</si>
  <si>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</si>
  <si>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</si>
  <si>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</si>
  <si>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</si>
  <si>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</si>
  <si>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</si>
  <si>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</si>
  <si>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</si>
  <si>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</si>
  <si>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</si>
  <si>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</si>
  <si>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</si>
  <si>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</si>
  <si>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</si>
  <si>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</si>
  <si>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</si>
  <si>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</si>
  <si>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</si>
  <si>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</si>
  <si>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</si>
  <si>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</si>
  <si>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</si>
  <si>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</si>
  <si>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</si>
  <si>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</si>
  <si>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</si>
  <si>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</si>
  <si>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</si>
  <si>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</si>
  <si>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</si>
  <si>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</si>
  <si>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</si>
  <si>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</si>
  <si>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</si>
  <si>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</si>
  <si>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</si>
  <si>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</si>
  <si>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</si>
  <si>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</si>
  <si>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</si>
  <si>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</si>
  <si>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</si>
  <si>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</si>
  <si>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</si>
  <si>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</si>
  <si>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</si>
  <si>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</si>
  <si>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</si>
  <si>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</si>
  <si>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</si>
  <si>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</si>
  <si>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</si>
  <si>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</si>
  <si>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</si>
  <si>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</si>
  <si>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</si>
  <si>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</si>
  <si>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</si>
  <si>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</si>
  <si>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</si>
  <si>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</si>
  <si>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</si>
  <si>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</si>
  <si>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</si>
  <si>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</si>
  <si>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</si>
  <si>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</si>
  <si>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</si>
  <si>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</si>
  <si>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</si>
  <si>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</si>
  <si>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</si>
  <si>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</si>
  <si>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</si>
  <si>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</si>
  <si>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</si>
  <si>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</si>
  <si>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</si>
  <si>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</si>
  <si>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</si>
  <si>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</si>
  <si>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</si>
  <si>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</si>
  <si>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</si>
  <si>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</si>
  <si>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</si>
  <si>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</si>
  <si>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</si>
  <si>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</si>
  <si>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</si>
  <si>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</si>
  <si>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</si>
  <si>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</si>
  <si>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</si>
  <si>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</si>
  <si>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</si>
  <si>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</si>
  <si>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</si>
  <si>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</si>
  <si>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</si>
  <si>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</si>
  <si>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</si>
  <si>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</si>
  <si>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</si>
  <si>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</si>
  <si>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</si>
  <si>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</si>
  <si>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</si>
  <si>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</si>
  <si>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</si>
  <si>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</si>
  <si>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</si>
  <si>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</si>
  <si>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</si>
  <si>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</si>
  <si>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</si>
  <si>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</si>
  <si>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</si>
  <si>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</si>
  <si>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</si>
  <si>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</si>
  <si>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</si>
  <si>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</si>
  <si>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</si>
  <si>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</si>
  <si>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</si>
  <si>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</si>
  <si>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</si>
  <si>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</si>
  <si>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</si>
  <si>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</si>
  <si>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</si>
  <si>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</si>
  <si>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</si>
  <si>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</si>
  <si>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</si>
  <si>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</si>
  <si>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兵庫県稲美町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</si>
  <si>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</si>
  <si>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</si>
  <si>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</si>
  <si>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</si>
  <si>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</si>
  <si>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</si>
  <si>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</si>
  <si>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</si>
  <si>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</si>
  <si>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</si>
  <si>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</si>
  <si>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</si>
  <si>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</si>
  <si>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</si>
  <si>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</si>
  <si>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</si>
  <si>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</si>
  <si>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</si>
  <si>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</si>
  <si>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</si>
  <si>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</si>
  <si>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</si>
  <si>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</si>
  <si>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</si>
  <si>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</si>
  <si>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</si>
  <si>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</si>
  <si>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</si>
  <si>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</si>
  <si>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</si>
  <si>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</si>
  <si>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</si>
  <si>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</si>
  <si>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</si>
  <si>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</si>
  <si>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</si>
  <si>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</si>
  <si>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</si>
  <si>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</si>
  <si>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</si>
  <si>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</si>
  <si>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</si>
  <si>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</si>
  <si>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</si>
  <si>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</si>
  <si>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</si>
  <si>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</si>
  <si>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</si>
  <si>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</si>
  <si>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</si>
  <si>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</si>
  <si>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</si>
  <si>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</si>
  <si>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</si>
  <si>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</si>
  <si>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</si>
  <si>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</si>
  <si>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</si>
  <si>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</si>
  <si>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</si>
  <si>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</si>
  <si>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</si>
  <si>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</si>
  <si>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</si>
  <si>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</si>
  <si>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</si>
  <si>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</si>
  <si>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</si>
  <si>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</si>
  <si>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</si>
  <si>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</si>
  <si>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</si>
  <si>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</si>
  <si>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</si>
  <si>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</si>
  <si>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</si>
  <si>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</si>
  <si>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</si>
  <si>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</si>
  <si>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</si>
  <si>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</si>
  <si>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</si>
  <si>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</si>
  <si>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</si>
  <si>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</si>
  <si>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</si>
  <si>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</si>
  <si>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</si>
  <si>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</si>
  <si>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</si>
  <si>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</si>
  <si>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</si>
  <si>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</si>
  <si>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</si>
  <si>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</si>
  <si>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</si>
  <si>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</si>
  <si>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</si>
  <si>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</si>
  <si>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</si>
  <si>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</si>
  <si>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</si>
  <si>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</si>
  <si>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</si>
  <si>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</si>
  <si>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</si>
  <si>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</si>
  <si>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</si>
  <si>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</si>
  <si>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</si>
  <si>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</si>
  <si>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</si>
  <si>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</si>
  <si>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</si>
  <si>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</si>
  <si>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</si>
  <si>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</si>
  <si>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</si>
  <si>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</si>
  <si>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</si>
  <si>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</si>
  <si>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</si>
  <si>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</si>
  <si>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</si>
  <si>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</si>
  <si>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</si>
  <si>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</si>
  <si>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</si>
  <si>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</si>
  <si>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</si>
  <si>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</si>
  <si>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</si>
  <si>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</si>
  <si>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</si>
  <si>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</si>
  <si>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</si>
  <si>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</si>
  <si>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</si>
  <si>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</si>
  <si>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</si>
  <si>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</si>
  <si>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</si>
  <si>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</si>
  <si>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</si>
  <si>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</si>
  <si>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</si>
  <si>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</si>
  <si>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</si>
  <si>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</si>
  <si>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</si>
  <si>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</si>
  <si>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</si>
  <si>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</si>
  <si>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</si>
  <si>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</si>
  <si>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</si>
  <si>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</si>
  <si>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</si>
  <si>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</si>
  <si>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</si>
  <si>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</si>
  <si>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</si>
  <si>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</si>
  <si>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</si>
  <si>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</si>
  <si>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</si>
  <si>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</si>
  <si>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</si>
  <si>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</si>
  <si>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</si>
  <si>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</si>
  <si>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</si>
  <si>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</si>
  <si>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</si>
  <si>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</si>
  <si>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</si>
  <si>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</si>
  <si>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</si>
  <si>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後期高齢者医療特別会計</t>
  </si>
  <si>
    <t>介護保険特別会計</t>
  </si>
  <si>
    <t>介護サービス特別会計</t>
  </si>
  <si>
    <t>下水道事業特別会計</t>
  </si>
  <si>
    <t>農業集落排水事業特別会計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</si>
  <si>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</si>
  <si>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</si>
  <si>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</si>
  <si>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</si>
  <si>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</si>
  <si>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</si>
  <si>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</si>
  <si>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</si>
  <si>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加古郡衛生事務組合</t>
    <rPh sb="0" eb="3">
      <t>カコグン</t>
    </rPh>
    <rPh sb="3" eb="5">
      <t>エイセイ</t>
    </rPh>
    <rPh sb="5" eb="7">
      <t>ジム</t>
    </rPh>
    <rPh sb="7" eb="9">
      <t>クミアイ</t>
    </rPh>
    <phoneticPr fontId="5"/>
  </si>
  <si>
    <t>東播磨農業共済組合</t>
    <rPh sb="0" eb="1">
      <t>ヒガシ</t>
    </rPh>
    <rPh sb="1" eb="3">
      <t>ハリマ</t>
    </rPh>
    <rPh sb="3" eb="5">
      <t>ノウギョウ</t>
    </rPh>
    <rPh sb="5" eb="7">
      <t>キョウサイ</t>
    </rPh>
    <rPh sb="7" eb="9">
      <t>クミアイ</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</si>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</sst>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26081</c:v>
                </c:pt>
                <c:pt idx="1">
                  <c:v>37978</c:v>
                </c:pt>
                <c:pt idx="2">
                  <c:v>17384</c:v>
                </c:pt>
                <c:pt idx="3">
                  <c:v>15249</c:v>
                </c:pt>
                <c:pt idx="4">
                  <c:v>34936</c:v>
                </c:pt>
              </c:numCache>
            </c:numRef>
          </c:val>
          <c:smooth val="0"/>
        </c:ser>
        <c:dLbls>
          <c:showLegendKey val="0"/>
          <c:showVal val="0"/>
          <c:showCatName val="0"/>
          <c:showSerName val="0"/>
          <c:showPercent val="0"/>
          <c:showBubbleSize val="0"/>
        </c:dLbls>
        <c:marker val="1"/>
        <c:smooth val="0"/>
        <c:axId val="111638400"/>
        <c:axId val="111648768"/>
      </c:lineChart>
      <c:catAx>
        <c:axId val="111638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48768"/>
        <c:crosses val="autoZero"/>
        <c:auto val="1"/>
        <c:lblAlgn val="ctr"/>
        <c:lblOffset val="100"/>
        <c:tickLblSkip val="1"/>
        <c:tickMarkSkip val="1"/>
        <c:noMultiLvlLbl val="0"/>
      </c:catAx>
      <c:valAx>
        <c:axId val="1116487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3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3.97</c:v>
                </c:pt>
                <c:pt idx="1">
                  <c:v>5.27</c:v>
                </c:pt>
                <c:pt idx="2">
                  <c:v>6.27</c:v>
                </c:pt>
                <c:pt idx="3">
                  <c:v>6.98</c:v>
                </c:pt>
                <c:pt idx="4">
                  <c:v>8.6199999999999992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19.64</c:v>
                </c:pt>
                <c:pt idx="1">
                  <c:v>24.28</c:v>
                </c:pt>
                <c:pt idx="2">
                  <c:v>30.53</c:v>
                </c:pt>
                <c:pt idx="3">
                  <c:v>33.020000000000003</c:v>
                </c:pt>
                <c:pt idx="4">
                  <c:v>36.54</c:v>
                </c:pt>
              </c:numCache>
            </c:numRef>
          </c:val>
        </c:ser>
        <c:dLbls>
          <c:showLegendKey val="0"/>
          <c:showVal val="0"/>
          <c:showCatName val="0"/>
          <c:showSerName val="0"/>
          <c:showPercent val="0"/>
          <c:showBubbleSize val="0"/>
        </c:dLbls>
        <c:gapWidth val="250"/>
        <c:overlap val="100"/>
        <c:axId val="112125824"/>
        <c:axId val="11212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2.87</c:v>
                </c:pt>
                <c:pt idx="1">
                  <c:v>6.69</c:v>
                </c:pt>
                <c:pt idx="2">
                  <c:v>6.59</c:v>
                </c:pt>
                <c:pt idx="3">
                  <c:v>3.08</c:v>
                </c:pt>
                <c:pt idx="4">
                  <c:v>5.63</c:v>
                </c:pt>
              </c:numCache>
            </c:numRef>
          </c:val>
          <c:smooth val="0"/>
        </c:ser>
        <c:dLbls>
          <c:showLegendKey val="0"/>
          <c:showVal val="0"/>
          <c:showCatName val="0"/>
          <c:showSerName val="0"/>
          <c:showPercent val="0"/>
          <c:showBubbleSize val="0"/>
        </c:dLbls>
        <c:marker val="1"/>
        <c:smooth val="0"/>
        <c:axId val="112125824"/>
        <c:axId val="112128000"/>
      </c:lineChart>
      <c:catAx>
        <c:axId val="1121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28000"/>
        <c:crosses val="autoZero"/>
        <c:auto val="1"/>
        <c:lblAlgn val="ctr"/>
        <c:lblOffset val="100"/>
        <c:tickLblSkip val="1"/>
        <c:tickMarkSkip val="1"/>
        <c:noMultiLvlLbl val="0"/>
      </c:catAx>
      <c:valAx>
        <c:axId val="1121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0.1</c:v>
                </c:pt>
                <c:pt idx="4">
                  <c:v>#N/A</c:v>
                </c:pt>
                <c:pt idx="5">
                  <c:v>0.02</c:v>
                </c:pt>
                <c:pt idx="6">
                  <c:v>#N/A</c:v>
                </c:pt>
                <c:pt idx="7">
                  <c:v>0.05</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0.14000000000000001</c:v>
                </c:pt>
                <c:pt idx="2">
                  <c:v>#N/A</c:v>
                </c:pt>
                <c:pt idx="3">
                  <c:v>0.09</c:v>
                </c:pt>
                <c:pt idx="4">
                  <c:v>#N/A</c:v>
                </c:pt>
                <c:pt idx="5">
                  <c:v>0.09</c:v>
                </c:pt>
                <c:pt idx="6">
                  <c:v>#N/A</c:v>
                </c:pt>
                <c:pt idx="7">
                  <c:v>0.21</c:v>
                </c:pt>
                <c:pt idx="8">
                  <c:v>#N/A</c:v>
                </c:pt>
                <c:pt idx="9">
                  <c:v>0.23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c:v>
                </c:pt>
                <c:pt idx="2">
                  <c:v>#N/A</c:v>
                </c:pt>
                <c:pt idx="3">
                  <c:v>0.39</c:v>
                </c:pt>
                <c:pt idx="4">
                  <c:v>#N/A</c:v>
                </c:pt>
                <c:pt idx="5">
                  <c:v>0.66</c:v>
                </c:pt>
                <c:pt idx="6">
                  <c:v>#N/A</c:v>
                </c:pt>
                <c:pt idx="7">
                  <c:v>0.76</c:v>
                </c:pt>
                <c:pt idx="8">
                  <c:v>#N/A</c:v>
                </c:pt>
                <c:pt idx="9">
                  <c:v>1.67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3.97</c:v>
                </c:pt>
                <c:pt idx="2">
                  <c:v>#N/A</c:v>
                </c:pt>
                <c:pt idx="3">
                  <c:v>5.27</c:v>
                </c:pt>
                <c:pt idx="4">
                  <c:v>#N/A</c:v>
                </c:pt>
                <c:pt idx="5">
                  <c:v>6.27</c:v>
                </c:pt>
                <c:pt idx="6">
                  <c:v>#N/A</c:v>
                </c:pt>
                <c:pt idx="7">
                  <c:v>6.98</c:v>
                </c:pt>
                <c:pt idx="8">
                  <c:v>#N/A</c:v>
                </c:pt>
                <c:pt idx="9">
                  <c:v>8.6199999999999992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14.49</c:v>
                </c:pt>
                <c:pt idx="2">
                  <c:v>#N/A</c:v>
                </c:pt>
                <c:pt idx="3">
                  <c:v>15.05</c:v>
                </c:pt>
                <c:pt idx="4">
                  <c:v>#N/A</c:v>
                </c:pt>
                <c:pt idx="5">
                  <c:v>17.32</c:v>
                </c:pt>
                <c:pt idx="6">
                  <c:v>#N/A</c:v>
                </c:pt>
                <c:pt idx="7">
                  <c:v>20.079999999999998</c:v>
                </c:pt>
                <c:pt idx="8">
                  <c:v>#N/A</c:v>
                </c:pt>
                <c:pt idx="9">
                  <c:v>21.97</c:v>
                </c:pt>
              </c:numCache>
            </c:numRef>
          </c:val>
        </c:ser>
        <c:dLbls>
          <c:showLegendKey val="0"/>
          <c:showVal val="0"/>
          <c:showCatName val="0"/>
          <c:showSerName val="0"/>
          <c:showPercent val="0"/>
          <c:showBubbleSize val="0"/>
        </c:dLbls>
        <c:gapWidth val="150"/>
        <c:overlap val="100"/>
        <c:axId val="112349184"/>
        <c:axId val="112350720"/>
      </c:barChart>
      <c:catAx>
        <c:axId val="1123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350720"/>
        <c:crosses val="autoZero"/>
        <c:auto val="1"/>
        <c:lblAlgn val="ctr"/>
        <c:lblOffset val="100"/>
        <c:tickLblSkip val="1"/>
        <c:tickMarkSkip val="1"/>
        <c:noMultiLvlLbl val="0"/>
      </c:catAx>
      <c:valAx>
        <c:axId val="1123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4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1178</c:v>
                </c:pt>
                <c:pt idx="5">
                  <c:v>1163</c:v>
                </c:pt>
                <c:pt idx="8">
                  <c:v>1146</c:v>
                </c:pt>
                <c:pt idx="11">
                  <c:v>1131</c:v>
                </c:pt>
                <c:pt idx="14">
                  <c:v>1138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207</c:v>
                </c:pt>
                <c:pt idx="3">
                  <c:v>196</c:v>
                </c:pt>
                <c:pt idx="6">
                  <c:v>102</c:v>
                </c:pt>
                <c:pt idx="9">
                  <c:v>85</c:v>
                </c:pt>
                <c:pt idx="12">
                  <c:v>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85</c:v>
                </c:pt>
                <c:pt idx="3">
                  <c:v>85</c:v>
                </c:pt>
                <c:pt idx="6">
                  <c:v>85</c:v>
                </c:pt>
                <c:pt idx="9">
                  <c:v>60</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676</c:v>
                </c:pt>
                <c:pt idx="3">
                  <c:v>622</c:v>
                </c:pt>
                <c:pt idx="6">
                  <c:v>627</c:v>
                </c:pt>
                <c:pt idx="9">
                  <c:v>617</c:v>
                </c:pt>
                <c:pt idx="12">
                  <c:v>637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809</c:v>
                </c:pt>
                <c:pt idx="3">
                  <c:v>805</c:v>
                </c:pt>
                <c:pt idx="6">
                  <c:v>814</c:v>
                </c:pt>
                <c:pt idx="9">
                  <c:v>830</c:v>
                </c:pt>
                <c:pt idx="12">
                  <c:v>841</c:v>
                </c:pt>
              </c:numCache>
            </c:numRef>
          </c:val>
        </c:ser>
        <c:dLbls>
          <c:showLegendKey val="0"/>
          <c:showVal val="0"/>
          <c:showCatName val="0"/>
          <c:showSerName val="0"/>
          <c:showPercent val="0"/>
          <c:showBubbleSize val="0"/>
        </c:dLbls>
        <c:gapWidth val="100"/>
        <c:overlap val="100"/>
        <c:axId val="112598016"/>
        <c:axId val="11260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599</c:v>
                </c:pt>
                <c:pt idx="2">
                  <c:v>#N/A</c:v>
                </c:pt>
                <c:pt idx="3">
                  <c:v>#N/A</c:v>
                </c:pt>
                <c:pt idx="4">
                  <c:v>545</c:v>
                </c:pt>
                <c:pt idx="5">
                  <c:v>#N/A</c:v>
                </c:pt>
                <c:pt idx="6">
                  <c:v>#N/A</c:v>
                </c:pt>
                <c:pt idx="7">
                  <c:v>482</c:v>
                </c:pt>
                <c:pt idx="8">
                  <c:v>#N/A</c:v>
                </c:pt>
                <c:pt idx="9">
                  <c:v>#N/A</c:v>
                </c:pt>
                <c:pt idx="10">
                  <c:v>461</c:v>
                </c:pt>
                <c:pt idx="11">
                  <c:v>#N/A</c:v>
                </c:pt>
                <c:pt idx="12">
                  <c:v>#N/A</c:v>
                </c:pt>
                <c:pt idx="13">
                  <c:v>432</c:v>
                </c:pt>
                <c:pt idx="14">
                  <c:v>#N/A</c:v>
                </c:pt>
              </c:numCache>
            </c:numRef>
          </c:val>
          <c:smooth val="0"/>
        </c:ser>
        <c:dLbls>
          <c:showLegendKey val="0"/>
          <c:showVal val="0"/>
          <c:showCatName val="0"/>
          <c:showSerName val="0"/>
          <c:showPercent val="0"/>
          <c:showBubbleSize val="0"/>
        </c:dLbls>
        <c:marker val="1"/>
        <c:smooth val="0"/>
        <c:axId val="112598016"/>
        <c:axId val="112600192"/>
      </c:lineChart>
      <c:catAx>
        <c:axId val="11259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00192"/>
        <c:crosses val="autoZero"/>
        <c:auto val="1"/>
        <c:lblAlgn val="ctr"/>
        <c:lblOffset val="100"/>
        <c:tickLblSkip val="1"/>
        <c:tickMarkSkip val="1"/>
        <c:noMultiLvlLbl val="0"/>
      </c:catAx>
      <c:valAx>
        <c:axId val="11260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14902</c:v>
                </c:pt>
                <c:pt idx="5">
                  <c:v>14955</c:v>
                </c:pt>
                <c:pt idx="8">
                  <c:v>14871</c:v>
                </c:pt>
                <c:pt idx="11">
                  <c:v>14772</c:v>
                </c:pt>
                <c:pt idx="14">
                  <c:v>14812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2357</c:v>
                </c:pt>
                <c:pt idx="5">
                  <c:v>2321</c:v>
                </c:pt>
                <c:pt idx="8">
                  <c:v>2245</c:v>
                </c:pt>
                <c:pt idx="11">
                  <c:v>2113</c:v>
                </c:pt>
                <c:pt idx="14">
                  <c:v>1950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2643</c:v>
                </c:pt>
                <c:pt idx="5">
                  <c:v>3199</c:v>
                </c:pt>
                <c:pt idx="8">
                  <c:v>3693</c:v>
                </c:pt>
                <c:pt idx="11">
                  <c:v>3966</c:v>
                </c:pt>
                <c:pt idx="14">
                  <c:v>4482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1830</c:v>
                </c:pt>
                <c:pt idx="3">
                  <c:v>1782</c:v>
                </c:pt>
                <c:pt idx="6">
                  <c:v>1740</c:v>
                </c:pt>
                <c:pt idx="9">
                  <c:v>1627</c:v>
                </c:pt>
                <c:pt idx="12">
                  <c:v>1556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344</c:v>
                </c:pt>
                <c:pt idx="3">
                  <c:v>265</c:v>
                </c:pt>
                <c:pt idx="6">
                  <c:v>185</c:v>
                </c:pt>
                <c:pt idx="9">
                  <c:v>127</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14557</c:v>
                </c:pt>
                <c:pt idx="3">
                  <c:v>13976</c:v>
                </c:pt>
                <c:pt idx="6">
                  <c:v>13359</c:v>
                </c:pt>
                <c:pt idx="9">
                  <c:v>12706</c:v>
                </c:pt>
                <c:pt idx="12">
                  <c:v>12472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521</c:v>
                </c:pt>
                <c:pt idx="3">
                  <c:v>325</c:v>
                </c:pt>
                <c:pt idx="6">
                  <c:v>223</c:v>
                </c:pt>
                <c:pt idx="9">
                  <c:v>138</c:v>
                </c:pt>
                <c:pt idx="12">
                  <c:v>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7950</c:v>
                </c:pt>
                <c:pt idx="3">
                  <c:v>8109</c:v>
                </c:pt>
                <c:pt idx="6">
                  <c:v>8041</c:v>
                </c:pt>
                <c:pt idx="9">
                  <c:v>7983</c:v>
                </c:pt>
                <c:pt idx="12">
                  <c:v>8315</c:v>
                </c:pt>
              </c:numCache>
            </c:numRef>
          </c:val>
        </c:ser>
        <c:dLbls>
          <c:showLegendKey val="0"/>
          <c:showVal val="0"/>
          <c:showCatName val="0"/>
          <c:showSerName val="0"/>
          <c:showPercent val="0"/>
          <c:showBubbleSize val="0"/>
        </c:dLbls>
        <c:gapWidth val="100"/>
        <c:overlap val="100"/>
        <c:axId val="112315008"/>
        <c:axId val="11232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5300</c:v>
                </c:pt>
                <c:pt idx="2">
                  <c:v>#N/A</c:v>
                </c:pt>
                <c:pt idx="3">
                  <c:v>#N/A</c:v>
                </c:pt>
                <c:pt idx="4">
                  <c:v>3981</c:v>
                </c:pt>
                <c:pt idx="5">
                  <c:v>#N/A</c:v>
                </c:pt>
                <c:pt idx="6">
                  <c:v>#N/A</c:v>
                </c:pt>
                <c:pt idx="7">
                  <c:v>2739</c:v>
                </c:pt>
                <c:pt idx="8">
                  <c:v>#N/A</c:v>
                </c:pt>
                <c:pt idx="9">
                  <c:v>#N/A</c:v>
                </c:pt>
                <c:pt idx="10">
                  <c:v>1730</c:v>
                </c:pt>
                <c:pt idx="11">
                  <c:v>#N/A</c:v>
                </c:pt>
                <c:pt idx="12">
                  <c:v>#N/A</c:v>
                </c:pt>
                <c:pt idx="13">
                  <c:v>1276</c:v>
                </c:pt>
                <c:pt idx="14">
                  <c:v>#N/A</c:v>
                </c:pt>
              </c:numCache>
            </c:numRef>
          </c:val>
          <c:smooth val="0"/>
        </c:ser>
        <c:dLbls>
          <c:showLegendKey val="0"/>
          <c:showVal val="0"/>
          <c:showCatName val="0"/>
          <c:showSerName val="0"/>
          <c:showPercent val="0"/>
          <c:showBubbleSize val="0"/>
        </c:dLbls>
        <c:marker val="1"/>
        <c:smooth val="0"/>
        <c:axId val="112315008"/>
        <c:axId val="112325376"/>
      </c:lineChart>
      <c:catAx>
        <c:axId val="1123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325376"/>
        <c:crosses val="autoZero"/>
        <c:auto val="1"/>
        <c:lblAlgn val="ctr"/>
        <c:lblOffset val="100"/>
        <c:tickLblSkip val="1"/>
        <c:tickMarkSkip val="1"/>
        <c:noMultiLvlLbl val="0"/>
      </c:catAx>
      <c:valAx>
        <c:axId val="1123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31,810
31,551
34.96
10,151,175
9,577,464
564,580
6,549,320
8,315,425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j-ea"/>
              <a:ea typeface="+mj-ea"/>
              <a:cs typeface="+mn-cs"/>
            </a:rPr>
            <a:t>　数値は３カ年平均の値であり、</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0.01</a:t>
          </a:r>
          <a:r>
            <a:rPr lang="ja-JP" altLang="ja-JP" sz="1300" b="0" i="0" baseline="0">
              <a:solidFill>
                <a:schemeClr val="dk1"/>
              </a:solidFill>
              <a:latin typeface="+mj-ea"/>
              <a:ea typeface="+mj-ea"/>
              <a:cs typeface="+mn-cs"/>
            </a:rPr>
            <a:t>ポイント</a:t>
          </a:r>
          <a:r>
            <a:rPr lang="ja-JP" altLang="en-US" sz="1300" b="0" i="0" baseline="0">
              <a:solidFill>
                <a:schemeClr val="dk1"/>
              </a:solidFill>
              <a:latin typeface="+mj-ea"/>
              <a:ea typeface="+mj-ea"/>
              <a:cs typeface="+mn-cs"/>
            </a:rPr>
            <a:t>改善し</a:t>
          </a:r>
          <a:r>
            <a:rPr lang="ja-JP" altLang="ja-JP" sz="1300" b="0" i="0" baseline="0">
              <a:solidFill>
                <a:schemeClr val="dk1"/>
              </a:solidFill>
              <a:latin typeface="+mj-ea"/>
              <a:ea typeface="+mj-ea"/>
              <a:cs typeface="+mn-cs"/>
            </a:rPr>
            <a:t>ている。単年度での比較においては</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年度の</a:t>
          </a:r>
          <a:r>
            <a:rPr lang="en-US" altLang="ja-JP" sz="1300" b="0" i="0" baseline="0">
              <a:solidFill>
                <a:schemeClr val="dk1"/>
              </a:solidFill>
              <a:latin typeface="+mj-ea"/>
              <a:ea typeface="+mj-ea"/>
              <a:cs typeface="+mn-cs"/>
            </a:rPr>
            <a:t>0.74</a:t>
          </a:r>
          <a:r>
            <a:rPr lang="ja-JP" altLang="ja-JP" sz="1300" b="0" i="0" baseline="0">
              <a:solidFill>
                <a:schemeClr val="dk1"/>
              </a:solidFill>
              <a:latin typeface="+mj-ea"/>
              <a:ea typeface="+mj-ea"/>
              <a:cs typeface="+mn-cs"/>
            </a:rPr>
            <a:t>から</a:t>
          </a:r>
          <a:r>
            <a:rPr lang="en-US" altLang="ja-JP" sz="1300" b="0" i="0" baseline="0">
              <a:solidFill>
                <a:schemeClr val="dk1"/>
              </a:solidFill>
              <a:latin typeface="+mj-ea"/>
              <a:ea typeface="+mj-ea"/>
              <a:cs typeface="+mn-cs"/>
            </a:rPr>
            <a:t>0.76</a:t>
          </a:r>
          <a:r>
            <a:rPr lang="ja-JP" altLang="ja-JP" sz="1300" b="0" i="0" baseline="0">
              <a:solidFill>
                <a:schemeClr val="dk1"/>
              </a:solidFill>
              <a:latin typeface="+mj-ea"/>
              <a:ea typeface="+mj-ea"/>
              <a:cs typeface="+mn-cs"/>
            </a:rPr>
            <a:t>へと</a:t>
          </a:r>
          <a:r>
            <a:rPr lang="en-US" altLang="ja-JP" sz="1300" b="0" i="0" baseline="0">
              <a:solidFill>
                <a:schemeClr val="dk1"/>
              </a:solidFill>
              <a:latin typeface="+mj-ea"/>
              <a:ea typeface="+mj-ea"/>
              <a:cs typeface="+mn-cs"/>
            </a:rPr>
            <a:t>0.02</a:t>
          </a:r>
          <a:r>
            <a:rPr lang="ja-JP" altLang="ja-JP" sz="1300" b="0" i="0" baseline="0">
              <a:solidFill>
                <a:schemeClr val="dk1"/>
              </a:solidFill>
              <a:latin typeface="+mj-ea"/>
              <a:ea typeface="+mj-ea"/>
              <a:cs typeface="+mn-cs"/>
            </a:rPr>
            <a:t>ポイント改善している。町税が</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年度から</a:t>
          </a:r>
          <a:r>
            <a:rPr lang="en-US" altLang="ja-JP" sz="1300" b="0" i="0" baseline="0">
              <a:solidFill>
                <a:schemeClr val="dk1"/>
              </a:solidFill>
              <a:latin typeface="+mj-ea"/>
              <a:ea typeface="+mj-ea"/>
              <a:cs typeface="+mn-cs"/>
            </a:rPr>
            <a:t>4.7</a:t>
          </a:r>
          <a:r>
            <a:rPr lang="ja-JP" altLang="ja-JP" sz="1300" b="0" i="0" baseline="0">
              <a:solidFill>
                <a:schemeClr val="dk1"/>
              </a:solidFill>
              <a:latin typeface="+mj-ea"/>
              <a:ea typeface="+mj-ea"/>
              <a:cs typeface="+mn-cs"/>
            </a:rPr>
            <a:t>％増となっているが、今後も労働人口の減少等をはじめとする厳しい状況が予想されるため、職員の定員管理や投資的経費の抑制などを実施しながら、課税客体の適正な把握、インターネット公売の実施、税のコンビニ収納など、歳入の確保を図り、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42</xdr:row>
      <xdr:rowOff>11995</xdr:rowOff>
    </xdr:to>
    <xdr:cxnSp macro="">
      <xdr:nvCxnSpPr>
        <xdr:cNvPr id="68" name="直線コネクタ 67"/>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1" name="直線コネクタ 70"/>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170039</xdr:rowOff>
    </xdr:to>
    <xdr:cxnSp macro="">
      <xdr:nvCxnSpPr>
        <xdr:cNvPr id="74" name="直線コネクタ 73"/>
        <xdr:cNvCxnSpPr/>
      </xdr:nvCxnSpPr>
      <xdr:spPr>
        <a:xfrm>
          <a:off x="2336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143228</xdr:rowOff>
    </xdr:to>
    <xdr:cxnSp macro="">
      <xdr:nvCxnSpPr>
        <xdr:cNvPr id="77" name="直線コネクタ 76"/>
        <xdr:cNvCxnSpPr/>
      </xdr:nvCxnSpPr>
      <xdr:spPr>
        <a:xfrm>
          <a:off x="1447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92428</xdr:rowOff>
    </xdr:from>
    <xdr:to>
      <xdr:col>3</xdr:col>
      <xdr:colOff>330200</xdr:colOff>
      <xdr:row>42</xdr:row>
      <xdr:rowOff>22578</xdr:rowOff>
    </xdr:to>
    <xdr:sp macro="" textlink="">
      <xdr:nvSpPr>
        <xdr:cNvPr id="93" name="円/楕円 92"/>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32755</xdr:rowOff>
    </xdr:from>
    <xdr:ext cx="762000" cy="259045"/>
    <xdr:sp macro="" textlink="">
      <xdr:nvSpPr>
        <xdr:cNvPr id="94" name="テキスト ボックス 93"/>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j-ea"/>
              <a:ea typeface="+mj-ea"/>
              <a:cs typeface="+mn-cs"/>
            </a:rPr>
            <a:t>　職員数の減により人件費は減（▲</a:t>
          </a:r>
          <a:r>
            <a:rPr lang="en-US" altLang="ja-JP" sz="1300" b="0" i="0" baseline="0">
              <a:solidFill>
                <a:schemeClr val="dk1"/>
              </a:solidFill>
              <a:latin typeface="+mj-ea"/>
              <a:ea typeface="+mj-ea"/>
              <a:cs typeface="+mn-cs"/>
            </a:rPr>
            <a:t>0.6</a:t>
          </a:r>
          <a:r>
            <a:rPr lang="ja-JP" altLang="ja-JP" sz="1300" b="0" i="0" baseline="0">
              <a:solidFill>
                <a:schemeClr val="dk1"/>
              </a:solidFill>
              <a:latin typeface="+mj-ea"/>
              <a:ea typeface="+mj-ea"/>
              <a:cs typeface="+mn-cs"/>
            </a:rPr>
            <a:t>ポイント）となっているが、</a:t>
          </a:r>
          <a:r>
            <a:rPr lang="ja-JP" altLang="en-US" sz="1300" b="0" i="0" baseline="0">
              <a:solidFill>
                <a:schemeClr val="dk1"/>
              </a:solidFill>
              <a:latin typeface="+mj-ea"/>
              <a:ea typeface="+mj-ea"/>
              <a:cs typeface="+mn-cs"/>
            </a:rPr>
            <a:t>指定管理施設</a:t>
          </a:r>
          <a:r>
            <a:rPr lang="ja-JP" altLang="ja-JP" sz="1300" b="0" i="0" baseline="0">
              <a:solidFill>
                <a:schemeClr val="dk1"/>
              </a:solidFill>
              <a:latin typeface="+mj-ea"/>
              <a:ea typeface="+mj-ea"/>
              <a:cs typeface="+mn-cs"/>
            </a:rPr>
            <a:t>の増などによる</a:t>
          </a:r>
          <a:r>
            <a:rPr lang="ja-JP" altLang="en-US" sz="1300" b="0" i="0" baseline="0">
              <a:solidFill>
                <a:schemeClr val="dk1"/>
              </a:solidFill>
              <a:latin typeface="+mj-ea"/>
              <a:ea typeface="+mj-ea"/>
              <a:cs typeface="+mn-cs"/>
            </a:rPr>
            <a:t>物件</a:t>
          </a:r>
          <a:r>
            <a:rPr lang="ja-JP" altLang="ja-JP" sz="1300" b="0" i="0" baseline="0">
              <a:solidFill>
                <a:schemeClr val="dk1"/>
              </a:solidFill>
              <a:latin typeface="+mj-ea"/>
              <a:ea typeface="+mj-ea"/>
              <a:cs typeface="+mn-cs"/>
            </a:rPr>
            <a:t>費の増（</a:t>
          </a:r>
          <a:r>
            <a:rPr lang="en-US" altLang="ja-JP" sz="1300" b="0" i="0" baseline="0">
              <a:solidFill>
                <a:schemeClr val="dk1"/>
              </a:solidFill>
              <a:latin typeface="+mj-ea"/>
              <a:ea typeface="+mj-ea"/>
              <a:cs typeface="+mn-cs"/>
            </a:rPr>
            <a:t>+1.5</a:t>
          </a:r>
          <a:r>
            <a:rPr lang="ja-JP" altLang="ja-JP" sz="1300" b="0" i="0" baseline="0">
              <a:solidFill>
                <a:schemeClr val="dk1"/>
              </a:solidFill>
              <a:latin typeface="+mj-ea"/>
              <a:ea typeface="+mj-ea"/>
              <a:cs typeface="+mn-cs"/>
            </a:rPr>
            <a:t>ポイント）や</a:t>
          </a:r>
          <a:r>
            <a:rPr lang="ja-JP" altLang="en-US" sz="1300" b="0" i="0" baseline="0">
              <a:solidFill>
                <a:schemeClr val="dk1"/>
              </a:solidFill>
              <a:latin typeface="+mj-ea"/>
              <a:ea typeface="+mj-ea"/>
              <a:cs typeface="+mn-cs"/>
            </a:rPr>
            <a:t>扶助</a:t>
          </a:r>
          <a:r>
            <a:rPr lang="ja-JP" altLang="ja-JP" sz="1300" b="0" i="0" baseline="0">
              <a:solidFill>
                <a:schemeClr val="dk1"/>
              </a:solidFill>
              <a:latin typeface="+mj-ea"/>
              <a:ea typeface="+mj-ea"/>
              <a:cs typeface="+mn-cs"/>
            </a:rPr>
            <a:t>費の増（</a:t>
          </a:r>
          <a:r>
            <a:rPr lang="en-US" altLang="ja-JP" sz="1300" b="0" i="0" baseline="0">
              <a:solidFill>
                <a:schemeClr val="dk1"/>
              </a:solidFill>
              <a:latin typeface="+mj-ea"/>
              <a:ea typeface="+mj-ea"/>
              <a:cs typeface="+mn-cs"/>
            </a:rPr>
            <a:t>+0.4</a:t>
          </a:r>
          <a:r>
            <a:rPr lang="ja-JP" altLang="ja-JP" sz="1300" b="0" i="0" baseline="0">
              <a:solidFill>
                <a:schemeClr val="dk1"/>
              </a:solidFill>
              <a:latin typeface="+mj-ea"/>
              <a:ea typeface="+mj-ea"/>
              <a:cs typeface="+mn-cs"/>
            </a:rPr>
            <a:t>ポイント）などにより、全体としては</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1.2</a:t>
          </a:r>
          <a:r>
            <a:rPr lang="ja-JP" altLang="ja-JP" sz="1300" b="0" i="0" baseline="0">
              <a:solidFill>
                <a:schemeClr val="dk1"/>
              </a:solidFill>
              <a:latin typeface="+mj-ea"/>
              <a:ea typeface="+mj-ea"/>
              <a:cs typeface="+mn-cs"/>
            </a:rPr>
            <a:t>ポイント上昇している。人件費</a:t>
          </a:r>
          <a:r>
            <a:rPr lang="ja-JP" altLang="en-US" sz="1300" b="0" i="0" baseline="0">
              <a:solidFill>
                <a:schemeClr val="dk1"/>
              </a:solidFill>
              <a:latin typeface="+mj-ea"/>
              <a:ea typeface="+mj-ea"/>
              <a:cs typeface="+mn-cs"/>
            </a:rPr>
            <a:t>を上回り</a:t>
          </a:r>
          <a:r>
            <a:rPr lang="ja-JP" altLang="ja-JP" sz="1300" b="0" i="0" baseline="0">
              <a:solidFill>
                <a:schemeClr val="dk1"/>
              </a:solidFill>
              <a:latin typeface="+mj-ea"/>
              <a:ea typeface="+mj-ea"/>
              <a:cs typeface="+mn-cs"/>
            </a:rPr>
            <a:t>繰出金が比率を上昇させている。今後も高齢者医療費や介護給付費の増、また下水道事業の起債償還のピークが続くことから、繰出金が経常収支比率を押し上げる要因になると考えられる。介護予防事業の充実や下水道料金の改定、資本費平準化債の借入などにより繰出金の抑制を図り、現在の水準の維持に努める。</a:t>
          </a:r>
          <a:endParaRPr lang="en-US" altLang="ja-JP" sz="1300" b="0" i="0" baseline="0">
            <a:solidFill>
              <a:schemeClr val="dk1"/>
            </a:solidFill>
            <a:latin typeface="+mj-ea"/>
            <a:ea typeface="+mj-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150622</xdr:rowOff>
    </xdr:to>
    <xdr:cxnSp macro="">
      <xdr:nvCxnSpPr>
        <xdr:cNvPr id="129" name="直線コネクタ 128"/>
        <xdr:cNvCxnSpPr/>
      </xdr:nvCxnSpPr>
      <xdr:spPr>
        <a:xfrm>
          <a:off x="4114800" y="1072261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92710</xdr:rowOff>
    </xdr:to>
    <xdr:cxnSp macro="">
      <xdr:nvCxnSpPr>
        <xdr:cNvPr id="132" name="直線コネクタ 131"/>
        <xdr:cNvCxnSpPr/>
      </xdr:nvCxnSpPr>
      <xdr:spPr>
        <a:xfrm>
          <a:off x="3225800" y="107129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29972</xdr:rowOff>
    </xdr:from>
    <xdr:to>
      <xdr:col>4</xdr:col>
      <xdr:colOff>482600</xdr:colOff>
      <xdr:row>62</xdr:row>
      <xdr:rowOff>83058</xdr:rowOff>
    </xdr:to>
    <xdr:cxnSp macro="">
      <xdr:nvCxnSpPr>
        <xdr:cNvPr id="135" name="直線コネクタ 134"/>
        <xdr:cNvCxnSpPr/>
      </xdr:nvCxnSpPr>
      <xdr:spPr>
        <a:xfrm>
          <a:off x="2336800" y="106598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131318</xdr:rowOff>
    </xdr:to>
    <xdr:cxnSp macro="">
      <xdr:nvCxnSpPr>
        <xdr:cNvPr id="138" name="直線コネクタ 137"/>
        <xdr:cNvCxnSpPr/>
      </xdr:nvCxnSpPr>
      <xdr:spPr>
        <a:xfrm flipV="1">
          <a:off x="1447800" y="106598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8" name="円/楕円 147"/>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116349</xdr:rowOff>
    </xdr:from>
    <xdr:ext cx="762000" cy="259045"/>
    <xdr:sp macro="" textlink="">
      <xdr:nvSpPr>
        <xdr:cNvPr id="149"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0" name="円/楕円 149"/>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1" name="テキスト ボックス 150"/>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32258</xdr:rowOff>
    </xdr:from>
    <xdr:to>
      <xdr:col>4</xdr:col>
      <xdr:colOff>533400</xdr:colOff>
      <xdr:row>62</xdr:row>
      <xdr:rowOff>133858</xdr:rowOff>
    </xdr:to>
    <xdr:sp macro="" textlink="">
      <xdr:nvSpPr>
        <xdr:cNvPr id="152" name="円/楕円 151"/>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144035</xdr:rowOff>
    </xdr:from>
    <xdr:ext cx="762000" cy="259045"/>
    <xdr:sp macro="" textlink="">
      <xdr:nvSpPr>
        <xdr:cNvPr id="153" name="テキスト ボックス 152"/>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4" name="円/楕円 153"/>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55" name="テキスト ボックス 154"/>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56" name="円/楕円 155"/>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57" name="テキスト ボックス 156"/>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職員数の減により</a:t>
          </a:r>
          <a:r>
            <a:rPr lang="ja-JP" altLang="en-US" sz="1300" b="0" i="0" baseline="0">
              <a:solidFill>
                <a:schemeClr val="dk1"/>
              </a:solidFill>
              <a:latin typeface="+mj-ea"/>
              <a:ea typeface="+mj-ea"/>
              <a:cs typeface="+mn-cs"/>
            </a:rPr>
            <a:t>人件費は減少したが、指定管理施設の増などにより物件費が増加しており、全体としては</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1.4</a:t>
          </a:r>
          <a:r>
            <a:rPr lang="ja-JP" altLang="ja-JP" sz="1300" b="0" i="0" baseline="0">
              <a:solidFill>
                <a:schemeClr val="dk1"/>
              </a:solidFill>
              <a:latin typeface="+mj-ea"/>
              <a:ea typeface="+mj-ea"/>
              <a:cs typeface="+mn-cs"/>
            </a:rPr>
            <a:t>％</a:t>
          </a:r>
          <a:r>
            <a:rPr lang="ja-JP" altLang="en-US" sz="1300" b="0" i="0" baseline="0">
              <a:solidFill>
                <a:schemeClr val="dk1"/>
              </a:solidFill>
              <a:latin typeface="+mj-ea"/>
              <a:ea typeface="+mj-ea"/>
              <a:cs typeface="+mn-cs"/>
            </a:rPr>
            <a:t>増加</a:t>
          </a:r>
          <a:r>
            <a:rPr lang="ja-JP" altLang="ja-JP" sz="1300" b="0" i="0" baseline="0">
              <a:solidFill>
                <a:schemeClr val="dk1"/>
              </a:solidFill>
              <a:latin typeface="+mj-ea"/>
              <a:ea typeface="+mj-ea"/>
              <a:cs typeface="+mn-cs"/>
            </a:rPr>
            <a:t>し</a:t>
          </a:r>
          <a:r>
            <a:rPr lang="ja-JP" altLang="en-US" sz="1300" b="0" i="0" baseline="0">
              <a:solidFill>
                <a:schemeClr val="dk1"/>
              </a:solidFill>
              <a:latin typeface="+mj-ea"/>
              <a:ea typeface="+mj-ea"/>
              <a:cs typeface="+mn-cs"/>
            </a:rPr>
            <a:t>ているものの</a:t>
          </a:r>
          <a:r>
            <a:rPr lang="ja-JP" altLang="ja-JP" sz="1300" b="0" i="0" baseline="0">
              <a:solidFill>
                <a:schemeClr val="dk1"/>
              </a:solidFill>
              <a:latin typeface="+mj-ea"/>
              <a:ea typeface="+mj-ea"/>
              <a:cs typeface="+mn-cs"/>
            </a:rPr>
            <a:t>、類似団体と比較して良好な状態である。ごみ処理事業の一部などを一部事務組合で行っていることと、職員数の抑制による人件費の節減が寄与していると考えられる。今後も現在の良好な水準の維持に努めていく。</a:t>
          </a:r>
          <a:endParaRPr lang="ja-JP" altLang="ja-JP" sz="1300">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5601</xdr:rowOff>
    </xdr:from>
    <xdr:to>
      <xdr:col>7</xdr:col>
      <xdr:colOff>152400</xdr:colOff>
      <xdr:row>80</xdr:row>
      <xdr:rowOff>10206</xdr:rowOff>
    </xdr:to>
    <xdr:cxnSp macro="">
      <xdr:nvCxnSpPr>
        <xdr:cNvPr id="192" name="直線コネクタ 191"/>
        <xdr:cNvCxnSpPr/>
      </xdr:nvCxnSpPr>
      <xdr:spPr>
        <a:xfrm>
          <a:off x="4114800" y="13721601"/>
          <a:ext cx="8382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5601</xdr:rowOff>
    </xdr:from>
    <xdr:to>
      <xdr:col>6</xdr:col>
      <xdr:colOff>0</xdr:colOff>
      <xdr:row>80</xdr:row>
      <xdr:rowOff>19351</xdr:rowOff>
    </xdr:to>
    <xdr:cxnSp macro="">
      <xdr:nvCxnSpPr>
        <xdr:cNvPr id="195" name="直線コネクタ 194"/>
        <xdr:cNvCxnSpPr/>
      </xdr:nvCxnSpPr>
      <xdr:spPr>
        <a:xfrm flipV="1">
          <a:off x="3225800" y="13721601"/>
          <a:ext cx="889000" cy="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7307</xdr:rowOff>
    </xdr:from>
    <xdr:to>
      <xdr:col>4</xdr:col>
      <xdr:colOff>482600</xdr:colOff>
      <xdr:row>80</xdr:row>
      <xdr:rowOff>19351</xdr:rowOff>
    </xdr:to>
    <xdr:cxnSp macro="">
      <xdr:nvCxnSpPr>
        <xdr:cNvPr id="198" name="直線コネクタ 197"/>
        <xdr:cNvCxnSpPr/>
      </xdr:nvCxnSpPr>
      <xdr:spPr>
        <a:xfrm>
          <a:off x="2336800" y="13723307"/>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7307</xdr:rowOff>
    </xdr:from>
    <xdr:to>
      <xdr:col>3</xdr:col>
      <xdr:colOff>279400</xdr:colOff>
      <xdr:row>80</xdr:row>
      <xdr:rowOff>14191</xdr:rowOff>
    </xdr:to>
    <xdr:cxnSp macro="">
      <xdr:nvCxnSpPr>
        <xdr:cNvPr id="201" name="直線コネクタ 200"/>
        <xdr:cNvCxnSpPr/>
      </xdr:nvCxnSpPr>
      <xdr:spPr>
        <a:xfrm flipV="1">
          <a:off x="1447800" y="13723307"/>
          <a:ext cx="8890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130856</xdr:rowOff>
    </xdr:from>
    <xdr:to>
      <xdr:col>7</xdr:col>
      <xdr:colOff>203200</xdr:colOff>
      <xdr:row>80</xdr:row>
      <xdr:rowOff>61006</xdr:rowOff>
    </xdr:to>
    <xdr:sp macro="" textlink="">
      <xdr:nvSpPr>
        <xdr:cNvPr id="211" name="円/楕円 210"/>
        <xdr:cNvSpPr/>
      </xdr:nvSpPr>
      <xdr:spPr>
        <a:xfrm>
          <a:off x="4902200" y="136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52133</xdr:rowOff>
    </xdr:from>
    <xdr:ext cx="762000" cy="259045"/>
    <xdr:sp macro="" textlink="">
      <xdr:nvSpPr>
        <xdr:cNvPr id="212" name="人件費・物件費等の状況該当値テキスト"/>
        <xdr:cNvSpPr txBox="1"/>
      </xdr:nvSpPr>
      <xdr:spPr>
        <a:xfrm>
          <a:off x="5041900" y="135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126251</xdr:rowOff>
    </xdr:from>
    <xdr:to>
      <xdr:col>6</xdr:col>
      <xdr:colOff>50800</xdr:colOff>
      <xdr:row>80</xdr:row>
      <xdr:rowOff>56401</xdr:rowOff>
    </xdr:to>
    <xdr:sp macro="" textlink="">
      <xdr:nvSpPr>
        <xdr:cNvPr id="213" name="円/楕円 212"/>
        <xdr:cNvSpPr/>
      </xdr:nvSpPr>
      <xdr:spPr>
        <a:xfrm>
          <a:off x="4064000" y="136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66578</xdr:rowOff>
    </xdr:from>
    <xdr:ext cx="736600" cy="259045"/>
    <xdr:sp macro="" textlink="">
      <xdr:nvSpPr>
        <xdr:cNvPr id="214" name="テキスト ボックス 213"/>
        <xdr:cNvSpPr txBox="1"/>
      </xdr:nvSpPr>
      <xdr:spPr>
        <a:xfrm>
          <a:off x="3733800" y="1343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80,340</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140001</xdr:rowOff>
    </xdr:from>
    <xdr:to>
      <xdr:col>4</xdr:col>
      <xdr:colOff>533400</xdr:colOff>
      <xdr:row>80</xdr:row>
      <xdr:rowOff>70151</xdr:rowOff>
    </xdr:to>
    <xdr:sp macro="" textlink="">
      <xdr:nvSpPr>
        <xdr:cNvPr id="215" name="円/楕円 214"/>
        <xdr:cNvSpPr/>
      </xdr:nvSpPr>
      <xdr:spPr>
        <a:xfrm>
          <a:off x="3175000" y="13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80328</xdr:rowOff>
    </xdr:from>
    <xdr:ext cx="762000" cy="259045"/>
    <xdr:sp macro="" textlink="">
      <xdr:nvSpPr>
        <xdr:cNvPr id="216" name="テキスト ボックス 215"/>
        <xdr:cNvSpPr txBox="1"/>
      </xdr:nvSpPr>
      <xdr:spPr>
        <a:xfrm>
          <a:off x="2844800" y="1345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83,759</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127957</xdr:rowOff>
    </xdr:from>
    <xdr:to>
      <xdr:col>3</xdr:col>
      <xdr:colOff>330200</xdr:colOff>
      <xdr:row>80</xdr:row>
      <xdr:rowOff>58107</xdr:rowOff>
    </xdr:to>
    <xdr:sp macro="" textlink="">
      <xdr:nvSpPr>
        <xdr:cNvPr id="217" name="円/楕円 216"/>
        <xdr:cNvSpPr/>
      </xdr:nvSpPr>
      <xdr:spPr>
        <a:xfrm>
          <a:off x="2286000" y="136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68284</xdr:rowOff>
    </xdr:from>
    <xdr:ext cx="762000" cy="259045"/>
    <xdr:sp macro="" textlink="">
      <xdr:nvSpPr>
        <xdr:cNvPr id="218" name="テキスト ボックス 217"/>
        <xdr:cNvSpPr txBox="1"/>
      </xdr:nvSpPr>
      <xdr:spPr>
        <a:xfrm>
          <a:off x="1955800" y="134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134841</xdr:rowOff>
    </xdr:from>
    <xdr:to>
      <xdr:col>2</xdr:col>
      <xdr:colOff>127000</xdr:colOff>
      <xdr:row>80</xdr:row>
      <xdr:rowOff>64991</xdr:rowOff>
    </xdr:to>
    <xdr:sp macro="" textlink="">
      <xdr:nvSpPr>
        <xdr:cNvPr id="219" name="円/楕円 218"/>
        <xdr:cNvSpPr/>
      </xdr:nvSpPr>
      <xdr:spPr>
        <a:xfrm>
          <a:off x="1397000" y="13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75168</xdr:rowOff>
    </xdr:from>
    <xdr:ext cx="762000" cy="259045"/>
    <xdr:sp macro="" textlink="">
      <xdr:nvSpPr>
        <xdr:cNvPr id="220" name="テキスト ボックス 219"/>
        <xdr:cNvSpPr txBox="1"/>
      </xdr:nvSpPr>
      <xdr:spPr>
        <a:xfrm>
          <a:off x="1066800" y="1344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年度に比べて</a:t>
          </a:r>
          <a:r>
            <a:rPr lang="en-US" altLang="ja-JP" sz="1300" b="0" i="0" baseline="0">
              <a:solidFill>
                <a:schemeClr val="dk1"/>
              </a:solidFill>
              <a:latin typeface="+mj-ea"/>
              <a:ea typeface="+mj-ea"/>
              <a:cs typeface="+mn-cs"/>
            </a:rPr>
            <a:t>7.8</a:t>
          </a:r>
          <a:r>
            <a:rPr lang="ja-JP" altLang="ja-JP" sz="1300" b="0" i="0" baseline="0">
              <a:solidFill>
                <a:schemeClr val="dk1"/>
              </a:solidFill>
              <a:latin typeface="+mj-ea"/>
              <a:ea typeface="+mj-ea"/>
              <a:cs typeface="+mn-cs"/>
            </a:rPr>
            <a:t>ポイント改善している。給与体系の適正化を図っているところであるが、類似団体の平均と比較すると依然として</a:t>
          </a:r>
          <a:r>
            <a:rPr lang="en-US" altLang="ja-JP" sz="1300" b="0" i="0" baseline="0">
              <a:solidFill>
                <a:schemeClr val="dk1"/>
              </a:solidFill>
              <a:latin typeface="+mj-ea"/>
              <a:ea typeface="+mj-ea"/>
              <a:cs typeface="+mn-cs"/>
            </a:rPr>
            <a:t>0.9</a:t>
          </a:r>
          <a:r>
            <a:rPr lang="ja-JP" altLang="ja-JP" sz="1300" b="0" i="0" baseline="0">
              <a:solidFill>
                <a:schemeClr val="dk1"/>
              </a:solidFill>
              <a:latin typeface="+mj-ea"/>
              <a:ea typeface="+mj-ea"/>
              <a:cs typeface="+mn-cs"/>
            </a:rPr>
            <a:t>ポイント上回っている。今後も給与水準の一層の適正化に取り組み、より住民に理解が得られる給与構造の構築に努める。また、</a:t>
          </a:r>
          <a:r>
            <a:rPr lang="en-US" altLang="ja-JP" sz="1300" b="0" i="0" baseline="0">
              <a:solidFill>
                <a:schemeClr val="dk1"/>
              </a:solidFill>
              <a:latin typeface="+mj-ea"/>
              <a:ea typeface="+mj-ea"/>
              <a:cs typeface="+mn-cs"/>
            </a:rPr>
            <a:t>23.24</a:t>
          </a:r>
          <a:r>
            <a:rPr lang="ja-JP" altLang="en-US" sz="1300" b="0" i="0" baseline="0">
              <a:solidFill>
                <a:schemeClr val="dk1"/>
              </a:solidFill>
              <a:latin typeface="+mj-ea"/>
              <a:ea typeface="+mj-ea"/>
              <a:cs typeface="+mn-cs"/>
            </a:rPr>
            <a:t>年度の</a:t>
          </a:r>
          <a:r>
            <a:rPr lang="ja-JP" altLang="ja-JP" sz="1300" b="0" i="0" baseline="0">
              <a:solidFill>
                <a:schemeClr val="dk1"/>
              </a:solidFill>
              <a:latin typeface="+mj-ea"/>
              <a:ea typeface="+mj-ea"/>
              <a:cs typeface="+mn-cs"/>
            </a:rPr>
            <a:t>指数が</a:t>
          </a:r>
          <a:r>
            <a:rPr lang="en-US" altLang="ja-JP" sz="1300" b="0" i="0" baseline="0">
              <a:solidFill>
                <a:schemeClr val="dk1"/>
              </a:solidFill>
              <a:latin typeface="+mj-ea"/>
              <a:ea typeface="+mj-ea"/>
              <a:cs typeface="+mn-cs"/>
            </a:rPr>
            <a:t>100</a:t>
          </a:r>
          <a:r>
            <a:rPr lang="ja-JP" altLang="ja-JP" sz="1300" b="0" i="0" baseline="0">
              <a:solidFill>
                <a:schemeClr val="dk1"/>
              </a:solidFill>
              <a:latin typeface="+mj-ea"/>
              <a:ea typeface="+mj-ea"/>
              <a:cs typeface="+mn-cs"/>
            </a:rPr>
            <a:t>を超えているが、これは国家公務員の</a:t>
          </a:r>
          <a:r>
            <a:rPr lang="en-US" altLang="ja-JP" sz="1300" b="0" i="0" baseline="0">
              <a:solidFill>
                <a:schemeClr val="dk1"/>
              </a:solidFill>
              <a:latin typeface="+mj-ea"/>
              <a:ea typeface="+mj-ea"/>
              <a:cs typeface="+mn-cs"/>
            </a:rPr>
            <a:t>2</a:t>
          </a:r>
          <a:r>
            <a:rPr lang="ja-JP" altLang="ja-JP" sz="1300" b="0" i="0" baseline="0">
              <a:solidFill>
                <a:schemeClr val="dk1"/>
              </a:solidFill>
              <a:latin typeface="+mj-ea"/>
              <a:ea typeface="+mj-ea"/>
              <a:cs typeface="+mn-cs"/>
            </a:rPr>
            <a:t>年間（</a:t>
          </a:r>
          <a:r>
            <a:rPr lang="en-US" altLang="ja-JP" sz="1300" b="0" i="0" baseline="0">
              <a:solidFill>
                <a:schemeClr val="dk1"/>
              </a:solidFill>
              <a:latin typeface="+mj-ea"/>
              <a:ea typeface="+mj-ea"/>
              <a:cs typeface="+mn-cs"/>
            </a:rPr>
            <a:t>24.25</a:t>
          </a:r>
          <a:r>
            <a:rPr lang="ja-JP" altLang="ja-JP" sz="1300" b="0" i="0" baseline="0">
              <a:solidFill>
                <a:schemeClr val="dk1"/>
              </a:solidFill>
              <a:latin typeface="+mj-ea"/>
              <a:ea typeface="+mj-ea"/>
              <a:cs typeface="+mn-cs"/>
            </a:rPr>
            <a:t>年度）の時限的な給与改定特例法による給与カット（平均</a:t>
          </a:r>
          <a:r>
            <a:rPr lang="en-US" altLang="ja-JP" sz="1300" b="0" i="0" baseline="0">
              <a:solidFill>
                <a:schemeClr val="dk1"/>
              </a:solidFill>
              <a:latin typeface="+mj-ea"/>
              <a:ea typeface="+mj-ea"/>
              <a:cs typeface="+mn-cs"/>
            </a:rPr>
            <a:t>7.8</a:t>
          </a:r>
          <a:r>
            <a:rPr lang="ja-JP" altLang="ja-JP" sz="1300" b="0" i="0" baseline="0">
              <a:solidFill>
                <a:schemeClr val="dk1"/>
              </a:solidFill>
              <a:latin typeface="+mj-ea"/>
              <a:ea typeface="+mj-ea"/>
              <a:cs typeface="+mn-cs"/>
            </a:rPr>
            <a:t>％）があったことによるもので、特例法による措置がないとした場合では</a:t>
          </a:r>
          <a:r>
            <a:rPr lang="en-US" altLang="ja-JP" sz="1300" b="0" i="0" baseline="0">
              <a:solidFill>
                <a:schemeClr val="dk1"/>
              </a:solidFill>
              <a:latin typeface="+mj-ea"/>
              <a:ea typeface="+mj-ea"/>
              <a:cs typeface="+mn-cs"/>
            </a:rPr>
            <a:t>23</a:t>
          </a:r>
          <a:r>
            <a:rPr lang="ja-JP" altLang="en-US" sz="1300" b="0" i="0" baseline="0">
              <a:solidFill>
                <a:schemeClr val="dk1"/>
              </a:solidFill>
              <a:latin typeface="+mj-ea"/>
              <a:ea typeface="+mj-ea"/>
              <a:cs typeface="+mn-cs"/>
            </a:rPr>
            <a:t>年度が</a:t>
          </a:r>
          <a:r>
            <a:rPr lang="en-US" altLang="ja-JP" sz="1300" b="0" i="0" baseline="0">
              <a:solidFill>
                <a:schemeClr val="dk1"/>
              </a:solidFill>
              <a:latin typeface="+mj-ea"/>
              <a:ea typeface="+mj-ea"/>
              <a:cs typeface="+mn-cs"/>
            </a:rPr>
            <a:t>97.6</a:t>
          </a:r>
          <a:r>
            <a:rPr lang="ja-JP" altLang="en-US" sz="1300" b="0" i="0" baseline="0">
              <a:solidFill>
                <a:schemeClr val="dk1"/>
              </a:solidFill>
              <a:latin typeface="+mj-ea"/>
              <a:ea typeface="+mj-ea"/>
              <a:cs typeface="+mn-cs"/>
            </a:rPr>
            <a:t>ポイント、</a:t>
          </a:r>
          <a:r>
            <a:rPr lang="en-US" altLang="ja-JP" sz="1300" b="0" i="0" baseline="0">
              <a:solidFill>
                <a:schemeClr val="dk1"/>
              </a:solidFill>
              <a:latin typeface="+mj-ea"/>
              <a:ea typeface="+mj-ea"/>
              <a:cs typeface="+mn-cs"/>
            </a:rPr>
            <a:t>24</a:t>
          </a:r>
          <a:r>
            <a:rPr lang="ja-JP" altLang="en-US" sz="1300" b="0" i="0" baseline="0">
              <a:solidFill>
                <a:schemeClr val="dk1"/>
              </a:solidFill>
              <a:latin typeface="+mj-ea"/>
              <a:ea typeface="+mj-ea"/>
              <a:cs typeface="+mn-cs"/>
            </a:rPr>
            <a:t>年度が</a:t>
          </a:r>
          <a:r>
            <a:rPr lang="en-US" altLang="ja-JP" sz="1300" b="0" i="0" baseline="0">
              <a:solidFill>
                <a:schemeClr val="dk1"/>
              </a:solidFill>
              <a:latin typeface="+mj-ea"/>
              <a:ea typeface="+mj-ea"/>
              <a:cs typeface="+mn-cs"/>
            </a:rPr>
            <a:t>97.3</a:t>
          </a:r>
          <a:r>
            <a:rPr lang="ja-JP" altLang="ja-JP" sz="1300" b="0" i="0" baseline="0">
              <a:solidFill>
                <a:schemeClr val="dk1"/>
              </a:solidFill>
              <a:latin typeface="+mj-ea"/>
              <a:ea typeface="+mj-ea"/>
              <a:cs typeface="+mn-cs"/>
            </a:rPr>
            <a:t>ポイントとなる。</a:t>
          </a:r>
          <a:endParaRPr lang="ja-JP" altLang="ja-JP" sz="1300">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89</xdr:row>
      <xdr:rowOff>108458</xdr:rowOff>
    </xdr:to>
    <xdr:cxnSp macro="">
      <xdr:nvCxnSpPr>
        <xdr:cNvPr id="252" name="直線コネクタ 251"/>
        <xdr:cNvCxnSpPr/>
      </xdr:nvCxnSpPr>
      <xdr:spPr>
        <a:xfrm flipV="1">
          <a:off x="16179800" y="14614652"/>
          <a:ext cx="8382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108458</xdr:rowOff>
    </xdr:from>
    <xdr:to>
      <xdr:col>23</xdr:col>
      <xdr:colOff>406400</xdr:colOff>
      <xdr:row>89</xdr:row>
      <xdr:rowOff>147065</xdr:rowOff>
    </xdr:to>
    <xdr:cxnSp macro="">
      <xdr:nvCxnSpPr>
        <xdr:cNvPr id="255" name="直線コネクタ 254"/>
        <xdr:cNvCxnSpPr/>
      </xdr:nvCxnSpPr>
      <xdr:spPr>
        <a:xfrm flipV="1">
          <a:off x="15290800" y="153675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89</xdr:row>
      <xdr:rowOff>147065</xdr:rowOff>
    </xdr:to>
    <xdr:cxnSp macro="">
      <xdr:nvCxnSpPr>
        <xdr:cNvPr id="258" name="直線コネクタ 257"/>
        <xdr:cNvCxnSpPr/>
      </xdr:nvCxnSpPr>
      <xdr:spPr>
        <a:xfrm>
          <a:off x="14401800" y="14662913"/>
          <a:ext cx="889000" cy="7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85</xdr:row>
      <xdr:rowOff>118618</xdr:rowOff>
    </xdr:to>
    <xdr:cxnSp macro="">
      <xdr:nvCxnSpPr>
        <xdr:cNvPr id="261" name="直線コネクタ 260"/>
        <xdr:cNvCxnSpPr/>
      </xdr:nvCxnSpPr>
      <xdr:spPr>
        <a:xfrm flipV="1">
          <a:off x="13512800" y="146629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1" name="円/楕円 270"/>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2"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57658</xdr:rowOff>
    </xdr:from>
    <xdr:to>
      <xdr:col>23</xdr:col>
      <xdr:colOff>457200</xdr:colOff>
      <xdr:row>89</xdr:row>
      <xdr:rowOff>159258</xdr:rowOff>
    </xdr:to>
    <xdr:sp macro="" textlink="">
      <xdr:nvSpPr>
        <xdr:cNvPr id="273" name="円/楕円 272"/>
        <xdr:cNvSpPr/>
      </xdr:nvSpPr>
      <xdr:spPr>
        <a:xfrm>
          <a:off x="16129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144035</xdr:rowOff>
    </xdr:from>
    <xdr:ext cx="736600" cy="259045"/>
    <xdr:sp macro="" textlink="">
      <xdr:nvSpPr>
        <xdr:cNvPr id="274" name="テキスト ボックス 273"/>
        <xdr:cNvSpPr txBox="1"/>
      </xdr:nvSpPr>
      <xdr:spPr>
        <a:xfrm>
          <a:off x="15798800" y="1540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96265</xdr:rowOff>
    </xdr:from>
    <xdr:to>
      <xdr:col>22</xdr:col>
      <xdr:colOff>254000</xdr:colOff>
      <xdr:row>90</xdr:row>
      <xdr:rowOff>26415</xdr:rowOff>
    </xdr:to>
    <xdr:sp macro="" textlink="">
      <xdr:nvSpPr>
        <xdr:cNvPr id="275" name="円/楕円 274"/>
        <xdr:cNvSpPr/>
      </xdr:nvSpPr>
      <xdr:spPr>
        <a:xfrm>
          <a:off x="15240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11192</xdr:rowOff>
    </xdr:from>
    <xdr:ext cx="762000" cy="259045"/>
    <xdr:sp macro="" textlink="">
      <xdr:nvSpPr>
        <xdr:cNvPr id="276" name="テキスト ボックス 275"/>
        <xdr:cNvSpPr txBox="1"/>
      </xdr:nvSpPr>
      <xdr:spPr>
        <a:xfrm>
          <a:off x="14909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38863</xdr:rowOff>
    </xdr:from>
    <xdr:to>
      <xdr:col>21</xdr:col>
      <xdr:colOff>50800</xdr:colOff>
      <xdr:row>85</xdr:row>
      <xdr:rowOff>140463</xdr:rowOff>
    </xdr:to>
    <xdr:sp macro="" textlink="">
      <xdr:nvSpPr>
        <xdr:cNvPr id="277" name="円/楕円 276"/>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125240</xdr:rowOff>
    </xdr:from>
    <xdr:ext cx="762000" cy="259045"/>
    <xdr:sp macro="" textlink="">
      <xdr:nvSpPr>
        <xdr:cNvPr id="278" name="テキスト ボックス 277"/>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67818</xdr:rowOff>
    </xdr:from>
    <xdr:to>
      <xdr:col>19</xdr:col>
      <xdr:colOff>533400</xdr:colOff>
      <xdr:row>85</xdr:row>
      <xdr:rowOff>169418</xdr:rowOff>
    </xdr:to>
    <xdr:sp macro="" textlink="">
      <xdr:nvSpPr>
        <xdr:cNvPr id="279" name="円/楕円 278"/>
        <xdr:cNvSpPr/>
      </xdr:nvSpPr>
      <xdr:spPr>
        <a:xfrm>
          <a:off x="13462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154195</xdr:rowOff>
    </xdr:from>
    <xdr:ext cx="762000" cy="259045"/>
    <xdr:sp macro="" textlink="">
      <xdr:nvSpPr>
        <xdr:cNvPr id="280" name="テキスト ボックス 279"/>
        <xdr:cNvSpPr txBox="1"/>
      </xdr:nvSpPr>
      <xdr:spPr>
        <a:xfrm>
          <a:off x="13131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a:t>
          </a:r>
          <a:r>
            <a:rPr lang="en-US" altLang="ja-JP" sz="1300" b="0" i="0" baseline="0">
              <a:solidFill>
                <a:schemeClr val="dk1"/>
              </a:solidFill>
              <a:latin typeface="+mj-ea"/>
              <a:ea typeface="+mj-ea"/>
              <a:cs typeface="+mn-cs"/>
            </a:rPr>
            <a:t>25</a:t>
          </a:r>
          <a:r>
            <a:rPr lang="ja-JP" altLang="en-US" sz="1300" b="0" i="0" baseline="0">
              <a:solidFill>
                <a:schemeClr val="dk1"/>
              </a:solidFill>
              <a:latin typeface="+mj-ea"/>
              <a:ea typeface="+mj-ea"/>
              <a:cs typeface="+mn-cs"/>
            </a:rPr>
            <a:t>年度（</a:t>
          </a:r>
          <a:r>
            <a:rPr lang="en-US" altLang="ja-JP" sz="1300" b="0" i="0" baseline="0">
              <a:solidFill>
                <a:schemeClr val="dk1"/>
              </a:solidFill>
              <a:latin typeface="+mj-ea"/>
              <a:ea typeface="+mj-ea"/>
              <a:cs typeface="+mn-cs"/>
            </a:rPr>
            <a:t>26.4.1</a:t>
          </a:r>
          <a:r>
            <a:rPr lang="ja-JP" altLang="en-US" sz="1300" b="0" i="0" baseline="0">
              <a:solidFill>
                <a:schemeClr val="dk1"/>
              </a:solidFill>
              <a:latin typeface="+mj-ea"/>
              <a:ea typeface="+mj-ea"/>
              <a:cs typeface="+mn-cs"/>
            </a:rPr>
            <a:t>現在）は直営による中学校給食事業開始のため調理員を新規採用したことにより</a:t>
          </a:r>
          <a:r>
            <a:rPr lang="ja-JP" altLang="ja-JP" sz="1300" b="0" i="0" baseline="0">
              <a:solidFill>
                <a:schemeClr val="dk1"/>
              </a:solidFill>
              <a:latin typeface="+mj-ea"/>
              <a:ea typeface="+mj-ea"/>
              <a:cs typeface="+mn-cs"/>
            </a:rPr>
            <a:t>、</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年度より約</a:t>
          </a:r>
          <a:r>
            <a:rPr lang="en-US" altLang="ja-JP" sz="1300" b="0" i="0" baseline="0">
              <a:solidFill>
                <a:schemeClr val="dk1"/>
              </a:solidFill>
              <a:latin typeface="+mj-ea"/>
              <a:ea typeface="+mj-ea"/>
              <a:cs typeface="+mn-cs"/>
            </a:rPr>
            <a:t>0.15</a:t>
          </a:r>
          <a:r>
            <a:rPr lang="ja-JP" altLang="ja-JP" sz="1300" b="0" i="0" baseline="0">
              <a:solidFill>
                <a:schemeClr val="dk1"/>
              </a:solidFill>
              <a:latin typeface="+mj-ea"/>
              <a:ea typeface="+mj-ea"/>
              <a:cs typeface="+mn-cs"/>
            </a:rPr>
            <a:t>人</a:t>
          </a:r>
          <a:r>
            <a:rPr lang="ja-JP" altLang="en-US" sz="1300" b="0" i="0" baseline="0">
              <a:solidFill>
                <a:schemeClr val="dk1"/>
              </a:solidFill>
              <a:latin typeface="+mj-ea"/>
              <a:ea typeface="+mj-ea"/>
              <a:cs typeface="+mn-cs"/>
            </a:rPr>
            <a:t>増加</a:t>
          </a:r>
          <a:r>
            <a:rPr lang="ja-JP" altLang="ja-JP" sz="1300" b="0" i="0" baseline="0">
              <a:solidFill>
                <a:schemeClr val="dk1"/>
              </a:solidFill>
              <a:latin typeface="+mj-ea"/>
              <a:ea typeface="+mj-ea"/>
              <a:cs typeface="+mn-cs"/>
            </a:rPr>
            <a:t>している</a:t>
          </a:r>
          <a:r>
            <a:rPr lang="ja-JP" altLang="en-US" sz="1300" b="0" i="0" baseline="0">
              <a:solidFill>
                <a:schemeClr val="dk1"/>
              </a:solidFill>
              <a:latin typeface="+mj-ea"/>
              <a:ea typeface="+mj-ea"/>
              <a:cs typeface="+mn-cs"/>
            </a:rPr>
            <a:t>が、それでも</a:t>
          </a:r>
          <a:r>
            <a:rPr lang="ja-JP" altLang="ja-JP" sz="1300" b="0" i="0" baseline="0">
              <a:solidFill>
                <a:schemeClr val="dk1"/>
              </a:solidFill>
              <a:latin typeface="+mj-ea"/>
              <a:ea typeface="+mj-ea"/>
              <a:cs typeface="+mn-cs"/>
            </a:rPr>
            <a:t>類似団体と比較して良好な状態である。今後も適正な定員の管理に取り組み、現在の水準の維持に努める。</a:t>
          </a:r>
          <a:endParaRPr lang="ja-JP" altLang="ja-JP" sz="1300">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136192</xdr:rowOff>
    </xdr:from>
    <xdr:to>
      <xdr:col>24</xdr:col>
      <xdr:colOff>558800</xdr:colOff>
      <xdr:row>58</xdr:row>
      <xdr:rowOff>153428</xdr:rowOff>
    </xdr:to>
    <xdr:cxnSp macro="">
      <xdr:nvCxnSpPr>
        <xdr:cNvPr id="317" name="直線コネクタ 316"/>
        <xdr:cNvCxnSpPr/>
      </xdr:nvCxnSpPr>
      <xdr:spPr>
        <a:xfrm>
          <a:off x="16179800" y="1008029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136192</xdr:rowOff>
    </xdr:from>
    <xdr:to>
      <xdr:col>23</xdr:col>
      <xdr:colOff>406400</xdr:colOff>
      <xdr:row>58</xdr:row>
      <xdr:rowOff>156875</xdr:rowOff>
    </xdr:to>
    <xdr:cxnSp macro="">
      <xdr:nvCxnSpPr>
        <xdr:cNvPr id="320" name="直線コネクタ 319"/>
        <xdr:cNvCxnSpPr/>
      </xdr:nvCxnSpPr>
      <xdr:spPr>
        <a:xfrm flipV="1">
          <a:off x="15290800" y="1008029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156875</xdr:rowOff>
    </xdr:from>
    <xdr:to>
      <xdr:col>22</xdr:col>
      <xdr:colOff>203200</xdr:colOff>
      <xdr:row>58</xdr:row>
      <xdr:rowOff>169514</xdr:rowOff>
    </xdr:to>
    <xdr:cxnSp macro="">
      <xdr:nvCxnSpPr>
        <xdr:cNvPr id="323" name="直線コネクタ 322"/>
        <xdr:cNvCxnSpPr/>
      </xdr:nvCxnSpPr>
      <xdr:spPr>
        <a:xfrm flipV="1">
          <a:off x="14401800" y="1010097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169514</xdr:rowOff>
    </xdr:from>
    <xdr:to>
      <xdr:col>21</xdr:col>
      <xdr:colOff>0</xdr:colOff>
      <xdr:row>59</xdr:row>
      <xdr:rowOff>8406</xdr:rowOff>
    </xdr:to>
    <xdr:cxnSp macro="">
      <xdr:nvCxnSpPr>
        <xdr:cNvPr id="326" name="直線コネクタ 325"/>
        <xdr:cNvCxnSpPr/>
      </xdr:nvCxnSpPr>
      <xdr:spPr>
        <a:xfrm flipV="1">
          <a:off x="13512800" y="1011361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102628</xdr:rowOff>
    </xdr:from>
    <xdr:to>
      <xdr:col>24</xdr:col>
      <xdr:colOff>609600</xdr:colOff>
      <xdr:row>59</xdr:row>
      <xdr:rowOff>32778</xdr:rowOff>
    </xdr:to>
    <xdr:sp macro="" textlink="">
      <xdr:nvSpPr>
        <xdr:cNvPr id="336" name="円/楕円 335"/>
        <xdr:cNvSpPr/>
      </xdr:nvSpPr>
      <xdr:spPr>
        <a:xfrm>
          <a:off x="16967200" y="10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23905</xdr:rowOff>
    </xdr:from>
    <xdr:ext cx="762000" cy="259045"/>
    <xdr:sp macro="" textlink="">
      <xdr:nvSpPr>
        <xdr:cNvPr id="337" name="定員管理の状況該当値テキスト"/>
        <xdr:cNvSpPr txBox="1"/>
      </xdr:nvSpPr>
      <xdr:spPr>
        <a:xfrm>
          <a:off x="17106900" y="99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85392</xdr:rowOff>
    </xdr:from>
    <xdr:to>
      <xdr:col>23</xdr:col>
      <xdr:colOff>457200</xdr:colOff>
      <xdr:row>59</xdr:row>
      <xdr:rowOff>15542</xdr:rowOff>
    </xdr:to>
    <xdr:sp macro="" textlink="">
      <xdr:nvSpPr>
        <xdr:cNvPr id="338" name="円/楕円 337"/>
        <xdr:cNvSpPr/>
      </xdr:nvSpPr>
      <xdr:spPr>
        <a:xfrm>
          <a:off x="16129000" y="100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25719</xdr:rowOff>
    </xdr:from>
    <xdr:ext cx="736600" cy="259045"/>
    <xdr:sp macro="" textlink="">
      <xdr:nvSpPr>
        <xdr:cNvPr id="339" name="テキスト ボックス 338"/>
        <xdr:cNvSpPr txBox="1"/>
      </xdr:nvSpPr>
      <xdr:spPr>
        <a:xfrm>
          <a:off x="15798800" y="979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106075</xdr:rowOff>
    </xdr:from>
    <xdr:to>
      <xdr:col>22</xdr:col>
      <xdr:colOff>254000</xdr:colOff>
      <xdr:row>59</xdr:row>
      <xdr:rowOff>36225</xdr:rowOff>
    </xdr:to>
    <xdr:sp macro="" textlink="">
      <xdr:nvSpPr>
        <xdr:cNvPr id="340" name="円/楕円 339"/>
        <xdr:cNvSpPr/>
      </xdr:nvSpPr>
      <xdr:spPr>
        <a:xfrm>
          <a:off x="15240000" y="1005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46402</xdr:rowOff>
    </xdr:from>
    <xdr:ext cx="762000" cy="259045"/>
    <xdr:sp macro="" textlink="">
      <xdr:nvSpPr>
        <xdr:cNvPr id="341" name="テキスト ボックス 340"/>
        <xdr:cNvSpPr txBox="1"/>
      </xdr:nvSpPr>
      <xdr:spPr>
        <a:xfrm>
          <a:off x="14909800" y="981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118714</xdr:rowOff>
    </xdr:from>
    <xdr:to>
      <xdr:col>21</xdr:col>
      <xdr:colOff>50800</xdr:colOff>
      <xdr:row>59</xdr:row>
      <xdr:rowOff>48864</xdr:rowOff>
    </xdr:to>
    <xdr:sp macro="" textlink="">
      <xdr:nvSpPr>
        <xdr:cNvPr id="342" name="円/楕円 341"/>
        <xdr:cNvSpPr/>
      </xdr:nvSpPr>
      <xdr:spPr>
        <a:xfrm>
          <a:off x="14351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59041</xdr:rowOff>
    </xdr:from>
    <xdr:ext cx="762000" cy="259045"/>
    <xdr:sp macro="" textlink="">
      <xdr:nvSpPr>
        <xdr:cNvPr id="343" name="テキスト ボックス 342"/>
        <xdr:cNvSpPr txBox="1"/>
      </xdr:nvSpPr>
      <xdr:spPr>
        <a:xfrm>
          <a:off x="14020800" y="9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129056</xdr:rowOff>
    </xdr:from>
    <xdr:to>
      <xdr:col>19</xdr:col>
      <xdr:colOff>533400</xdr:colOff>
      <xdr:row>59</xdr:row>
      <xdr:rowOff>59206</xdr:rowOff>
    </xdr:to>
    <xdr:sp macro="" textlink="">
      <xdr:nvSpPr>
        <xdr:cNvPr id="344" name="円/楕円 343"/>
        <xdr:cNvSpPr/>
      </xdr:nvSpPr>
      <xdr:spPr>
        <a:xfrm>
          <a:off x="13462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69383</xdr:rowOff>
    </xdr:from>
    <xdr:ext cx="762000" cy="259045"/>
    <xdr:sp macro="" textlink="">
      <xdr:nvSpPr>
        <xdr:cNvPr id="345" name="テキスト ボックス 344"/>
        <xdr:cNvSpPr txBox="1"/>
      </xdr:nvSpPr>
      <xdr:spPr>
        <a:xfrm>
          <a:off x="13131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数値は３カ年平均の値であり、</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0.7</a:t>
          </a:r>
          <a:r>
            <a:rPr lang="ja-JP" altLang="ja-JP" sz="1300" b="0" i="0" baseline="0">
              <a:solidFill>
                <a:schemeClr val="dk1"/>
              </a:solidFill>
              <a:latin typeface="+mj-ea"/>
              <a:ea typeface="+mj-ea"/>
              <a:cs typeface="+mn-cs"/>
            </a:rPr>
            <a:t>ポイント改善している。土地改良事業の債務負担行為の減（約</a:t>
          </a:r>
          <a:r>
            <a:rPr lang="en-US" altLang="ja-JP" sz="1300" b="0" i="0" baseline="0">
              <a:solidFill>
                <a:schemeClr val="dk1"/>
              </a:solidFill>
              <a:latin typeface="+mj-ea"/>
              <a:ea typeface="+mj-ea"/>
              <a:cs typeface="+mn-cs"/>
            </a:rPr>
            <a:t>3</a:t>
          </a:r>
          <a:r>
            <a:rPr lang="ja-JP" altLang="ja-JP" sz="1300" b="0" i="0" baseline="0">
              <a:solidFill>
                <a:schemeClr val="dk1"/>
              </a:solidFill>
              <a:latin typeface="+mj-ea"/>
              <a:ea typeface="+mj-ea"/>
              <a:cs typeface="+mn-cs"/>
            </a:rPr>
            <a:t>千万円）</a:t>
          </a:r>
          <a:r>
            <a:rPr lang="ja-JP" altLang="en-US" sz="1300" b="0" i="0" baseline="0">
              <a:solidFill>
                <a:schemeClr val="dk1"/>
              </a:solidFill>
              <a:latin typeface="+mj-ea"/>
              <a:ea typeface="+mj-ea"/>
              <a:cs typeface="+mn-cs"/>
            </a:rPr>
            <a:t>や</a:t>
          </a:r>
          <a:r>
            <a:rPr lang="ja-JP" altLang="ja-JP" sz="1300" b="0" i="0" baseline="0">
              <a:solidFill>
                <a:schemeClr val="dk1"/>
              </a:solidFill>
              <a:latin typeface="+mj-ea"/>
              <a:ea typeface="+mj-ea"/>
              <a:cs typeface="+mn-cs"/>
            </a:rPr>
            <a:t>一部事務組合の起債に対する負担の減（約</a:t>
          </a:r>
          <a:r>
            <a:rPr lang="en-US" altLang="ja-JP" sz="1300" b="0" i="0" baseline="0">
              <a:solidFill>
                <a:schemeClr val="dk1"/>
              </a:solidFill>
              <a:latin typeface="+mj-ea"/>
              <a:ea typeface="+mj-ea"/>
              <a:cs typeface="+mn-cs"/>
            </a:rPr>
            <a:t>2</a:t>
          </a:r>
          <a:r>
            <a:rPr lang="ja-JP" altLang="ja-JP" sz="1300" b="0" i="0" baseline="0">
              <a:solidFill>
                <a:schemeClr val="dk1"/>
              </a:solidFill>
              <a:latin typeface="+mj-ea"/>
              <a:ea typeface="+mj-ea"/>
              <a:cs typeface="+mn-cs"/>
            </a:rPr>
            <a:t>千万円）により、単年度での比較においても</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年度の</a:t>
          </a:r>
          <a:r>
            <a:rPr lang="en-US" altLang="ja-JP" sz="1300" b="0" i="0" baseline="0">
              <a:solidFill>
                <a:schemeClr val="dk1"/>
              </a:solidFill>
              <a:latin typeface="+mj-ea"/>
              <a:ea typeface="+mj-ea"/>
              <a:cs typeface="+mn-cs"/>
            </a:rPr>
            <a:t>8.4</a:t>
          </a:r>
          <a:r>
            <a:rPr lang="ja-JP" altLang="ja-JP" sz="1300" b="0" i="0" baseline="0">
              <a:solidFill>
                <a:schemeClr val="dk1"/>
              </a:solidFill>
              <a:latin typeface="+mj-ea"/>
              <a:ea typeface="+mj-ea"/>
              <a:cs typeface="+mn-cs"/>
            </a:rPr>
            <a:t>から</a:t>
          </a:r>
          <a:r>
            <a:rPr lang="en-US" altLang="ja-JP" sz="1300" b="0" i="0" baseline="0">
              <a:solidFill>
                <a:schemeClr val="dk1"/>
              </a:solidFill>
              <a:latin typeface="+mj-ea"/>
              <a:ea typeface="+mj-ea"/>
              <a:cs typeface="+mn-cs"/>
            </a:rPr>
            <a:t>7.8</a:t>
          </a:r>
          <a:r>
            <a:rPr lang="ja-JP" altLang="ja-JP" sz="1300" b="0" i="0" baseline="0">
              <a:solidFill>
                <a:schemeClr val="dk1"/>
              </a:solidFill>
              <a:latin typeface="+mj-ea"/>
              <a:ea typeface="+mj-ea"/>
              <a:cs typeface="+mn-cs"/>
            </a:rPr>
            <a:t>へと</a:t>
          </a:r>
          <a:r>
            <a:rPr lang="en-US" altLang="ja-JP" sz="1300" b="0" i="0" baseline="0">
              <a:solidFill>
                <a:schemeClr val="dk1"/>
              </a:solidFill>
              <a:latin typeface="+mj-ea"/>
              <a:ea typeface="+mj-ea"/>
              <a:cs typeface="+mn-cs"/>
            </a:rPr>
            <a:t>0.6</a:t>
          </a:r>
          <a:r>
            <a:rPr lang="ja-JP" altLang="ja-JP" sz="1300" b="0" i="0" baseline="0">
              <a:solidFill>
                <a:schemeClr val="dk1"/>
              </a:solidFill>
              <a:latin typeface="+mj-ea"/>
              <a:ea typeface="+mj-ea"/>
              <a:cs typeface="+mn-cs"/>
            </a:rPr>
            <a:t>ポイント改善している。類似団体平均値と比べると、平均を少し上回る水準を維持している。比率を押し上げている要因としては、下水道事業の繰出金に含まれる準元利償還金が大きいことがあげられるが、今後も償還金額のピークが続くため、下水道料金の改定や資本費平準化債の借入など、繰出金による負担の軽減を図る必要がある。</a:t>
          </a:r>
          <a:endParaRPr lang="ja-JP" altLang="ja-JP" sz="13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18415</xdr:rowOff>
    </xdr:from>
    <xdr:to>
      <xdr:col>24</xdr:col>
      <xdr:colOff>558800</xdr:colOff>
      <xdr:row>40</xdr:row>
      <xdr:rowOff>60643</xdr:rowOff>
    </xdr:to>
    <xdr:cxnSp macro="">
      <xdr:nvCxnSpPr>
        <xdr:cNvPr id="375" name="直線コネクタ 374"/>
        <xdr:cNvCxnSpPr/>
      </xdr:nvCxnSpPr>
      <xdr:spPr>
        <a:xfrm flipV="1">
          <a:off x="16179800" y="687641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114935</xdr:rowOff>
    </xdr:to>
    <xdr:cxnSp macro="">
      <xdr:nvCxnSpPr>
        <xdr:cNvPr id="378" name="直線コネクタ 377"/>
        <xdr:cNvCxnSpPr/>
      </xdr:nvCxnSpPr>
      <xdr:spPr>
        <a:xfrm flipV="1">
          <a:off x="15290800" y="69186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41</xdr:row>
      <xdr:rowOff>9843</xdr:rowOff>
    </xdr:to>
    <xdr:cxnSp macro="">
      <xdr:nvCxnSpPr>
        <xdr:cNvPr id="381" name="直線コネクタ 380"/>
        <xdr:cNvCxnSpPr/>
      </xdr:nvCxnSpPr>
      <xdr:spPr>
        <a:xfrm flipV="1">
          <a:off x="14401800" y="697293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70168</xdr:rowOff>
    </xdr:to>
    <xdr:cxnSp macro="">
      <xdr:nvCxnSpPr>
        <xdr:cNvPr id="384" name="直線コネクタ 383"/>
        <xdr:cNvCxnSpPr/>
      </xdr:nvCxnSpPr>
      <xdr:spPr>
        <a:xfrm flipV="1">
          <a:off x="13512800" y="70392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94" name="円/楕円 393"/>
        <xdr:cNvSpPr/>
      </xdr:nvSpPr>
      <xdr:spPr>
        <a:xfrm>
          <a:off x="16967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155592</xdr:rowOff>
    </xdr:from>
    <xdr:ext cx="762000" cy="259045"/>
    <xdr:sp macro="" textlink="">
      <xdr:nvSpPr>
        <xdr:cNvPr id="395" name="公債費負担の状況該当値テキスト"/>
        <xdr:cNvSpPr txBox="1"/>
      </xdr:nvSpPr>
      <xdr:spPr>
        <a:xfrm>
          <a:off x="171069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6" name="円/楕円 395"/>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121620</xdr:rowOff>
    </xdr:from>
    <xdr:ext cx="736600" cy="259045"/>
    <xdr:sp macro="" textlink="">
      <xdr:nvSpPr>
        <xdr:cNvPr id="397" name="テキスト ボックス 396"/>
        <xdr:cNvSpPr txBox="1"/>
      </xdr:nvSpPr>
      <xdr:spPr>
        <a:xfrm>
          <a:off x="15798800" y="663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8" name="円/楕円 397"/>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4462</xdr:rowOff>
    </xdr:from>
    <xdr:ext cx="762000" cy="259045"/>
    <xdr:sp macro="" textlink="">
      <xdr:nvSpPr>
        <xdr:cNvPr id="399" name="テキスト ボックス 398"/>
        <xdr:cNvSpPr txBox="1"/>
      </xdr:nvSpPr>
      <xdr:spPr>
        <a:xfrm>
          <a:off x="14909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130493</xdr:rowOff>
    </xdr:from>
    <xdr:to>
      <xdr:col>21</xdr:col>
      <xdr:colOff>50800</xdr:colOff>
      <xdr:row>41</xdr:row>
      <xdr:rowOff>60643</xdr:rowOff>
    </xdr:to>
    <xdr:sp macro="" textlink="">
      <xdr:nvSpPr>
        <xdr:cNvPr id="400" name="円/楕円 399"/>
        <xdr:cNvSpPr/>
      </xdr:nvSpPr>
      <xdr:spPr>
        <a:xfrm>
          <a:off x="14351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70820</xdr:rowOff>
    </xdr:from>
    <xdr:ext cx="762000" cy="259045"/>
    <xdr:sp macro="" textlink="">
      <xdr:nvSpPr>
        <xdr:cNvPr id="401" name="テキスト ボックス 400"/>
        <xdr:cNvSpPr txBox="1"/>
      </xdr:nvSpPr>
      <xdr:spPr>
        <a:xfrm>
          <a:off x="14020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402" name="円/楕円 401"/>
        <xdr:cNvSpPr/>
      </xdr:nvSpPr>
      <xdr:spPr>
        <a:xfrm>
          <a:off x="13462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105745</xdr:rowOff>
    </xdr:from>
    <xdr:ext cx="762000" cy="259045"/>
    <xdr:sp macro="" textlink="">
      <xdr:nvSpPr>
        <xdr:cNvPr id="403" name="テキスト ボックス 402"/>
        <xdr:cNvSpPr txBox="1"/>
      </xdr:nvSpPr>
      <xdr:spPr>
        <a:xfrm>
          <a:off x="13131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充当可能財源の増（約</a:t>
          </a:r>
          <a:r>
            <a:rPr lang="en-US" altLang="ja-JP" sz="1300" b="0" i="0" baseline="0">
              <a:solidFill>
                <a:schemeClr val="dk1"/>
              </a:solidFill>
              <a:latin typeface="+mj-ea"/>
              <a:ea typeface="+mj-ea"/>
              <a:cs typeface="+mn-cs"/>
            </a:rPr>
            <a:t>5</a:t>
          </a:r>
          <a:r>
            <a:rPr lang="ja-JP" altLang="ja-JP" sz="1300" b="0" i="0" baseline="0">
              <a:solidFill>
                <a:schemeClr val="dk1"/>
              </a:solidFill>
              <a:latin typeface="+mj-ea"/>
              <a:ea typeface="+mj-ea"/>
              <a:cs typeface="+mn-cs"/>
            </a:rPr>
            <a:t>億</a:t>
          </a:r>
          <a:r>
            <a:rPr lang="en-US" altLang="ja-JP" sz="1300" b="0" i="0" baseline="0">
              <a:solidFill>
                <a:schemeClr val="dk1"/>
              </a:solidFill>
              <a:latin typeface="+mj-ea"/>
              <a:ea typeface="+mj-ea"/>
              <a:cs typeface="+mn-cs"/>
            </a:rPr>
            <a:t>2</a:t>
          </a:r>
          <a:r>
            <a:rPr lang="ja-JP" altLang="ja-JP" sz="1300" b="0" i="0" baseline="0">
              <a:solidFill>
                <a:schemeClr val="dk1"/>
              </a:solidFill>
              <a:latin typeface="+mj-ea"/>
              <a:ea typeface="+mj-ea"/>
              <a:cs typeface="+mn-cs"/>
            </a:rPr>
            <a:t>千万円）</a:t>
          </a:r>
          <a:r>
            <a:rPr lang="ja-JP" altLang="en-US" sz="1300" b="0" i="0" baseline="0">
              <a:solidFill>
                <a:schemeClr val="dk1"/>
              </a:solidFill>
              <a:latin typeface="+mj-ea"/>
              <a:ea typeface="+mj-ea"/>
              <a:cs typeface="+mn-cs"/>
            </a:rPr>
            <a:t>や</a:t>
          </a:r>
          <a:r>
            <a:rPr lang="ja-JP" altLang="ja-JP" sz="1300" b="0" i="0" baseline="0">
              <a:solidFill>
                <a:schemeClr val="dk1"/>
              </a:solidFill>
              <a:latin typeface="+mj-ea"/>
              <a:ea typeface="+mj-ea"/>
              <a:cs typeface="+mn-cs"/>
            </a:rPr>
            <a:t>下水道など特別会計への公債費繰出金の減（約</a:t>
          </a:r>
          <a:r>
            <a:rPr lang="en-US" altLang="ja-JP" sz="1300" b="0" i="0" baseline="0">
              <a:solidFill>
                <a:schemeClr val="dk1"/>
              </a:solidFill>
              <a:latin typeface="+mj-ea"/>
              <a:ea typeface="+mj-ea"/>
              <a:cs typeface="+mn-cs"/>
            </a:rPr>
            <a:t>2</a:t>
          </a:r>
          <a:r>
            <a:rPr lang="ja-JP" altLang="ja-JP" sz="1300" b="0" i="0" baseline="0">
              <a:solidFill>
                <a:schemeClr val="dk1"/>
              </a:solidFill>
              <a:latin typeface="+mj-ea"/>
              <a:ea typeface="+mj-ea"/>
              <a:cs typeface="+mn-cs"/>
            </a:rPr>
            <a:t>億</a:t>
          </a:r>
          <a:r>
            <a:rPr lang="en-US" altLang="ja-JP" sz="1300" b="0" i="0" baseline="0">
              <a:solidFill>
                <a:schemeClr val="dk1"/>
              </a:solidFill>
              <a:latin typeface="+mj-ea"/>
              <a:ea typeface="+mj-ea"/>
              <a:cs typeface="+mn-cs"/>
            </a:rPr>
            <a:t>3</a:t>
          </a:r>
          <a:r>
            <a:rPr lang="ja-JP" altLang="ja-JP" sz="1300" b="0" i="0" baseline="0">
              <a:solidFill>
                <a:schemeClr val="dk1"/>
              </a:solidFill>
              <a:latin typeface="+mj-ea"/>
              <a:ea typeface="+mj-ea"/>
              <a:cs typeface="+mn-cs"/>
            </a:rPr>
            <a:t>千万円）などにより、</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8.5</a:t>
          </a:r>
          <a:r>
            <a:rPr lang="ja-JP" altLang="ja-JP" sz="1300" b="0" i="0" baseline="0">
              <a:solidFill>
                <a:schemeClr val="dk1"/>
              </a:solidFill>
              <a:latin typeface="+mj-ea"/>
              <a:ea typeface="+mj-ea"/>
              <a:cs typeface="+mn-cs"/>
            </a:rPr>
            <a:t>ポイント改善している。数値は類似団体平均をわずかに下回るが、改善率は類似団体を上回っている。下水道事業への公債費繰出金が多く、下水道事業と農業集落排水事業への公債費繰出見込額だけで将来負担額全体の</a:t>
          </a:r>
          <a:r>
            <a:rPr lang="en-US" altLang="ja-JP" sz="1300" b="0" i="0" baseline="0">
              <a:solidFill>
                <a:schemeClr val="dk1"/>
              </a:solidFill>
              <a:latin typeface="+mj-ea"/>
              <a:ea typeface="+mj-ea"/>
              <a:cs typeface="+mn-cs"/>
            </a:rPr>
            <a:t>55.4</a:t>
          </a:r>
          <a:r>
            <a:rPr lang="ja-JP" altLang="ja-JP" sz="1300" b="0" i="0" baseline="0">
              <a:solidFill>
                <a:schemeClr val="dk1"/>
              </a:solidFill>
              <a:latin typeface="+mj-ea"/>
              <a:ea typeface="+mj-ea"/>
              <a:cs typeface="+mn-cs"/>
            </a:rPr>
            <a:t>％を占めている。農業集落排水事業の施設更新による借入や、一般会計において公共施設更新による借入など、大型事業が今後見込まれることから、新規借入の抑制や行財政改革による基金残高の維持に努める必要がある。</a:t>
          </a:r>
          <a:endParaRPr lang="ja-JP" altLang="ja-JP" sz="13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154559</xdr:rowOff>
    </xdr:from>
    <xdr:to>
      <xdr:col>24</xdr:col>
      <xdr:colOff>558800</xdr:colOff>
      <xdr:row>15</xdr:row>
      <xdr:rowOff>51477</xdr:rowOff>
    </xdr:to>
    <xdr:cxnSp macro="">
      <xdr:nvCxnSpPr>
        <xdr:cNvPr id="437" name="直線コネクタ 436"/>
        <xdr:cNvCxnSpPr/>
      </xdr:nvCxnSpPr>
      <xdr:spPr>
        <a:xfrm flipV="1">
          <a:off x="16179800" y="2554859"/>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51477</xdr:rowOff>
    </xdr:from>
    <xdr:to>
      <xdr:col>23</xdr:col>
      <xdr:colOff>406400</xdr:colOff>
      <xdr:row>16</xdr:row>
      <xdr:rowOff>25612</xdr:rowOff>
    </xdr:to>
    <xdr:cxnSp macro="">
      <xdr:nvCxnSpPr>
        <xdr:cNvPr id="440" name="直線コネクタ 439"/>
        <xdr:cNvCxnSpPr/>
      </xdr:nvCxnSpPr>
      <xdr:spPr>
        <a:xfrm flipV="1">
          <a:off x="15290800" y="2623227"/>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25612</xdr:rowOff>
    </xdr:from>
    <xdr:to>
      <xdr:col>22</xdr:col>
      <xdr:colOff>203200</xdr:colOff>
      <xdr:row>17</xdr:row>
      <xdr:rowOff>23876</xdr:rowOff>
    </xdr:to>
    <xdr:cxnSp macro="">
      <xdr:nvCxnSpPr>
        <xdr:cNvPr id="443" name="直線コネクタ 442"/>
        <xdr:cNvCxnSpPr/>
      </xdr:nvCxnSpPr>
      <xdr:spPr>
        <a:xfrm flipV="1">
          <a:off x="14401800" y="2768812"/>
          <a:ext cx="889000" cy="16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23876</xdr:rowOff>
    </xdr:from>
    <xdr:to>
      <xdr:col>21</xdr:col>
      <xdr:colOff>0</xdr:colOff>
      <xdr:row>18</xdr:row>
      <xdr:rowOff>71205</xdr:rowOff>
    </xdr:to>
    <xdr:cxnSp macro="">
      <xdr:nvCxnSpPr>
        <xdr:cNvPr id="446" name="直線コネクタ 445"/>
        <xdr:cNvCxnSpPr/>
      </xdr:nvCxnSpPr>
      <xdr:spPr>
        <a:xfrm flipV="1">
          <a:off x="13512800" y="2938526"/>
          <a:ext cx="889000" cy="2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103759</xdr:rowOff>
    </xdr:from>
    <xdr:to>
      <xdr:col>24</xdr:col>
      <xdr:colOff>609600</xdr:colOff>
      <xdr:row>15</xdr:row>
      <xdr:rowOff>33909</xdr:rowOff>
    </xdr:to>
    <xdr:sp macro="" textlink="">
      <xdr:nvSpPr>
        <xdr:cNvPr id="456" name="円/楕円 455"/>
        <xdr:cNvSpPr/>
      </xdr:nvSpPr>
      <xdr:spPr>
        <a:xfrm>
          <a:off x="169672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75836</xdr:rowOff>
    </xdr:from>
    <xdr:ext cx="762000" cy="259045"/>
    <xdr:sp macro="" textlink="">
      <xdr:nvSpPr>
        <xdr:cNvPr id="457" name="将来負担の状況該当値テキスト"/>
        <xdr:cNvSpPr txBox="1"/>
      </xdr:nvSpPr>
      <xdr:spPr>
        <a:xfrm>
          <a:off x="17106900" y="247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677</xdr:rowOff>
    </xdr:from>
    <xdr:to>
      <xdr:col>23</xdr:col>
      <xdr:colOff>457200</xdr:colOff>
      <xdr:row>15</xdr:row>
      <xdr:rowOff>102277</xdr:rowOff>
    </xdr:to>
    <xdr:sp macro="" textlink="">
      <xdr:nvSpPr>
        <xdr:cNvPr id="458" name="円/楕円 457"/>
        <xdr:cNvSpPr/>
      </xdr:nvSpPr>
      <xdr:spPr>
        <a:xfrm>
          <a:off x="16129000" y="2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87054</xdr:rowOff>
    </xdr:from>
    <xdr:ext cx="736600" cy="259045"/>
    <xdr:sp macro="" textlink="">
      <xdr:nvSpPr>
        <xdr:cNvPr id="459" name="テキスト ボックス 458"/>
        <xdr:cNvSpPr txBox="1"/>
      </xdr:nvSpPr>
      <xdr:spPr>
        <a:xfrm>
          <a:off x="15798800" y="265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146262</xdr:rowOff>
    </xdr:from>
    <xdr:to>
      <xdr:col>22</xdr:col>
      <xdr:colOff>254000</xdr:colOff>
      <xdr:row>16</xdr:row>
      <xdr:rowOff>76412</xdr:rowOff>
    </xdr:to>
    <xdr:sp macro="" textlink="">
      <xdr:nvSpPr>
        <xdr:cNvPr id="460" name="円/楕円 459"/>
        <xdr:cNvSpPr/>
      </xdr:nvSpPr>
      <xdr:spPr>
        <a:xfrm>
          <a:off x="15240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61189</xdr:rowOff>
    </xdr:from>
    <xdr:ext cx="762000" cy="259045"/>
    <xdr:sp macro="" textlink="">
      <xdr:nvSpPr>
        <xdr:cNvPr id="461" name="テキスト ボックス 460"/>
        <xdr:cNvSpPr txBox="1"/>
      </xdr:nvSpPr>
      <xdr:spPr>
        <a:xfrm>
          <a:off x="14909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144526</xdr:rowOff>
    </xdr:from>
    <xdr:to>
      <xdr:col>21</xdr:col>
      <xdr:colOff>50800</xdr:colOff>
      <xdr:row>17</xdr:row>
      <xdr:rowOff>74676</xdr:rowOff>
    </xdr:to>
    <xdr:sp macro="" textlink="">
      <xdr:nvSpPr>
        <xdr:cNvPr id="462" name="円/楕円 461"/>
        <xdr:cNvSpPr/>
      </xdr:nvSpPr>
      <xdr:spPr>
        <a:xfrm>
          <a:off x="14351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59453</xdr:rowOff>
    </xdr:from>
    <xdr:ext cx="762000" cy="259045"/>
    <xdr:sp macro="" textlink="">
      <xdr:nvSpPr>
        <xdr:cNvPr id="463" name="テキスト ボックス 462"/>
        <xdr:cNvSpPr txBox="1"/>
      </xdr:nvSpPr>
      <xdr:spPr>
        <a:xfrm>
          <a:off x="14020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20405</xdr:rowOff>
    </xdr:from>
    <xdr:to>
      <xdr:col>19</xdr:col>
      <xdr:colOff>533400</xdr:colOff>
      <xdr:row>18</xdr:row>
      <xdr:rowOff>122005</xdr:rowOff>
    </xdr:to>
    <xdr:sp macro="" textlink="">
      <xdr:nvSpPr>
        <xdr:cNvPr id="464" name="円/楕円 463"/>
        <xdr:cNvSpPr/>
      </xdr:nvSpPr>
      <xdr:spPr>
        <a:xfrm>
          <a:off x="13462000" y="31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106782</xdr:rowOff>
    </xdr:from>
    <xdr:ext cx="762000" cy="259045"/>
    <xdr:sp macro="" textlink="">
      <xdr:nvSpPr>
        <xdr:cNvPr id="465" name="テキスト ボックス 464"/>
        <xdr:cNvSpPr txBox="1"/>
      </xdr:nvSpPr>
      <xdr:spPr>
        <a:xfrm>
          <a:off x="13131800" y="319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31,810
31,551
34.96
10,151,175
9,577,464
564,580
6,549,320
8,315,425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22.9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職員数の減により</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0.6</a:t>
          </a:r>
          <a:r>
            <a:rPr lang="ja-JP" altLang="ja-JP" sz="1300" b="0" i="0" baseline="0">
              <a:solidFill>
                <a:schemeClr val="dk1"/>
              </a:solidFill>
              <a:latin typeface="+mj-ea"/>
              <a:ea typeface="+mj-ea"/>
              <a:cs typeface="+mn-cs"/>
            </a:rPr>
            <a:t>ポイント改善しており、類似団体と比較すると良好な状態である。また、一部事務組合や特別会計などに支出している人件費に充てる繰出金を合計した数値でも類似団体よりも低い値となっている。これは、職員数の適正化に努めていることの他、ごみ処理業務や消防事務、一部施設管理</a:t>
          </a:r>
          <a:r>
            <a:rPr lang="ja-JP" altLang="en-US" sz="1300" b="0" i="0" baseline="0">
              <a:solidFill>
                <a:schemeClr val="dk1"/>
              </a:solidFill>
              <a:latin typeface="+mj-ea"/>
              <a:ea typeface="+mj-ea"/>
              <a:cs typeface="+mn-cs"/>
            </a:rPr>
            <a:t>を委託して</a:t>
          </a:r>
          <a:r>
            <a:rPr lang="ja-JP" altLang="ja-JP" sz="1300" b="0" i="0" baseline="0">
              <a:solidFill>
                <a:schemeClr val="dk1"/>
              </a:solidFill>
              <a:latin typeface="+mj-ea"/>
              <a:ea typeface="+mj-ea"/>
              <a:cs typeface="+mn-cs"/>
            </a:rPr>
            <a:t>いることで、職員数が抑制できているためである。今後も引き続き適正な定員管理等、人件費の削減に努める。</a:t>
          </a:r>
          <a:endParaRPr lang="ja-JP" altLang="ja-JP" sz="1300">
            <a:latin typeface="+mj-ea"/>
            <a:ea typeface="+mj-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101854</xdr:rowOff>
    </xdr:to>
    <xdr:cxnSp macro="">
      <xdr:nvCxnSpPr>
        <xdr:cNvPr id="63" name="直線コネクタ 62"/>
        <xdr:cNvCxnSpPr/>
      </xdr:nvCxnSpPr>
      <xdr:spPr>
        <a:xfrm flipV="1">
          <a:off x="3987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101854</xdr:rowOff>
    </xdr:from>
    <xdr:to>
      <xdr:col>5</xdr:col>
      <xdr:colOff>549275</xdr:colOff>
      <xdr:row>35</xdr:row>
      <xdr:rowOff>143002</xdr:rowOff>
    </xdr:to>
    <xdr:cxnSp macro="">
      <xdr:nvCxnSpPr>
        <xdr:cNvPr id="66" name="直線コネクタ 65"/>
        <xdr:cNvCxnSpPr/>
      </xdr:nvCxnSpPr>
      <xdr:spPr>
        <a:xfrm flipV="1">
          <a:off x="3098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133858</xdr:rowOff>
    </xdr:from>
    <xdr:to>
      <xdr:col>4</xdr:col>
      <xdr:colOff>346075</xdr:colOff>
      <xdr:row>35</xdr:row>
      <xdr:rowOff>143002</xdr:rowOff>
    </xdr:to>
    <xdr:cxnSp macro="">
      <xdr:nvCxnSpPr>
        <xdr:cNvPr id="69" name="直線コネクタ 68"/>
        <xdr:cNvCxnSpPr/>
      </xdr:nvCxnSpPr>
      <xdr:spPr>
        <a:xfrm>
          <a:off x="2209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36</xdr:row>
      <xdr:rowOff>12700</xdr:rowOff>
    </xdr:to>
    <xdr:cxnSp macro="">
      <xdr:nvCxnSpPr>
        <xdr:cNvPr id="72" name="直線コネクタ 71"/>
        <xdr:cNvCxnSpPr/>
      </xdr:nvCxnSpPr>
      <xdr:spPr>
        <a:xfrm flipV="1">
          <a:off x="1320800" y="61346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2" name="円/楕円 81"/>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103649</xdr:rowOff>
    </xdr:from>
    <xdr:ext cx="762000" cy="259045"/>
    <xdr:sp macro="" textlink="">
      <xdr:nvSpPr>
        <xdr:cNvPr id="83" name="人件費該当値テキスト"/>
        <xdr:cNvSpPr txBox="1"/>
      </xdr:nvSpPr>
      <xdr:spPr>
        <a:xfrm>
          <a:off x="4914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51054</xdr:rowOff>
    </xdr:from>
    <xdr:to>
      <xdr:col>5</xdr:col>
      <xdr:colOff>600075</xdr:colOff>
      <xdr:row>35</xdr:row>
      <xdr:rowOff>152654</xdr:rowOff>
    </xdr:to>
    <xdr:sp macro="" textlink="">
      <xdr:nvSpPr>
        <xdr:cNvPr id="84" name="円/楕円 83"/>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162831</xdr:rowOff>
    </xdr:from>
    <xdr:ext cx="736600" cy="259045"/>
    <xdr:sp macro="" textlink="">
      <xdr:nvSpPr>
        <xdr:cNvPr id="85" name="テキスト ボックス 84"/>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6" name="円/楕円 85"/>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7" name="テキスト ボックス 86"/>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83058</xdr:rowOff>
    </xdr:from>
    <xdr:to>
      <xdr:col>3</xdr:col>
      <xdr:colOff>193675</xdr:colOff>
      <xdr:row>36</xdr:row>
      <xdr:rowOff>13208</xdr:rowOff>
    </xdr:to>
    <xdr:sp macro="" textlink="">
      <xdr:nvSpPr>
        <xdr:cNvPr id="88" name="円/楕円 87"/>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23385</xdr:rowOff>
    </xdr:from>
    <xdr:ext cx="762000" cy="259045"/>
    <xdr:sp macro="" textlink="">
      <xdr:nvSpPr>
        <xdr:cNvPr id="89" name="テキスト ボックス 88"/>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0" name="円/楕円 89"/>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1" name="テキスト ボックス 90"/>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a:t>
          </a:r>
          <a:r>
            <a:rPr lang="ja-JP" altLang="en-US" sz="1300" b="0" i="0" baseline="0">
              <a:solidFill>
                <a:schemeClr val="dk1"/>
              </a:solidFill>
              <a:latin typeface="+mj-ea"/>
              <a:ea typeface="+mj-ea"/>
              <a:cs typeface="+mn-cs"/>
            </a:rPr>
            <a:t>指定管理施設の増などにより</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1.5</a:t>
          </a:r>
          <a:r>
            <a:rPr lang="ja-JP" altLang="ja-JP" sz="1300" b="0" i="0" baseline="0">
              <a:solidFill>
                <a:schemeClr val="dk1"/>
              </a:solidFill>
              <a:latin typeface="+mj-ea"/>
              <a:ea typeface="+mj-ea"/>
              <a:cs typeface="+mn-cs"/>
            </a:rPr>
            <a:t>ポイント上昇</a:t>
          </a:r>
          <a:r>
            <a:rPr lang="ja-JP" altLang="en-US" sz="1300" b="0" i="0" baseline="0">
              <a:solidFill>
                <a:schemeClr val="dk1"/>
              </a:solidFill>
              <a:latin typeface="+mj-ea"/>
              <a:ea typeface="+mj-ea"/>
              <a:cs typeface="+mn-cs"/>
            </a:rPr>
            <a:t>し</a:t>
          </a:r>
          <a:r>
            <a:rPr lang="ja-JP" altLang="ja-JP" sz="1300" b="0" i="0" baseline="0">
              <a:solidFill>
                <a:schemeClr val="dk1"/>
              </a:solidFill>
              <a:latin typeface="+mj-ea"/>
              <a:ea typeface="+mj-ea"/>
              <a:cs typeface="+mn-cs"/>
            </a:rPr>
            <a:t>、類似団体平均</a:t>
          </a:r>
          <a:r>
            <a:rPr lang="ja-JP" altLang="en-US" sz="1300" b="0" i="0" baseline="0">
              <a:solidFill>
                <a:schemeClr val="dk1"/>
              </a:solidFill>
              <a:latin typeface="+mj-ea"/>
              <a:ea typeface="+mj-ea"/>
              <a:cs typeface="+mn-cs"/>
            </a:rPr>
            <a:t>を少し下回る</a:t>
          </a:r>
          <a:r>
            <a:rPr lang="ja-JP" altLang="ja-JP" sz="1300" b="0" i="0" baseline="0">
              <a:solidFill>
                <a:schemeClr val="dk1"/>
              </a:solidFill>
              <a:latin typeface="+mj-ea"/>
              <a:ea typeface="+mj-ea"/>
              <a:cs typeface="+mn-cs"/>
            </a:rPr>
            <a:t>水準となっている。ごみ処理などの業務や文化施設</a:t>
          </a:r>
          <a:r>
            <a:rPr lang="ja-JP" altLang="en-US" sz="1300" b="0" i="0" baseline="0">
              <a:solidFill>
                <a:schemeClr val="dk1"/>
              </a:solidFill>
              <a:latin typeface="+mj-ea"/>
              <a:ea typeface="+mj-ea"/>
              <a:cs typeface="+mn-cs"/>
            </a:rPr>
            <a:t>や公園</a:t>
          </a:r>
          <a:r>
            <a:rPr lang="ja-JP" altLang="ja-JP" sz="1300" b="0" i="0" baseline="0">
              <a:solidFill>
                <a:schemeClr val="dk1"/>
              </a:solidFill>
              <a:latin typeface="+mj-ea"/>
              <a:ea typeface="+mj-ea"/>
              <a:cs typeface="+mn-cs"/>
            </a:rPr>
            <a:t>等の管理運営を委託している（人件費から物件費へ振替えられている）額も含めての数値であるので、人件費に準ずる額を除いた物件費では、類似団体に比べて抑えられていると見ることができる。</a:t>
          </a:r>
          <a:endParaRPr lang="ja-JP" altLang="ja-JP" sz="13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51562</xdr:rowOff>
    </xdr:from>
    <xdr:to>
      <xdr:col>24</xdr:col>
      <xdr:colOff>31750</xdr:colOff>
      <xdr:row>17</xdr:row>
      <xdr:rowOff>120142</xdr:rowOff>
    </xdr:to>
    <xdr:cxnSp macro="">
      <xdr:nvCxnSpPr>
        <xdr:cNvPr id="121" name="直線コネクタ 120"/>
        <xdr:cNvCxnSpPr/>
      </xdr:nvCxnSpPr>
      <xdr:spPr>
        <a:xfrm>
          <a:off x="15671800" y="29662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37846</xdr:rowOff>
    </xdr:from>
    <xdr:to>
      <xdr:col>22</xdr:col>
      <xdr:colOff>565150</xdr:colOff>
      <xdr:row>17</xdr:row>
      <xdr:rowOff>51562</xdr:rowOff>
    </xdr:to>
    <xdr:cxnSp macro="">
      <xdr:nvCxnSpPr>
        <xdr:cNvPr id="124" name="直線コネクタ 123"/>
        <xdr:cNvCxnSpPr/>
      </xdr:nvCxnSpPr>
      <xdr:spPr>
        <a:xfrm>
          <a:off x="14782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37846</xdr:rowOff>
    </xdr:to>
    <xdr:cxnSp macro="">
      <xdr:nvCxnSpPr>
        <xdr:cNvPr id="127" name="直線コネクタ 126"/>
        <xdr:cNvCxnSpPr/>
      </xdr:nvCxnSpPr>
      <xdr:spPr>
        <a:xfrm>
          <a:off x="13893800" y="2915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1270</xdr:rowOff>
    </xdr:to>
    <xdr:cxnSp macro="">
      <xdr:nvCxnSpPr>
        <xdr:cNvPr id="130" name="直線コネクタ 129"/>
        <xdr:cNvCxnSpPr/>
      </xdr:nvCxnSpPr>
      <xdr:spPr>
        <a:xfrm>
          <a:off x="13004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69342</xdr:rowOff>
    </xdr:from>
    <xdr:to>
      <xdr:col>24</xdr:col>
      <xdr:colOff>82550</xdr:colOff>
      <xdr:row>17</xdr:row>
      <xdr:rowOff>170942</xdr:rowOff>
    </xdr:to>
    <xdr:sp macro="" textlink="">
      <xdr:nvSpPr>
        <xdr:cNvPr id="140" name="円/楕円 139"/>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41419</xdr:rowOff>
    </xdr:from>
    <xdr:ext cx="762000" cy="259045"/>
    <xdr:sp macro="" textlink="">
      <xdr:nvSpPr>
        <xdr:cNvPr id="141"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2" name="円/楕円 141"/>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112539</xdr:rowOff>
    </xdr:from>
    <xdr:ext cx="736600" cy="259045"/>
    <xdr:sp macro="" textlink="">
      <xdr:nvSpPr>
        <xdr:cNvPr id="143" name="テキスト ボックス 142"/>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158496</xdr:rowOff>
    </xdr:from>
    <xdr:to>
      <xdr:col>21</xdr:col>
      <xdr:colOff>412750</xdr:colOff>
      <xdr:row>17</xdr:row>
      <xdr:rowOff>88646</xdr:rowOff>
    </xdr:to>
    <xdr:sp macro="" textlink="">
      <xdr:nvSpPr>
        <xdr:cNvPr id="144" name="円/楕円 143"/>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98823</xdr:rowOff>
    </xdr:from>
    <xdr:ext cx="762000" cy="259045"/>
    <xdr:sp macro="" textlink="">
      <xdr:nvSpPr>
        <xdr:cNvPr id="145" name="テキスト ボックス 144"/>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6" name="円/楕円 145"/>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47" name="テキスト ボックス 14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48" name="円/楕円 147"/>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48531</xdr:rowOff>
    </xdr:from>
    <xdr:ext cx="762000" cy="259045"/>
    <xdr:sp macro="" textlink="">
      <xdr:nvSpPr>
        <xdr:cNvPr id="149" name="テキスト ボックス 148"/>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自立支援給付費の増などにより、</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0.4</a:t>
          </a:r>
          <a:r>
            <a:rPr lang="ja-JP" altLang="ja-JP" sz="1300" b="0" i="0" baseline="0">
              <a:solidFill>
                <a:schemeClr val="dk1"/>
              </a:solidFill>
              <a:latin typeface="+mj-ea"/>
              <a:ea typeface="+mj-ea"/>
              <a:cs typeface="+mn-cs"/>
            </a:rPr>
            <a:t>ポイント上昇しているものの、類似団体平均とほぼ同水準となっている。今後も、認定審査等の適正化や保育料軽減基準の検討などにより、現在の水準の維持に努める。</a:t>
          </a:r>
          <a:endParaRPr lang="ja-JP" altLang="ja-JP" sz="13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53522</xdr:rowOff>
    </xdr:to>
    <xdr:cxnSp macro="">
      <xdr:nvCxnSpPr>
        <xdr:cNvPr id="184" name="直線コネクタ 183"/>
        <xdr:cNvCxnSpPr/>
      </xdr:nvCxnSpPr>
      <xdr:spPr>
        <a:xfrm>
          <a:off x="3987800" y="97608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159657</xdr:rowOff>
    </xdr:to>
    <xdr:cxnSp macro="">
      <xdr:nvCxnSpPr>
        <xdr:cNvPr id="187" name="直線コネクタ 186"/>
        <xdr:cNvCxnSpPr/>
      </xdr:nvCxnSpPr>
      <xdr:spPr>
        <a:xfrm>
          <a:off x="3098800" y="9646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45357</xdr:rowOff>
    </xdr:to>
    <xdr:cxnSp macro="">
      <xdr:nvCxnSpPr>
        <xdr:cNvPr id="190" name="直線コネクタ 189"/>
        <xdr:cNvCxnSpPr/>
      </xdr:nvCxnSpPr>
      <xdr:spPr>
        <a:xfrm>
          <a:off x="2209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29028</xdr:rowOff>
    </xdr:to>
    <xdr:cxnSp macro="">
      <xdr:nvCxnSpPr>
        <xdr:cNvPr id="193" name="直線コネクタ 192"/>
        <xdr:cNvCxnSpPr/>
      </xdr:nvCxnSpPr>
      <xdr:spPr>
        <a:xfrm>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3" name="円/楕円 202"/>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19249</xdr:rowOff>
    </xdr:from>
    <xdr:ext cx="762000" cy="259045"/>
    <xdr:sp macro="" textlink="">
      <xdr:nvSpPr>
        <xdr:cNvPr id="204"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5" name="円/楕円 204"/>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49184</xdr:rowOff>
    </xdr:from>
    <xdr:ext cx="736600" cy="259045"/>
    <xdr:sp macro="" textlink="">
      <xdr:nvSpPr>
        <xdr:cNvPr id="206" name="テキスト ボックス 205"/>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07" name="円/楕円 206"/>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08" name="テキスト ボックス 20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09" name="円/楕円 20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0" name="テキスト ボックス 209"/>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1" name="円/楕円 21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2" name="テキスト ボックス 21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0.1</a:t>
          </a:r>
          <a:r>
            <a:rPr lang="ja-JP" altLang="ja-JP" sz="1300" b="0" i="0" baseline="0">
              <a:solidFill>
                <a:schemeClr val="dk1"/>
              </a:solidFill>
              <a:latin typeface="+mj-ea"/>
              <a:ea typeface="+mj-ea"/>
              <a:cs typeface="+mn-cs"/>
            </a:rPr>
            <a:t>ポイント改善しているものの非常に悪い値となっている。</a:t>
          </a:r>
          <a:r>
            <a:rPr lang="en-US" altLang="ja-JP" sz="1300" b="0" i="0" baseline="0">
              <a:solidFill>
                <a:schemeClr val="dk1"/>
              </a:solidFill>
              <a:latin typeface="+mj-ea"/>
              <a:ea typeface="+mj-ea"/>
              <a:cs typeface="+mn-cs"/>
            </a:rPr>
            <a:t>18.8</a:t>
          </a:r>
          <a:r>
            <a:rPr lang="ja-JP" altLang="ja-JP" sz="1300" b="0" i="0" baseline="0">
              <a:solidFill>
                <a:schemeClr val="dk1"/>
              </a:solidFill>
              <a:latin typeface="+mj-ea"/>
              <a:ea typeface="+mj-ea"/>
              <a:cs typeface="+mn-cs"/>
            </a:rPr>
            <a:t>ポイントのうち、</a:t>
          </a:r>
          <a:r>
            <a:rPr lang="en-US" altLang="ja-JP" sz="1300" b="0" i="0" baseline="0">
              <a:solidFill>
                <a:schemeClr val="dk1"/>
              </a:solidFill>
              <a:latin typeface="+mj-ea"/>
              <a:ea typeface="+mj-ea"/>
              <a:cs typeface="+mn-cs"/>
            </a:rPr>
            <a:t>18.3</a:t>
          </a:r>
          <a:r>
            <a:rPr lang="ja-JP" altLang="ja-JP" sz="1300" b="0" i="0" baseline="0">
              <a:solidFill>
                <a:schemeClr val="dk1"/>
              </a:solidFill>
              <a:latin typeface="+mj-ea"/>
              <a:ea typeface="+mj-ea"/>
              <a:cs typeface="+mn-cs"/>
            </a:rPr>
            <a:t>ポイントが他会計への繰出金となっている。繰出金の総額は、</a:t>
          </a:r>
          <a:r>
            <a:rPr lang="en-US" altLang="ja-JP" sz="1300" b="0" i="0" baseline="0">
              <a:solidFill>
                <a:schemeClr val="dk1"/>
              </a:solidFill>
              <a:latin typeface="+mj-ea"/>
              <a:ea typeface="+mj-ea"/>
              <a:cs typeface="+mn-cs"/>
            </a:rPr>
            <a:t>+0.3</a:t>
          </a:r>
          <a:r>
            <a:rPr lang="ja-JP" altLang="ja-JP" sz="1300" b="0" i="0" baseline="0">
              <a:solidFill>
                <a:schemeClr val="dk1"/>
              </a:solidFill>
              <a:latin typeface="+mj-ea"/>
              <a:ea typeface="+mj-ea"/>
              <a:cs typeface="+mn-cs"/>
            </a:rPr>
            <a:t>％となっている。下水道事業に対する繰出金が繰出金全体の</a:t>
          </a:r>
          <a:r>
            <a:rPr lang="en-US" altLang="ja-JP" sz="1300" b="0" i="0" baseline="0">
              <a:solidFill>
                <a:schemeClr val="dk1"/>
              </a:solidFill>
              <a:latin typeface="+mj-ea"/>
              <a:ea typeface="+mj-ea"/>
              <a:cs typeface="+mn-cs"/>
            </a:rPr>
            <a:t>45.6</a:t>
          </a:r>
          <a:r>
            <a:rPr lang="ja-JP" altLang="ja-JP" sz="1300" b="0" i="0" baseline="0">
              <a:solidFill>
                <a:schemeClr val="dk1"/>
              </a:solidFill>
              <a:latin typeface="+mj-ea"/>
              <a:ea typeface="+mj-ea"/>
              <a:cs typeface="+mn-cs"/>
            </a:rPr>
            <a:t>％を占め、比率を押し上げる大きな要因となっている。一般会計からの繰出を減らすため、下水道料金の改定に努め、また、資本費平準化債の借入により、単年度での公債費負担の抑制を図る。</a:t>
          </a:r>
          <a:endParaRPr lang="ja-JP" altLang="ja-JP" sz="1300">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59</xdr:row>
      <xdr:rowOff>24130</xdr:rowOff>
    </xdr:to>
    <xdr:cxnSp macro="">
      <xdr:nvCxnSpPr>
        <xdr:cNvPr id="245" name="直線コネクタ 244"/>
        <xdr:cNvCxnSpPr/>
      </xdr:nvCxnSpPr>
      <xdr:spPr>
        <a:xfrm flipV="1">
          <a:off x="15671800" y="1013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39370</xdr:rowOff>
    </xdr:to>
    <xdr:cxnSp macro="">
      <xdr:nvCxnSpPr>
        <xdr:cNvPr id="248" name="直線コネクタ 247"/>
        <xdr:cNvCxnSpPr/>
      </xdr:nvCxnSpPr>
      <xdr:spPr>
        <a:xfrm flipV="1">
          <a:off x="14782800" y="1013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39370</xdr:rowOff>
    </xdr:to>
    <xdr:cxnSp macro="">
      <xdr:nvCxnSpPr>
        <xdr:cNvPr id="251" name="直線コネクタ 250"/>
        <xdr:cNvCxnSpPr/>
      </xdr:nvCxnSpPr>
      <xdr:spPr>
        <a:xfrm>
          <a:off x="13893800" y="1013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59</xdr:row>
      <xdr:rowOff>85090</xdr:rowOff>
    </xdr:to>
    <xdr:cxnSp macro="">
      <xdr:nvCxnSpPr>
        <xdr:cNvPr id="254" name="直線コネクタ 253"/>
        <xdr:cNvCxnSpPr/>
      </xdr:nvCxnSpPr>
      <xdr:spPr>
        <a:xfrm flipV="1">
          <a:off x="13004800" y="1013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4" name="円/楕円 263"/>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5"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66" name="円/楕円 265"/>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67" name="テキスト ボックス 266"/>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68" name="円/楕円 267"/>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69" name="テキスト ボックス 268"/>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0" name="円/楕円 269"/>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1" name="テキスト ボックス 270"/>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34290</xdr:rowOff>
    </xdr:from>
    <xdr:to>
      <xdr:col>19</xdr:col>
      <xdr:colOff>6350</xdr:colOff>
      <xdr:row>59</xdr:row>
      <xdr:rowOff>135890</xdr:rowOff>
    </xdr:to>
    <xdr:sp macro="" textlink="">
      <xdr:nvSpPr>
        <xdr:cNvPr id="272" name="円/楕円 271"/>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120667</xdr:rowOff>
    </xdr:from>
    <xdr:ext cx="762000" cy="259045"/>
    <xdr:sp macro="" textlink="">
      <xdr:nvSpPr>
        <xdr:cNvPr id="273" name="テキスト ボックス 272"/>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a:t>
          </a:r>
          <a:r>
            <a:rPr lang="ja-JP" altLang="en-US" sz="1300" b="0" i="0" baseline="0">
              <a:solidFill>
                <a:schemeClr val="dk1"/>
              </a:solidFill>
              <a:latin typeface="+mj-ea"/>
              <a:ea typeface="+mj-ea"/>
              <a:cs typeface="+mn-cs"/>
            </a:rPr>
            <a:t>より</a:t>
          </a:r>
          <a:r>
            <a:rPr lang="en-US" altLang="ja-JP" sz="1300" b="0" i="0" baseline="0">
              <a:solidFill>
                <a:schemeClr val="dk1"/>
              </a:solidFill>
              <a:latin typeface="+mj-ea"/>
              <a:ea typeface="+mj-ea"/>
              <a:cs typeface="+mn-cs"/>
            </a:rPr>
            <a:t>0.5</a:t>
          </a:r>
          <a:r>
            <a:rPr lang="ja-JP" altLang="en-US" sz="1300" b="0" i="0" baseline="0">
              <a:solidFill>
                <a:schemeClr val="dk1"/>
              </a:solidFill>
              <a:latin typeface="+mj-ea"/>
              <a:ea typeface="+mj-ea"/>
              <a:cs typeface="+mn-cs"/>
            </a:rPr>
            <a:t>ポイント改善している。</a:t>
          </a:r>
          <a:r>
            <a:rPr lang="ja-JP" altLang="ja-JP" sz="1300" b="0" i="0" baseline="0">
              <a:solidFill>
                <a:schemeClr val="dk1"/>
              </a:solidFill>
              <a:latin typeface="+mj-ea"/>
              <a:ea typeface="+mj-ea"/>
              <a:cs typeface="+mn-cs"/>
            </a:rPr>
            <a:t>類似団体平均と比較すると、消防事務委託、農業共済事務組合、衛生事務組合への負担金、国営東播用水土地改良事業に係る県への負担金が多額である</a:t>
          </a:r>
          <a:r>
            <a:rPr lang="ja-JP" altLang="en-US" sz="1300" b="0" i="0" baseline="0">
              <a:solidFill>
                <a:schemeClr val="dk1"/>
              </a:solidFill>
              <a:latin typeface="+mj-ea"/>
              <a:ea typeface="+mj-ea"/>
              <a:cs typeface="+mn-cs"/>
            </a:rPr>
            <a:t>が</a:t>
          </a:r>
          <a:r>
            <a:rPr lang="ja-JP" altLang="ja-JP" sz="1300" b="0" i="0" baseline="0">
              <a:solidFill>
                <a:schemeClr val="dk1"/>
              </a:solidFill>
              <a:latin typeface="+mj-ea"/>
              <a:ea typeface="+mj-ea"/>
              <a:cs typeface="+mn-cs"/>
            </a:rPr>
            <a:t>、類似団体平均を若干</a:t>
          </a:r>
          <a:r>
            <a:rPr lang="ja-JP" altLang="en-US" sz="1300" b="0" i="0" baseline="0">
              <a:solidFill>
                <a:schemeClr val="dk1"/>
              </a:solidFill>
              <a:latin typeface="+mj-ea"/>
              <a:ea typeface="+mj-ea"/>
              <a:cs typeface="+mn-cs"/>
            </a:rPr>
            <a:t>下</a:t>
          </a:r>
          <a:r>
            <a:rPr lang="ja-JP" altLang="ja-JP" sz="1300" b="0" i="0" baseline="0">
              <a:solidFill>
                <a:schemeClr val="dk1"/>
              </a:solidFill>
              <a:latin typeface="+mj-ea"/>
              <a:ea typeface="+mj-ea"/>
              <a:cs typeface="+mn-cs"/>
            </a:rPr>
            <a:t>回っている。今後、国営東播用水土地改良事業負担金は</a:t>
          </a:r>
          <a:r>
            <a:rPr lang="en-US" altLang="ja-JP" sz="1300" b="0" i="0" baseline="0">
              <a:solidFill>
                <a:schemeClr val="dk1"/>
              </a:solidFill>
              <a:latin typeface="+mj-ea"/>
              <a:ea typeface="+mj-ea"/>
              <a:cs typeface="+mn-cs"/>
            </a:rPr>
            <a:t>29</a:t>
          </a:r>
          <a:r>
            <a:rPr lang="ja-JP" altLang="ja-JP" sz="1300" b="0" i="0" baseline="0">
              <a:solidFill>
                <a:schemeClr val="dk1"/>
              </a:solidFill>
              <a:latin typeface="+mj-ea"/>
              <a:ea typeface="+mj-ea"/>
              <a:cs typeface="+mn-cs"/>
            </a:rPr>
            <a:t>年度の償還終了までに段階的に減少し、比率は改善する見込である。</a:t>
          </a:r>
          <a:endParaRPr lang="ja-JP" altLang="ja-JP" sz="1300">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50800</xdr:rowOff>
    </xdr:from>
    <xdr:to>
      <xdr:col>24</xdr:col>
      <xdr:colOff>31750</xdr:colOff>
      <xdr:row>36</xdr:row>
      <xdr:rowOff>88900</xdr:rowOff>
    </xdr:to>
    <xdr:cxnSp macro="">
      <xdr:nvCxnSpPr>
        <xdr:cNvPr id="306" name="直線コネクタ 305"/>
        <xdr:cNvCxnSpPr/>
      </xdr:nvCxnSpPr>
      <xdr:spPr>
        <a:xfrm flipV="1">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88900</xdr:rowOff>
    </xdr:to>
    <xdr:cxnSp macro="">
      <xdr:nvCxnSpPr>
        <xdr:cNvPr id="309" name="直線コネクタ 308"/>
        <xdr:cNvCxnSpPr/>
      </xdr:nvCxnSpPr>
      <xdr:spPr>
        <a:xfrm>
          <a:off x="14782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127000</xdr:rowOff>
    </xdr:to>
    <xdr:cxnSp macro="">
      <xdr:nvCxnSpPr>
        <xdr:cNvPr id="312" name="直線コネクタ 311"/>
        <xdr:cNvCxnSpPr/>
      </xdr:nvCxnSpPr>
      <xdr:spPr>
        <a:xfrm flipV="1">
          <a:off x="13893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1270</xdr:rowOff>
    </xdr:to>
    <xdr:cxnSp macro="">
      <xdr:nvCxnSpPr>
        <xdr:cNvPr id="315" name="直線コネクタ 314"/>
        <xdr:cNvCxnSpPr/>
      </xdr:nvCxnSpPr>
      <xdr:spPr>
        <a:xfrm flipV="1">
          <a:off x="13004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0</xdr:rowOff>
    </xdr:from>
    <xdr:to>
      <xdr:col>24</xdr:col>
      <xdr:colOff>82550</xdr:colOff>
      <xdr:row>36</xdr:row>
      <xdr:rowOff>101600</xdr:rowOff>
    </xdr:to>
    <xdr:sp macro="" textlink="">
      <xdr:nvSpPr>
        <xdr:cNvPr id="325" name="円/楕円 324"/>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16527</xdr:rowOff>
    </xdr:from>
    <xdr:ext cx="762000" cy="259045"/>
    <xdr:sp macro="" textlink="">
      <xdr:nvSpPr>
        <xdr:cNvPr id="326"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27" name="円/楕円 326"/>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28" name="テキスト ボックス 327"/>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29" name="円/楕円 328"/>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30" name="テキスト ボックス 329"/>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1" name="円/楕円 330"/>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2" name="テキスト ボックス 331"/>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3" name="円/楕円 332"/>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4" name="テキスト ボックス 33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a:t>
          </a:r>
          <a:r>
            <a:rPr lang="en-US" altLang="ja-JP" sz="1300" b="0" i="0" baseline="0">
              <a:solidFill>
                <a:schemeClr val="dk1"/>
              </a:solidFill>
              <a:latin typeface="+mj-ea"/>
              <a:ea typeface="+mj-ea"/>
              <a:cs typeface="+mn-cs"/>
            </a:rPr>
            <a:t>21</a:t>
          </a:r>
          <a:r>
            <a:rPr lang="ja-JP" altLang="ja-JP" sz="1300" b="0" i="0" baseline="0">
              <a:solidFill>
                <a:schemeClr val="dk1"/>
              </a:solidFill>
              <a:latin typeface="+mj-ea"/>
              <a:ea typeface="+mj-ea"/>
              <a:cs typeface="+mn-cs"/>
            </a:rPr>
            <a:t>年度臨財債の元金償還開始により、</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0.5</a:t>
          </a:r>
          <a:r>
            <a:rPr lang="ja-JP" altLang="ja-JP" sz="1300" b="0" i="0" baseline="0">
              <a:solidFill>
                <a:schemeClr val="dk1"/>
              </a:solidFill>
              <a:latin typeface="+mj-ea"/>
              <a:ea typeface="+mj-ea"/>
              <a:cs typeface="+mn-cs"/>
            </a:rPr>
            <a:t>ポイント上昇しているものの、類似団体と比較して良好な状態にある。公債費に準ずる費用を含めた額でも類似団体平均と比べて良好な値となっている。しかし、公営企業債の償還に充てたと認められる繰入金は類似団体平均の</a:t>
          </a:r>
          <a:r>
            <a:rPr lang="en-US" altLang="ja-JP" sz="1300" b="0" i="0" baseline="0">
              <a:solidFill>
                <a:schemeClr val="dk1"/>
              </a:solidFill>
              <a:latin typeface="+mj-ea"/>
              <a:ea typeface="+mj-ea"/>
              <a:cs typeface="+mn-cs"/>
            </a:rPr>
            <a:t>1.9</a:t>
          </a:r>
          <a:r>
            <a:rPr lang="ja-JP" altLang="ja-JP" sz="1300" b="0" i="0" baseline="0">
              <a:solidFill>
                <a:schemeClr val="dk1"/>
              </a:solidFill>
              <a:latin typeface="+mj-ea"/>
              <a:ea typeface="+mj-ea"/>
              <a:cs typeface="+mn-cs"/>
            </a:rPr>
            <a:t>倍の額となっており、公債費に準ずる額が非常に多くなっている。下水道料金の改定や資本費平準化債の活用などを行い、一般会計の負担軽減を図る。</a:t>
          </a:r>
          <a:endParaRPr lang="ja-JP" altLang="ja-JP" sz="1300">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140715</xdr:rowOff>
    </xdr:to>
    <xdr:cxnSp macro="">
      <xdr:nvCxnSpPr>
        <xdr:cNvPr id="364" name="直線コネクタ 363"/>
        <xdr:cNvCxnSpPr/>
      </xdr:nvCxnSpPr>
      <xdr:spPr>
        <a:xfrm>
          <a:off x="3987800" y="131480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117856</xdr:rowOff>
    </xdr:to>
    <xdr:cxnSp macro="">
      <xdr:nvCxnSpPr>
        <xdr:cNvPr id="367" name="直線コネクタ 366"/>
        <xdr:cNvCxnSpPr/>
      </xdr:nvCxnSpPr>
      <xdr:spPr>
        <a:xfrm>
          <a:off x="3098800" y="131343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104139</xdr:rowOff>
    </xdr:to>
    <xdr:cxnSp macro="">
      <xdr:nvCxnSpPr>
        <xdr:cNvPr id="370" name="直線コネクタ 369"/>
        <xdr:cNvCxnSpPr/>
      </xdr:nvCxnSpPr>
      <xdr:spPr>
        <a:xfrm>
          <a:off x="2209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108713</xdr:rowOff>
    </xdr:to>
    <xdr:cxnSp macro="">
      <xdr:nvCxnSpPr>
        <xdr:cNvPr id="373" name="直線コネクタ 372"/>
        <xdr:cNvCxnSpPr/>
      </xdr:nvCxnSpPr>
      <xdr:spPr>
        <a:xfrm flipV="1">
          <a:off x="1320800" y="131251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3" name="円/楕円 382"/>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4"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5" name="円/楕円 384"/>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6" name="テキスト ボックス 385"/>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7" name="円/楕円 386"/>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8" name="テキスト ボックス 38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89" name="円/楕円 388"/>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0" name="テキスト ボックス 389"/>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57913</xdr:rowOff>
    </xdr:from>
    <xdr:to>
      <xdr:col>1</xdr:col>
      <xdr:colOff>676275</xdr:colOff>
      <xdr:row>76</xdr:row>
      <xdr:rowOff>159513</xdr:rowOff>
    </xdr:to>
    <xdr:sp macro="" textlink="">
      <xdr:nvSpPr>
        <xdr:cNvPr id="391" name="円/楕円 390"/>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169689</xdr:rowOff>
    </xdr:from>
    <xdr:ext cx="762000" cy="259045"/>
    <xdr:sp macro="" textlink="">
      <xdr:nvSpPr>
        <xdr:cNvPr id="392" name="テキスト ボックス 391"/>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latin typeface="+mj-ea"/>
              <a:ea typeface="+mj-ea"/>
              <a:cs typeface="+mn-cs"/>
            </a:rPr>
            <a:t>　</a:t>
          </a:r>
          <a:r>
            <a:rPr lang="en-US" altLang="ja-JP" sz="1300" b="0" i="0" baseline="0">
              <a:solidFill>
                <a:schemeClr val="dk1"/>
              </a:solidFill>
              <a:latin typeface="+mj-ea"/>
              <a:ea typeface="+mj-ea"/>
              <a:cs typeface="+mn-cs"/>
            </a:rPr>
            <a:t>24</a:t>
          </a:r>
          <a:r>
            <a:rPr lang="ja-JP" altLang="ja-JP" sz="1300" b="0" i="0" baseline="0">
              <a:solidFill>
                <a:schemeClr val="dk1"/>
              </a:solidFill>
              <a:latin typeface="+mj-ea"/>
              <a:ea typeface="+mj-ea"/>
              <a:cs typeface="+mn-cs"/>
            </a:rPr>
            <a:t>年度より</a:t>
          </a:r>
          <a:r>
            <a:rPr lang="en-US" altLang="ja-JP" sz="1300" b="0" i="0" baseline="0">
              <a:solidFill>
                <a:schemeClr val="dk1"/>
              </a:solidFill>
              <a:latin typeface="+mj-ea"/>
              <a:ea typeface="+mj-ea"/>
              <a:cs typeface="+mn-cs"/>
            </a:rPr>
            <a:t>0.7</a:t>
          </a:r>
          <a:r>
            <a:rPr lang="ja-JP" altLang="ja-JP" sz="1300" b="0" i="0" baseline="0">
              <a:solidFill>
                <a:schemeClr val="dk1"/>
              </a:solidFill>
              <a:latin typeface="+mj-ea"/>
              <a:ea typeface="+mj-ea"/>
              <a:cs typeface="+mn-cs"/>
            </a:rPr>
            <a:t>ポイント</a:t>
          </a:r>
          <a:r>
            <a:rPr lang="ja-JP" altLang="en-US" sz="1300" b="0" i="0" baseline="0">
              <a:solidFill>
                <a:schemeClr val="dk1"/>
              </a:solidFill>
              <a:latin typeface="+mj-ea"/>
              <a:ea typeface="+mj-ea"/>
              <a:cs typeface="+mn-cs"/>
            </a:rPr>
            <a:t>上昇しているものの</a:t>
          </a:r>
          <a:r>
            <a:rPr lang="ja-JP" altLang="ja-JP" sz="1300" b="0" i="0" baseline="0">
              <a:solidFill>
                <a:schemeClr val="dk1"/>
              </a:solidFill>
              <a:latin typeface="+mj-ea"/>
              <a:ea typeface="+mj-ea"/>
              <a:cs typeface="+mn-cs"/>
            </a:rPr>
            <a:t>、類似団体平均と同水準を維持している。今後も、繰出金の抑制を図り健全な財政の運営に努める。</a:t>
          </a:r>
          <a:endParaRPr lang="ja-JP" altLang="ja-JP" sz="1300">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142239</xdr:rowOff>
    </xdr:to>
    <xdr:cxnSp macro="">
      <xdr:nvCxnSpPr>
        <xdr:cNvPr id="425" name="直線コネクタ 424"/>
        <xdr:cNvCxnSpPr/>
      </xdr:nvCxnSpPr>
      <xdr:spPr>
        <a:xfrm>
          <a:off x="15671800" y="133172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119380</xdr:rowOff>
    </xdr:to>
    <xdr:cxnSp macro="">
      <xdr:nvCxnSpPr>
        <xdr:cNvPr id="428" name="直線コネクタ 427"/>
        <xdr:cNvCxnSpPr/>
      </xdr:nvCxnSpPr>
      <xdr:spPr>
        <a:xfrm flipV="1">
          <a:off x="14782800" y="13317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85089</xdr:rowOff>
    </xdr:from>
    <xdr:to>
      <xdr:col>21</xdr:col>
      <xdr:colOff>361950</xdr:colOff>
      <xdr:row>77</xdr:row>
      <xdr:rowOff>119380</xdr:rowOff>
    </xdr:to>
    <xdr:cxnSp macro="">
      <xdr:nvCxnSpPr>
        <xdr:cNvPr id="431" name="直線コネクタ 430"/>
        <xdr:cNvCxnSpPr/>
      </xdr:nvCxnSpPr>
      <xdr:spPr>
        <a:xfrm>
          <a:off x="13893800" y="13286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85089</xdr:rowOff>
    </xdr:from>
    <xdr:to>
      <xdr:col>20</xdr:col>
      <xdr:colOff>158750</xdr:colOff>
      <xdr:row>77</xdr:row>
      <xdr:rowOff>153670</xdr:rowOff>
    </xdr:to>
    <xdr:cxnSp macro="">
      <xdr:nvCxnSpPr>
        <xdr:cNvPr id="434" name="直線コネクタ 433"/>
        <xdr:cNvCxnSpPr/>
      </xdr:nvCxnSpPr>
      <xdr:spPr>
        <a:xfrm flipV="1">
          <a:off x="13004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4" name="円/楕円 443"/>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107966</xdr:rowOff>
    </xdr:from>
    <xdr:ext cx="762000" cy="259045"/>
    <xdr:sp macro="" textlink="">
      <xdr:nvSpPr>
        <xdr:cNvPr id="445" name="公債費以外該当値テキスト"/>
        <xdr:cNvSpPr txBox="1"/>
      </xdr:nvSpPr>
      <xdr:spPr>
        <a:xfrm>
          <a:off x="165989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6" name="円/楕円 445"/>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5097</xdr:rowOff>
    </xdr:from>
    <xdr:ext cx="736600" cy="259045"/>
    <xdr:sp macro="" textlink="">
      <xdr:nvSpPr>
        <xdr:cNvPr id="447" name="テキスト ボックス 446"/>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48" name="円/楕円 447"/>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8907</xdr:rowOff>
    </xdr:from>
    <xdr:ext cx="762000" cy="259045"/>
    <xdr:sp macro="" textlink="">
      <xdr:nvSpPr>
        <xdr:cNvPr id="449" name="テキスト ボックス 448"/>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34289</xdr:rowOff>
    </xdr:from>
    <xdr:to>
      <xdr:col>20</xdr:col>
      <xdr:colOff>209550</xdr:colOff>
      <xdr:row>77</xdr:row>
      <xdr:rowOff>135889</xdr:rowOff>
    </xdr:to>
    <xdr:sp macro="" textlink="">
      <xdr:nvSpPr>
        <xdr:cNvPr id="450" name="円/楕円 449"/>
        <xdr:cNvSpPr/>
      </xdr:nvSpPr>
      <xdr:spPr>
        <a:xfrm>
          <a:off x="13843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120666</xdr:rowOff>
    </xdr:from>
    <xdr:ext cx="762000" cy="259045"/>
    <xdr:sp macro="" textlink="">
      <xdr:nvSpPr>
        <xdr:cNvPr id="451" name="テキスト ボックス 450"/>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52" name="円/楕円 451"/>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43197</xdr:rowOff>
    </xdr:from>
    <xdr:ext cx="762000" cy="259045"/>
    <xdr:sp macro="" textlink="">
      <xdr:nvSpPr>
        <xdr:cNvPr id="453" name="テキスト ボックス 452"/>
        <xdr:cNvSpPr txBox="1"/>
      </xdr:nvSpPr>
      <xdr:spPr>
        <a:xfrm>
          <a:off x="12623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兵庫県稲美町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112032</xdr:rowOff>
    </xdr:from>
    <xdr:to>
      <xdr:col>4</xdr:col>
      <xdr:colOff>1117600</xdr:colOff>
      <xdr:row>19</xdr:row>
      <xdr:rowOff>130048</xdr:rowOff>
    </xdr:to>
    <xdr:cxnSp macro="">
      <xdr:nvCxnSpPr>
        <xdr:cNvPr id="52" name="直線コネクタ 51"/>
        <xdr:cNvCxnSpPr/>
      </xdr:nvCxnSpPr>
      <xdr:spPr bwMode="auto">
        <a:xfrm>
          <a:off x="5003800" y="3417207"/>
          <a:ext cx="647700" cy="1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82837</xdr:rowOff>
    </xdr:from>
    <xdr:to>
      <xdr:col>4</xdr:col>
      <xdr:colOff>469900</xdr:colOff>
      <xdr:row>19</xdr:row>
      <xdr:rowOff>112032</xdr:rowOff>
    </xdr:to>
    <xdr:cxnSp macro="">
      <xdr:nvCxnSpPr>
        <xdr:cNvPr id="55" name="直線コネクタ 54"/>
        <xdr:cNvCxnSpPr/>
      </xdr:nvCxnSpPr>
      <xdr:spPr bwMode="auto">
        <a:xfrm>
          <a:off x="4305300" y="3388012"/>
          <a:ext cx="698500" cy="2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82837</xdr:rowOff>
    </xdr:from>
    <xdr:to>
      <xdr:col>3</xdr:col>
      <xdr:colOff>904875</xdr:colOff>
      <xdr:row>19</xdr:row>
      <xdr:rowOff>86854</xdr:rowOff>
    </xdr:to>
    <xdr:cxnSp macro="">
      <xdr:nvCxnSpPr>
        <xdr:cNvPr id="58" name="直線コネクタ 57"/>
        <xdr:cNvCxnSpPr/>
      </xdr:nvCxnSpPr>
      <xdr:spPr bwMode="auto">
        <a:xfrm flipV="1">
          <a:off x="3606800" y="3388012"/>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59476</xdr:rowOff>
    </xdr:from>
    <xdr:to>
      <xdr:col>3</xdr:col>
      <xdr:colOff>206375</xdr:colOff>
      <xdr:row>19</xdr:row>
      <xdr:rowOff>86854</xdr:rowOff>
    </xdr:to>
    <xdr:cxnSp macro="">
      <xdr:nvCxnSpPr>
        <xdr:cNvPr id="61" name="直線コネクタ 60"/>
        <xdr:cNvCxnSpPr/>
      </xdr:nvCxnSpPr>
      <xdr:spPr bwMode="auto">
        <a:xfrm>
          <a:off x="2908300" y="3364651"/>
          <a:ext cx="698500" cy="2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79248</xdr:rowOff>
    </xdr:from>
    <xdr:to>
      <xdr:col>5</xdr:col>
      <xdr:colOff>34925</xdr:colOff>
      <xdr:row>20</xdr:row>
      <xdr:rowOff>9398</xdr:rowOff>
    </xdr:to>
    <xdr:sp macro="" textlink="">
      <xdr:nvSpPr>
        <xdr:cNvPr id="71" name="円/楕円 70"/>
        <xdr:cNvSpPr/>
      </xdr:nvSpPr>
      <xdr:spPr bwMode="auto">
        <a:xfrm>
          <a:off x="5600700" y="338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159275</xdr:rowOff>
    </xdr:from>
    <xdr:ext cx="762000" cy="259045"/>
    <xdr:sp macro="" textlink="">
      <xdr:nvSpPr>
        <xdr:cNvPr id="72" name="人口1人当たり決算額の推移該当値テキスト130"/>
        <xdr:cNvSpPr txBox="1"/>
      </xdr:nvSpPr>
      <xdr:spPr>
        <a:xfrm>
          <a:off x="5740400" y="32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61232</xdr:rowOff>
    </xdr:from>
    <xdr:to>
      <xdr:col>4</xdr:col>
      <xdr:colOff>520700</xdr:colOff>
      <xdr:row>19</xdr:row>
      <xdr:rowOff>162832</xdr:rowOff>
    </xdr:to>
    <xdr:sp macro="" textlink="">
      <xdr:nvSpPr>
        <xdr:cNvPr id="73" name="円/楕円 72"/>
        <xdr:cNvSpPr/>
      </xdr:nvSpPr>
      <xdr:spPr bwMode="auto">
        <a:xfrm>
          <a:off x="4953000" y="336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147609</xdr:rowOff>
    </xdr:from>
    <xdr:ext cx="736600" cy="259045"/>
    <xdr:sp macro="" textlink="">
      <xdr:nvSpPr>
        <xdr:cNvPr id="74" name="テキスト ボックス 73"/>
        <xdr:cNvSpPr txBox="1"/>
      </xdr:nvSpPr>
      <xdr:spPr>
        <a:xfrm>
          <a:off x="4622800" y="345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32037</xdr:rowOff>
    </xdr:from>
    <xdr:to>
      <xdr:col>3</xdr:col>
      <xdr:colOff>955675</xdr:colOff>
      <xdr:row>19</xdr:row>
      <xdr:rowOff>133637</xdr:rowOff>
    </xdr:to>
    <xdr:sp macro="" textlink="">
      <xdr:nvSpPr>
        <xdr:cNvPr id="75" name="円/楕円 74"/>
        <xdr:cNvSpPr/>
      </xdr:nvSpPr>
      <xdr:spPr bwMode="auto">
        <a:xfrm>
          <a:off x="4254500" y="333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118414</xdr:rowOff>
    </xdr:from>
    <xdr:ext cx="762000" cy="259045"/>
    <xdr:sp macro="" textlink="">
      <xdr:nvSpPr>
        <xdr:cNvPr id="76" name="テキスト ボックス 75"/>
        <xdr:cNvSpPr txBox="1"/>
      </xdr:nvSpPr>
      <xdr:spPr>
        <a:xfrm>
          <a:off x="3924300" y="342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50,432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36054</xdr:rowOff>
    </xdr:from>
    <xdr:to>
      <xdr:col>3</xdr:col>
      <xdr:colOff>257175</xdr:colOff>
      <xdr:row>19</xdr:row>
      <xdr:rowOff>137654</xdr:rowOff>
    </xdr:to>
    <xdr:sp macro="" textlink="">
      <xdr:nvSpPr>
        <xdr:cNvPr id="77" name="円/楕円 76"/>
        <xdr:cNvSpPr/>
      </xdr:nvSpPr>
      <xdr:spPr bwMode="auto">
        <a:xfrm>
          <a:off x="3556000" y="334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122431</xdr:rowOff>
    </xdr:from>
    <xdr:ext cx="762000" cy="259045"/>
    <xdr:sp macro="" textlink="">
      <xdr:nvSpPr>
        <xdr:cNvPr id="78" name="テキスト ボックス 77"/>
        <xdr:cNvSpPr txBox="1"/>
      </xdr:nvSpPr>
      <xdr:spPr>
        <a:xfrm>
          <a:off x="3225800" y="3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50,063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8676</xdr:rowOff>
    </xdr:from>
    <xdr:to>
      <xdr:col>2</xdr:col>
      <xdr:colOff>692150</xdr:colOff>
      <xdr:row>19</xdr:row>
      <xdr:rowOff>110276</xdr:rowOff>
    </xdr:to>
    <xdr:sp macro="" textlink="">
      <xdr:nvSpPr>
        <xdr:cNvPr id="79" name="円/楕円 78"/>
        <xdr:cNvSpPr/>
      </xdr:nvSpPr>
      <xdr:spPr bwMode="auto">
        <a:xfrm>
          <a:off x="2857500" y="331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95053</xdr:rowOff>
    </xdr:from>
    <xdr:ext cx="762000" cy="259045"/>
    <xdr:sp macro="" textlink="">
      <xdr:nvSpPr>
        <xdr:cNvPr id="80" name="テキスト ボックス 79"/>
        <xdr:cNvSpPr txBox="1"/>
      </xdr:nvSpPr>
      <xdr:spPr>
        <a:xfrm>
          <a:off x="2527300" y="340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289287</xdr:rowOff>
    </xdr:from>
    <xdr:to>
      <xdr:col>4</xdr:col>
      <xdr:colOff>1117600</xdr:colOff>
      <xdr:row>35</xdr:row>
      <xdr:rowOff>306489</xdr:rowOff>
    </xdr:to>
    <xdr:cxnSp macro="">
      <xdr:nvCxnSpPr>
        <xdr:cNvPr id="113" name="直線コネクタ 112"/>
        <xdr:cNvCxnSpPr/>
      </xdr:nvCxnSpPr>
      <xdr:spPr bwMode="auto">
        <a:xfrm>
          <a:off x="5003800" y="6899637"/>
          <a:ext cx="6477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274123</xdr:rowOff>
    </xdr:from>
    <xdr:to>
      <xdr:col>4</xdr:col>
      <xdr:colOff>469900</xdr:colOff>
      <xdr:row>35</xdr:row>
      <xdr:rowOff>289287</xdr:rowOff>
    </xdr:to>
    <xdr:cxnSp macro="">
      <xdr:nvCxnSpPr>
        <xdr:cNvPr id="116" name="直線コネクタ 115"/>
        <xdr:cNvCxnSpPr/>
      </xdr:nvCxnSpPr>
      <xdr:spPr bwMode="auto">
        <a:xfrm>
          <a:off x="4305300" y="6884473"/>
          <a:ext cx="6985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237490</xdr:rowOff>
    </xdr:from>
    <xdr:to>
      <xdr:col>3</xdr:col>
      <xdr:colOff>904875</xdr:colOff>
      <xdr:row>35</xdr:row>
      <xdr:rowOff>274123</xdr:rowOff>
    </xdr:to>
    <xdr:cxnSp macro="">
      <xdr:nvCxnSpPr>
        <xdr:cNvPr id="119" name="直線コネクタ 118"/>
        <xdr:cNvCxnSpPr/>
      </xdr:nvCxnSpPr>
      <xdr:spPr bwMode="auto">
        <a:xfrm>
          <a:off x="3606800" y="6847840"/>
          <a:ext cx="698500" cy="3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206725</xdr:rowOff>
    </xdr:from>
    <xdr:to>
      <xdr:col>3</xdr:col>
      <xdr:colOff>206375</xdr:colOff>
      <xdr:row>35</xdr:row>
      <xdr:rowOff>237490</xdr:rowOff>
    </xdr:to>
    <xdr:cxnSp macro="">
      <xdr:nvCxnSpPr>
        <xdr:cNvPr id="122" name="直線コネクタ 121"/>
        <xdr:cNvCxnSpPr/>
      </xdr:nvCxnSpPr>
      <xdr:spPr bwMode="auto">
        <a:xfrm>
          <a:off x="2908300" y="6817075"/>
          <a:ext cx="698500" cy="3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255689</xdr:rowOff>
    </xdr:from>
    <xdr:to>
      <xdr:col>5</xdr:col>
      <xdr:colOff>34925</xdr:colOff>
      <xdr:row>36</xdr:row>
      <xdr:rowOff>14389</xdr:rowOff>
    </xdr:to>
    <xdr:sp macro="" textlink="">
      <xdr:nvSpPr>
        <xdr:cNvPr id="132" name="円/楕円 131"/>
        <xdr:cNvSpPr/>
      </xdr:nvSpPr>
      <xdr:spPr bwMode="auto">
        <a:xfrm>
          <a:off x="5600700" y="686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227766</xdr:rowOff>
    </xdr:from>
    <xdr:ext cx="762000" cy="259045"/>
    <xdr:sp macro="" textlink="">
      <xdr:nvSpPr>
        <xdr:cNvPr id="133" name="人口1人当たり決算額の推移該当値テキスト445"/>
        <xdr:cNvSpPr txBox="1"/>
      </xdr:nvSpPr>
      <xdr:spPr>
        <a:xfrm>
          <a:off x="5740400" y="683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238487</xdr:rowOff>
    </xdr:from>
    <xdr:to>
      <xdr:col>4</xdr:col>
      <xdr:colOff>520700</xdr:colOff>
      <xdr:row>35</xdr:row>
      <xdr:rowOff>340087</xdr:rowOff>
    </xdr:to>
    <xdr:sp macro="" textlink="">
      <xdr:nvSpPr>
        <xdr:cNvPr id="134" name="円/楕円 133"/>
        <xdr:cNvSpPr/>
      </xdr:nvSpPr>
      <xdr:spPr bwMode="auto">
        <a:xfrm>
          <a:off x="4953000" y="68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324864</xdr:rowOff>
    </xdr:from>
    <xdr:ext cx="736600" cy="259045"/>
    <xdr:sp macro="" textlink="">
      <xdr:nvSpPr>
        <xdr:cNvPr id="135" name="テキスト ボックス 134"/>
        <xdr:cNvSpPr txBox="1"/>
      </xdr:nvSpPr>
      <xdr:spPr>
        <a:xfrm>
          <a:off x="4622800" y="6935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223323</xdr:rowOff>
    </xdr:from>
    <xdr:to>
      <xdr:col>3</xdr:col>
      <xdr:colOff>955675</xdr:colOff>
      <xdr:row>35</xdr:row>
      <xdr:rowOff>324923</xdr:rowOff>
    </xdr:to>
    <xdr:sp macro="" textlink="">
      <xdr:nvSpPr>
        <xdr:cNvPr id="136" name="円/楕円 135"/>
        <xdr:cNvSpPr/>
      </xdr:nvSpPr>
      <xdr:spPr bwMode="auto">
        <a:xfrm>
          <a:off x="4254500" y="6833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309700</xdr:rowOff>
    </xdr:from>
    <xdr:ext cx="762000" cy="259045"/>
    <xdr:sp macro="" textlink="">
      <xdr:nvSpPr>
        <xdr:cNvPr id="137" name="テキスト ボックス 136"/>
        <xdr:cNvSpPr txBox="1"/>
      </xdr:nvSpPr>
      <xdr:spPr>
        <a:xfrm>
          <a:off x="3924300" y="692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186690</xdr:rowOff>
    </xdr:from>
    <xdr:to>
      <xdr:col>3</xdr:col>
      <xdr:colOff>257175</xdr:colOff>
      <xdr:row>35</xdr:row>
      <xdr:rowOff>288290</xdr:rowOff>
    </xdr:to>
    <xdr:sp macro="" textlink="">
      <xdr:nvSpPr>
        <xdr:cNvPr id="138" name="円/楕円 137"/>
        <xdr:cNvSpPr/>
      </xdr:nvSpPr>
      <xdr:spPr bwMode="auto">
        <a:xfrm>
          <a:off x="3556000" y="679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273067</xdr:rowOff>
    </xdr:from>
    <xdr:ext cx="762000" cy="259045"/>
    <xdr:sp macro="" textlink="">
      <xdr:nvSpPr>
        <xdr:cNvPr id="139" name="テキスト ボックス 138"/>
        <xdr:cNvSpPr txBox="1"/>
      </xdr:nvSpPr>
      <xdr:spPr>
        <a:xfrm>
          <a:off x="3225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155925</xdr:rowOff>
    </xdr:from>
    <xdr:to>
      <xdr:col>2</xdr:col>
      <xdr:colOff>692150</xdr:colOff>
      <xdr:row>35</xdr:row>
      <xdr:rowOff>257525</xdr:rowOff>
    </xdr:to>
    <xdr:sp macro="" textlink="">
      <xdr:nvSpPr>
        <xdr:cNvPr id="140" name="円/楕円 139"/>
        <xdr:cNvSpPr/>
      </xdr:nvSpPr>
      <xdr:spPr bwMode="auto">
        <a:xfrm>
          <a:off x="2857500" y="676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242302</xdr:rowOff>
    </xdr:from>
    <xdr:ext cx="762000" cy="259045"/>
    <xdr:sp macro="" textlink="">
      <xdr:nvSpPr>
        <xdr:cNvPr id="141" name="テキスト ボックス 140"/>
        <xdr:cNvSpPr txBox="1"/>
      </xdr:nvSpPr>
      <xdr:spPr>
        <a:xfrm>
          <a:off x="2527300" y="68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j-ea"/>
              <a:ea typeface="+mj-ea"/>
              <a:cs typeface="+mn-cs"/>
            </a:rPr>
            <a:t>　人件費や投資的経費など徹底した歳出削減と税収の確保などにより、</a:t>
          </a:r>
          <a:r>
            <a:rPr lang="en-US" altLang="ja-JP" sz="1400" b="0" i="0" baseline="0">
              <a:solidFill>
                <a:schemeClr val="dk1"/>
              </a:solidFill>
              <a:latin typeface="+mj-ea"/>
              <a:ea typeface="+mj-ea"/>
              <a:cs typeface="+mn-cs"/>
            </a:rPr>
            <a:t>20</a:t>
          </a:r>
          <a:r>
            <a:rPr lang="ja-JP" altLang="ja-JP" sz="1400" b="0" i="0" baseline="0">
              <a:solidFill>
                <a:schemeClr val="dk1"/>
              </a:solidFill>
              <a:latin typeface="+mj-ea"/>
              <a:ea typeface="+mj-ea"/>
              <a:cs typeface="+mn-cs"/>
            </a:rPr>
            <a:t>年度以降は実質単年度収支の黒字を維持し、基金の積立を行っている。</a:t>
          </a:r>
          <a:r>
            <a:rPr lang="en-US" altLang="ja-JP" sz="1400" b="0" i="0" baseline="0">
              <a:solidFill>
                <a:schemeClr val="dk1"/>
              </a:solidFill>
              <a:latin typeface="+mj-ea"/>
              <a:ea typeface="+mj-ea"/>
              <a:cs typeface="+mn-cs"/>
            </a:rPr>
            <a:t>19</a:t>
          </a:r>
          <a:r>
            <a:rPr lang="ja-JP" altLang="ja-JP" sz="1400" b="0" i="0" baseline="0">
              <a:solidFill>
                <a:schemeClr val="dk1"/>
              </a:solidFill>
              <a:latin typeface="+mj-ea"/>
              <a:ea typeface="+mj-ea"/>
              <a:cs typeface="+mn-cs"/>
            </a:rPr>
            <a:t>年度末で約</a:t>
          </a:r>
          <a:r>
            <a:rPr lang="en-US" altLang="ja-JP" sz="1400" b="0" i="0" baseline="0">
              <a:solidFill>
                <a:schemeClr val="dk1"/>
              </a:solidFill>
              <a:latin typeface="+mj-ea"/>
              <a:ea typeface="+mj-ea"/>
              <a:cs typeface="+mn-cs"/>
            </a:rPr>
            <a:t>10</a:t>
          </a:r>
          <a:r>
            <a:rPr lang="ja-JP" altLang="ja-JP" sz="1400" b="0" i="0" baseline="0">
              <a:solidFill>
                <a:schemeClr val="dk1"/>
              </a:solidFill>
              <a:latin typeface="+mj-ea"/>
              <a:ea typeface="+mj-ea"/>
              <a:cs typeface="+mn-cs"/>
            </a:rPr>
            <a:t>億</a:t>
          </a:r>
          <a:r>
            <a:rPr lang="en-US" altLang="ja-JP" sz="1400" b="0" i="0" baseline="0">
              <a:solidFill>
                <a:schemeClr val="dk1"/>
              </a:solidFill>
              <a:latin typeface="+mj-ea"/>
              <a:ea typeface="+mj-ea"/>
              <a:cs typeface="+mn-cs"/>
            </a:rPr>
            <a:t>3</a:t>
          </a:r>
          <a:r>
            <a:rPr lang="ja-JP" altLang="ja-JP" sz="1400" b="0" i="0" baseline="0">
              <a:solidFill>
                <a:schemeClr val="dk1"/>
              </a:solidFill>
              <a:latin typeface="+mj-ea"/>
              <a:ea typeface="+mj-ea"/>
              <a:cs typeface="+mn-cs"/>
            </a:rPr>
            <a:t>千万円まで減少していた基金が、</a:t>
          </a:r>
          <a:r>
            <a:rPr lang="en-US" altLang="ja-JP" sz="1400" b="0" i="0" baseline="0">
              <a:solidFill>
                <a:schemeClr val="dk1"/>
              </a:solidFill>
              <a:latin typeface="+mj-ea"/>
              <a:ea typeface="+mj-ea"/>
              <a:cs typeface="+mn-cs"/>
            </a:rPr>
            <a:t>25</a:t>
          </a:r>
          <a:r>
            <a:rPr lang="ja-JP" altLang="ja-JP" sz="1400" b="0" i="0" baseline="0">
              <a:solidFill>
                <a:schemeClr val="dk1"/>
              </a:solidFill>
              <a:latin typeface="+mj-ea"/>
              <a:ea typeface="+mj-ea"/>
              <a:cs typeface="+mn-cs"/>
            </a:rPr>
            <a:t>年度末で約</a:t>
          </a:r>
          <a:r>
            <a:rPr lang="en-US" altLang="ja-JP" sz="1400" b="0" i="0" baseline="0">
              <a:solidFill>
                <a:schemeClr val="dk1"/>
              </a:solidFill>
              <a:latin typeface="+mj-ea"/>
              <a:ea typeface="+mj-ea"/>
              <a:cs typeface="+mn-cs"/>
            </a:rPr>
            <a:t>23</a:t>
          </a:r>
          <a:r>
            <a:rPr lang="ja-JP" altLang="ja-JP" sz="1400" b="0" i="0" baseline="0">
              <a:solidFill>
                <a:schemeClr val="dk1"/>
              </a:solidFill>
              <a:latin typeface="+mj-ea"/>
              <a:ea typeface="+mj-ea"/>
              <a:cs typeface="+mn-cs"/>
            </a:rPr>
            <a:t>億</a:t>
          </a:r>
          <a:r>
            <a:rPr lang="en-US" altLang="ja-JP" sz="1400" b="0" i="0" baseline="0">
              <a:solidFill>
                <a:schemeClr val="dk1"/>
              </a:solidFill>
              <a:latin typeface="+mj-ea"/>
              <a:ea typeface="+mj-ea"/>
              <a:cs typeface="+mn-cs"/>
            </a:rPr>
            <a:t>9</a:t>
          </a:r>
          <a:r>
            <a:rPr lang="ja-JP" altLang="ja-JP" sz="1400" b="0" i="0" baseline="0">
              <a:solidFill>
                <a:schemeClr val="dk1"/>
              </a:solidFill>
              <a:latin typeface="+mj-ea"/>
              <a:ea typeface="+mj-ea"/>
              <a:cs typeface="+mn-cs"/>
            </a:rPr>
            <a:t>千万円となっている。今後も健全な財政運営に努め、適正な基金残高の維持に努める。</a:t>
          </a:r>
          <a:endParaRPr lang="ja-JP" altLang="ja-JP" sz="14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j-ea"/>
              <a:ea typeface="+mj-ea"/>
              <a:cs typeface="+mn-cs"/>
            </a:rPr>
            <a:t>　全会計において、</a:t>
          </a:r>
          <a:r>
            <a:rPr lang="en-US" altLang="ja-JP" sz="1400" b="0" i="0" baseline="0">
              <a:solidFill>
                <a:schemeClr val="dk1"/>
              </a:solidFill>
              <a:latin typeface="+mj-ea"/>
              <a:ea typeface="+mj-ea"/>
              <a:cs typeface="+mn-cs"/>
            </a:rPr>
            <a:t>20</a:t>
          </a:r>
          <a:r>
            <a:rPr lang="ja-JP" altLang="ja-JP" sz="1400" b="0" i="0" baseline="0">
              <a:solidFill>
                <a:schemeClr val="dk1"/>
              </a:solidFill>
              <a:latin typeface="+mj-ea"/>
              <a:ea typeface="+mj-ea"/>
              <a:cs typeface="+mn-cs"/>
            </a:rPr>
            <a:t>年度以降実質収支は黒字を維持している。今後も各会計において、実質収支の黒字を維持できるよう、健全な財政運営に努める。</a:t>
          </a:r>
          <a:endParaRPr lang="ja-JP" altLang="ja-JP" sz="1400">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j-ea"/>
              <a:ea typeface="+mj-ea"/>
              <a:cs typeface="+mn-cs"/>
            </a:rPr>
            <a:t>　元利償還金とならび、公営企業債の元利償還金に対する繰入金の割合が大きい。元利償還金については借入額の大きい起債（臨財債）の償還開始により増加傾向にあるが、臨財債分については全額が交付税算入（公債費）されるため実質公債費比率には影響しない。公営企業債の繰入金については、料金の改定や資本費平準化債の借入により抑制を図っている。また、債務負担行為に基づく支出額については、順次償還が終了し減少傾向にある。これらの要因により実質公債費比率の分子は減少傾向にある。</a:t>
          </a:r>
          <a:endParaRPr lang="ja-JP" altLang="ja-JP" sz="1400">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latin typeface="+mj-ea"/>
              <a:ea typeface="+mj-ea"/>
              <a:cs typeface="+mn-cs"/>
            </a:rPr>
            <a:t>　将来負担比率においても、公営企業債等繰入見込額の割合が非常に大きい。次いで、一般会計等に係る地方債の現在高である。公営企業債等繰入見込額については、料金の改定や資本費平準化債の借入により、</a:t>
          </a:r>
          <a:r>
            <a:rPr lang="en-US" altLang="ja-JP" sz="1400" b="0" i="0" baseline="0">
              <a:solidFill>
                <a:schemeClr val="dk1"/>
              </a:solidFill>
              <a:latin typeface="+mj-ea"/>
              <a:ea typeface="+mj-ea"/>
              <a:cs typeface="+mn-cs"/>
            </a:rPr>
            <a:t>21</a:t>
          </a:r>
          <a:r>
            <a:rPr lang="ja-JP" altLang="ja-JP" sz="1400" b="0" i="0" baseline="0">
              <a:solidFill>
                <a:schemeClr val="dk1"/>
              </a:solidFill>
              <a:latin typeface="+mj-ea"/>
              <a:ea typeface="+mj-ea"/>
              <a:cs typeface="+mn-cs"/>
            </a:rPr>
            <a:t>年度から減少している。地方債の現在高については、臨財債の借入による増加が大き</a:t>
          </a:r>
          <a:r>
            <a:rPr lang="ja-JP" altLang="en-US" sz="1400" b="0" i="0" baseline="0">
              <a:solidFill>
                <a:schemeClr val="dk1"/>
              </a:solidFill>
              <a:latin typeface="+mj-ea"/>
              <a:ea typeface="+mj-ea"/>
              <a:cs typeface="+mn-cs"/>
            </a:rPr>
            <a:t>く</a:t>
          </a:r>
          <a:r>
            <a:rPr lang="ja-JP" altLang="ja-JP" sz="1400" b="0" i="0" baseline="0">
              <a:solidFill>
                <a:schemeClr val="dk1"/>
              </a:solidFill>
              <a:latin typeface="+mj-ea"/>
              <a:ea typeface="+mj-ea"/>
              <a:cs typeface="+mn-cs"/>
            </a:rPr>
            <a:t>、それ以外の新規借入</a:t>
          </a:r>
          <a:r>
            <a:rPr lang="ja-JP" altLang="en-US" sz="1400" b="0" i="0" baseline="0">
              <a:solidFill>
                <a:schemeClr val="dk1"/>
              </a:solidFill>
              <a:latin typeface="+mj-ea"/>
              <a:ea typeface="+mj-ea"/>
              <a:cs typeface="+mn-cs"/>
            </a:rPr>
            <a:t>についても公共施設の更新による増加が見込まれる。</a:t>
          </a:r>
          <a:r>
            <a:rPr lang="ja-JP" altLang="ja-JP" sz="1400" b="0" i="0" baseline="0">
              <a:solidFill>
                <a:schemeClr val="dk1"/>
              </a:solidFill>
              <a:latin typeface="+mj-ea"/>
              <a:ea typeface="+mj-ea"/>
              <a:cs typeface="+mn-cs"/>
            </a:rPr>
            <a:t>なお、臨財債分は全額が基準財政需要額算入見込額となるため、将来負担比率には影響しない。また、債務負担行為に基づく支出予定額についても、順次償還が終了しており減少傾向にある。さらに、充当可能基金の積立も増加していく見込である。これらの要因により将来負担比率の分子は減少傾向にある。</a:t>
          </a:r>
          <a:endParaRPr lang="ja-JP" altLang="ja-JP"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10151175</v>
      </c>
      <c r="BO4" s="379"/>
      <c r="BP4" s="379"/>
      <c r="BQ4" s="379"/>
      <c r="BR4" s="379"/>
      <c r="BS4" s="379"/>
      <c r="BT4" s="379"/>
      <c r="BU4" s="380"/>
      <c r="BV4" s="378">
        <v>9450111</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8.6</v>
      </c>
      <c r="CU4" s="554"/>
      <c r="CV4" s="554"/>
      <c r="CW4" s="554"/>
      <c r="CX4" s="554"/>
      <c r="CY4" s="554"/>
      <c r="CZ4" s="554"/>
      <c r="DA4" s="555"/>
      <c r="DB4" s="553">
        <v>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9577464</v>
      </c>
      <c r="BO5" s="384"/>
      <c r="BP5" s="384"/>
      <c r="BQ5" s="384"/>
      <c r="BR5" s="384"/>
      <c r="BS5" s="384"/>
      <c r="BT5" s="384"/>
      <c r="BU5" s="385"/>
      <c r="BV5" s="383">
        <v>8838096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84.7</v>
      </c>
      <c r="CU5" s="354"/>
      <c r="CV5" s="354"/>
      <c r="CW5" s="354"/>
      <c r="CX5" s="354"/>
      <c r="CY5" s="354"/>
      <c r="CZ5" s="354"/>
      <c r="DA5" s="355"/>
      <c r="DB5" s="353">
        <v>83.5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573711</v>
      </c>
      <c r="BO6" s="384"/>
      <c r="BP6" s="384"/>
      <c r="BQ6" s="384"/>
      <c r="BR6" s="384"/>
      <c r="BS6" s="384"/>
      <c r="BT6" s="384"/>
      <c r="BU6" s="385"/>
      <c r="BV6" s="383">
        <v>612015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93.1</v>
      </c>
      <c r="CU6" s="528"/>
      <c r="CV6" s="528"/>
      <c r="CW6" s="528"/>
      <c r="CX6" s="528"/>
      <c r="CY6" s="528"/>
      <c r="CZ6" s="528"/>
      <c r="DA6" s="529"/>
      <c r="DB6" s="527">
        <v>91.4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9131</v>
      </c>
      <c r="BO7" s="384"/>
      <c r="BP7" s="384"/>
      <c r="BQ7" s="384"/>
      <c r="BR7" s="384"/>
      <c r="BS7" s="384"/>
      <c r="BT7" s="384"/>
      <c r="BU7" s="385"/>
      <c r="BV7" s="383">
        <v>160444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6549320</v>
      </c>
      <c r="CU7" s="384"/>
      <c r="CV7" s="384"/>
      <c r="CW7" s="384"/>
      <c r="CX7" s="384"/>
      <c r="CY7" s="384"/>
      <c r="CZ7" s="384"/>
      <c r="DA7" s="385"/>
      <c r="DB7" s="383">
        <v>6471163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564580</v>
      </c>
      <c r="BO8" s="384"/>
      <c r="BP8" s="384"/>
      <c r="BQ8" s="384"/>
      <c r="BR8" s="384"/>
      <c r="BS8" s="384"/>
      <c r="BT8" s="384"/>
      <c r="BU8" s="385"/>
      <c r="BV8" s="383">
        <v>451571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0.74</v>
      </c>
      <c r="CU8" s="491"/>
      <c r="CV8" s="491"/>
      <c r="CW8" s="491"/>
      <c r="CX8" s="491"/>
      <c r="CY8" s="491"/>
      <c r="CZ8" s="491"/>
      <c r="DA8" s="492"/>
      <c r="DB8" s="490">
        <v>0.73</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31026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113009</v>
      </c>
      <c r="BO9" s="384"/>
      <c r="BP9" s="384"/>
      <c r="BQ9" s="384"/>
      <c r="BR9" s="384"/>
      <c r="BS9" s="384"/>
      <c r="BT9" s="384"/>
      <c r="BU9" s="385"/>
      <c r="BV9" s="383">
        <v>44367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11</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31944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255930</v>
      </c>
      <c r="BO10" s="384"/>
      <c r="BP10" s="384"/>
      <c r="BQ10" s="384"/>
      <c r="BR10" s="384"/>
      <c r="BS10" s="384"/>
      <c r="BT10" s="384"/>
      <c r="BU10" s="385"/>
      <c r="BV10" s="383">
        <v>154859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31810</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119</v>
      </c>
      <c r="CU12" s="491"/>
      <c r="CV12" s="491"/>
      <c r="CW12" s="491"/>
      <c r="CX12" s="491"/>
      <c r="CY12" s="491"/>
      <c r="CZ12" s="491"/>
      <c r="DA12" s="492"/>
      <c r="DB12" s="490" t="s">
        <v>119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31551</v>
      </c>
      <c r="S13" s="483"/>
      <c r="T13" s="483"/>
      <c r="U13" s="483"/>
      <c r="V13" s="484"/>
      <c r="W13" s="470" t="s">
        <v>122</v>
      </c>
      <c r="X13" s="396"/>
      <c r="Y13" s="396"/>
      <c r="Z13" s="396"/>
      <c r="AA13" s="396"/>
      <c r="AB13" s="397"/>
      <c r="AC13" s="359">
        <v>606</v>
      </c>
      <c r="AD13" s="360"/>
      <c r="AE13" s="360"/>
      <c r="AF13" s="360"/>
      <c r="AG13" s="361"/>
      <c r="AH13" s="359">
        <v>786</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368939</v>
      </c>
      <c r="BO13" s="384"/>
      <c r="BP13" s="384"/>
      <c r="BQ13" s="384"/>
      <c r="BR13" s="384"/>
      <c r="BS13" s="384"/>
      <c r="BT13" s="384"/>
      <c r="BU13" s="385"/>
      <c r="BV13" s="383">
        <v>199226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8.1999999999999993</v>
      </c>
      <c r="CU13" s="354"/>
      <c r="CV13" s="354"/>
      <c r="CW13" s="354"/>
      <c r="CX13" s="354"/>
      <c r="CY13" s="354"/>
      <c r="CZ13" s="354"/>
      <c r="DA13" s="355"/>
      <c r="DB13" s="353">
        <v>8.9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31811</v>
      </c>
      <c r="S14" s="483"/>
      <c r="T14" s="483"/>
      <c r="U14" s="483"/>
      <c r="V14" s="484"/>
      <c r="W14" s="485"/>
      <c r="X14" s="399"/>
      <c r="Y14" s="399"/>
      <c r="Z14" s="399"/>
      <c r="AA14" s="399"/>
      <c r="AB14" s="400"/>
      <c r="AC14" s="475">
        <v>4.3</v>
      </c>
      <c r="AD14" s="476"/>
      <c r="AE14" s="476"/>
      <c r="AF14" s="476"/>
      <c r="AG14" s="477"/>
      <c r="AH14" s="475">
        <v>5.0999999999999996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22.9</v>
      </c>
      <c r="CU14" s="454"/>
      <c r="CV14" s="454"/>
      <c r="CW14" s="454"/>
      <c r="CX14" s="454"/>
      <c r="CY14" s="454"/>
      <c r="CZ14" s="454"/>
      <c r="DA14" s="455"/>
      <c r="DB14" s="486">
        <v>31.4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31588</v>
      </c>
      <c r="S15" s="483"/>
      <c r="T15" s="483"/>
      <c r="U15" s="483"/>
      <c r="V15" s="484"/>
      <c r="W15" s="470" t="s">
        <v>129</v>
      </c>
      <c r="X15" s="396"/>
      <c r="Y15" s="396"/>
      <c r="Z15" s="396"/>
      <c r="AA15" s="396"/>
      <c r="AB15" s="397"/>
      <c r="AC15" s="359">
        <v>5072</v>
      </c>
      <c r="AD15" s="360"/>
      <c r="AE15" s="360"/>
      <c r="AF15" s="360"/>
      <c r="AG15" s="361"/>
      <c r="AH15" s="359">
        <v>5760</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3704635</v>
      </c>
      <c r="BO15" s="379"/>
      <c r="BP15" s="379"/>
      <c r="BQ15" s="379"/>
      <c r="BR15" s="379"/>
      <c r="BS15" s="379"/>
      <c r="BT15" s="379"/>
      <c r="BU15" s="380"/>
      <c r="BV15" s="378">
        <v>3571631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36.299999999999997</v>
      </c>
      <c r="AD16" s="476"/>
      <c r="AE16" s="476"/>
      <c r="AF16" s="476"/>
      <c r="AG16" s="477"/>
      <c r="AH16" s="475">
        <v>37.299999999999997</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4872108</v>
      </c>
      <c r="BO16" s="384"/>
      <c r="BP16" s="384"/>
      <c r="BQ16" s="384"/>
      <c r="BR16" s="384"/>
      <c r="BS16" s="384"/>
      <c r="BT16" s="384"/>
      <c r="BU16" s="385"/>
      <c r="BV16" s="383">
        <v>4857970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8313</v>
      </c>
      <c r="AD17" s="360"/>
      <c r="AE17" s="360"/>
      <c r="AF17" s="360"/>
      <c r="AG17" s="361"/>
      <c r="AH17" s="359">
        <v>8743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4799841</v>
      </c>
      <c r="BO17" s="384"/>
      <c r="BP17" s="384"/>
      <c r="BQ17" s="384"/>
      <c r="BR17" s="384"/>
      <c r="BS17" s="384"/>
      <c r="BT17" s="384"/>
      <c r="BU17" s="385"/>
      <c r="BV17" s="383">
        <v>4610330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34.96</v>
      </c>
      <c r="M18" s="446"/>
      <c r="N18" s="446"/>
      <c r="O18" s="446"/>
      <c r="P18" s="446"/>
      <c r="Q18" s="446"/>
      <c r="R18" s="447"/>
      <c r="S18" s="447"/>
      <c r="T18" s="447"/>
      <c r="U18" s="447"/>
      <c r="V18" s="448"/>
      <c r="W18" s="462"/>
      <c r="X18" s="463"/>
      <c r="Y18" s="463"/>
      <c r="Z18" s="463"/>
      <c r="AA18" s="463"/>
      <c r="AB18" s="471"/>
      <c r="AC18" s="347">
        <v>59.4</v>
      </c>
      <c r="AD18" s="348"/>
      <c r="AE18" s="348"/>
      <c r="AF18" s="348"/>
      <c r="AG18" s="449"/>
      <c r="AH18" s="347">
        <v>56.6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5507496</v>
      </c>
      <c r="BO18" s="384"/>
      <c r="BP18" s="384"/>
      <c r="BQ18" s="384"/>
      <c r="BR18" s="384"/>
      <c r="BS18" s="384"/>
      <c r="BT18" s="384"/>
      <c r="BU18" s="385"/>
      <c r="BV18" s="383">
        <v>5537153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887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7594918</v>
      </c>
      <c r="BO19" s="384"/>
      <c r="BP19" s="384"/>
      <c r="BQ19" s="384"/>
      <c r="BR19" s="384"/>
      <c r="BS19" s="384"/>
      <c r="BT19" s="384"/>
      <c r="BU19" s="385"/>
      <c r="BV19" s="383">
        <v>7523254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10226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8315425</v>
      </c>
      <c r="BO23" s="384"/>
      <c r="BP23" s="384"/>
      <c r="BQ23" s="384"/>
      <c r="BR23" s="384"/>
      <c r="BS23" s="384"/>
      <c r="BT23" s="384"/>
      <c r="BU23" s="385"/>
      <c r="BV23" s="383">
        <v>7982564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7565</v>
      </c>
      <c r="R24" s="360"/>
      <c r="S24" s="360"/>
      <c r="T24" s="360"/>
      <c r="U24" s="360"/>
      <c r="V24" s="361"/>
      <c r="W24" s="425"/>
      <c r="X24" s="416"/>
      <c r="Y24" s="417"/>
      <c r="Z24" s="356" t="s">
        <v>153</v>
      </c>
      <c r="AA24" s="357"/>
      <c r="AB24" s="357"/>
      <c r="AC24" s="357"/>
      <c r="AD24" s="357"/>
      <c r="AE24" s="357"/>
      <c r="AF24" s="357"/>
      <c r="AG24" s="358"/>
      <c r="AH24" s="359">
        <v>126</v>
      </c>
      <c r="AI24" s="360"/>
      <c r="AJ24" s="360"/>
      <c r="AK24" s="360"/>
      <c r="AL24" s="361"/>
      <c r="AM24" s="359">
        <v>403074</v>
      </c>
      <c r="AN24" s="360"/>
      <c r="AO24" s="360"/>
      <c r="AP24" s="360"/>
      <c r="AQ24" s="360"/>
      <c r="AR24" s="361"/>
      <c r="AS24" s="359">
        <v>3199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7059518</v>
      </c>
      <c r="BO24" s="384"/>
      <c r="BP24" s="384"/>
      <c r="BQ24" s="384"/>
      <c r="BR24" s="384"/>
      <c r="BS24" s="384"/>
      <c r="BT24" s="384"/>
      <c r="BU24" s="385"/>
      <c r="BV24" s="383">
        <v>6547524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6570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374093</v>
      </c>
      <c r="BO25" s="379"/>
      <c r="BP25" s="379"/>
      <c r="BQ25" s="379"/>
      <c r="BR25" s="379"/>
      <c r="BS25" s="379"/>
      <c r="BT25" s="379"/>
      <c r="BU25" s="380"/>
      <c r="BV25" s="378">
        <v>328820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6348</v>
      </c>
      <c r="R26" s="360"/>
      <c r="S26" s="360"/>
      <c r="T26" s="360"/>
      <c r="U26" s="360"/>
      <c r="V26" s="361"/>
      <c r="W26" s="425"/>
      <c r="X26" s="416"/>
      <c r="Y26" s="417"/>
      <c r="Z26" s="356" t="s">
        <v>159</v>
      </c>
      <c r="AA26" s="436"/>
      <c r="AB26" s="436"/>
      <c r="AC26" s="436"/>
      <c r="AD26" s="436"/>
      <c r="AE26" s="436"/>
      <c r="AF26" s="436"/>
      <c r="AG26" s="437"/>
      <c r="AH26" s="359">
        <v>10</v>
      </c>
      <c r="AI26" s="360"/>
      <c r="AJ26" s="360"/>
      <c r="AK26" s="360"/>
      <c r="AL26" s="361"/>
      <c r="AM26" s="359">
        <v>26160</v>
      </c>
      <c r="AN26" s="360"/>
      <c r="AO26" s="360"/>
      <c r="AP26" s="360"/>
      <c r="AQ26" s="360"/>
      <c r="AR26" s="361"/>
      <c r="AS26" s="359">
        <v>2616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4150</v>
      </c>
      <c r="R27" s="360"/>
      <c r="S27" s="360"/>
      <c r="T27" s="360"/>
      <c r="U27" s="360"/>
      <c r="V27" s="361"/>
      <c r="W27" s="425"/>
      <c r="X27" s="416"/>
      <c r="Y27" s="417"/>
      <c r="Z27" s="356" t="s">
        <v>162</v>
      </c>
      <c r="AA27" s="357"/>
      <c r="AB27" s="357"/>
      <c r="AC27" s="357"/>
      <c r="AD27" s="357"/>
      <c r="AE27" s="357"/>
      <c r="AF27" s="357"/>
      <c r="AG27" s="358"/>
      <c r="AH27" s="359">
        <v>15</v>
      </c>
      <c r="AI27" s="360"/>
      <c r="AJ27" s="360"/>
      <c r="AK27" s="360"/>
      <c r="AL27" s="361"/>
      <c r="AM27" s="359">
        <v>51267</v>
      </c>
      <c r="AN27" s="360"/>
      <c r="AO27" s="360"/>
      <c r="AP27" s="360"/>
      <c r="AQ27" s="360"/>
      <c r="AR27" s="361"/>
      <c r="AS27" s="359">
        <v>3418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330000</v>
      </c>
      <c r="BO27" s="387"/>
      <c r="BP27" s="387"/>
      <c r="BQ27" s="387"/>
      <c r="BR27" s="387"/>
      <c r="BS27" s="387"/>
      <c r="BT27" s="387"/>
      <c r="BU27" s="388"/>
      <c r="BV27" s="386">
        <v>330000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3200</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2392963</v>
      </c>
      <c r="BO28" s="379"/>
      <c r="BP28" s="379"/>
      <c r="BQ28" s="379"/>
      <c r="BR28" s="379"/>
      <c r="BS28" s="379"/>
      <c r="BT28" s="379"/>
      <c r="BU28" s="380"/>
      <c r="BV28" s="378">
        <v>2137033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2978</v>
      </c>
      <c r="R29" s="360"/>
      <c r="S29" s="360"/>
      <c r="T29" s="360"/>
      <c r="U29" s="360"/>
      <c r="V29" s="361"/>
      <c r="W29" s="425"/>
      <c r="X29" s="416"/>
      <c r="Y29" s="417"/>
      <c r="Z29" s="356" t="s">
        <v>169</v>
      </c>
      <c r="AA29" s="357"/>
      <c r="AB29" s="357"/>
      <c r="AC29" s="357"/>
      <c r="AD29" s="357"/>
      <c r="AE29" s="357"/>
      <c r="AF29" s="357"/>
      <c r="AG29" s="358"/>
      <c r="AH29" s="359">
        <v>141</v>
      </c>
      <c r="AI29" s="360"/>
      <c r="AJ29" s="360"/>
      <c r="AK29" s="360"/>
      <c r="AL29" s="361"/>
      <c r="AM29" s="359">
        <v>454341</v>
      </c>
      <c r="AN29" s="360"/>
      <c r="AO29" s="360"/>
      <c r="AP29" s="360"/>
      <c r="AQ29" s="360"/>
      <c r="AR29" s="361"/>
      <c r="AS29" s="359">
        <v>3222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334532</v>
      </c>
      <c r="BO29" s="384"/>
      <c r="BP29" s="384"/>
      <c r="BQ29" s="384"/>
      <c r="BR29" s="384"/>
      <c r="BS29" s="384"/>
      <c r="BT29" s="384"/>
      <c r="BU29" s="385"/>
      <c r="BV29" s="383">
        <v>243597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1227273</v>
      </c>
      <c r="BO30" s="387"/>
      <c r="BP30" s="387"/>
      <c r="BQ30" s="387"/>
      <c r="BR30" s="387"/>
      <c r="BS30" s="387"/>
      <c r="BT30" s="387"/>
      <c r="BU30" s="388"/>
      <c r="BV30" s="386">
        <v>1114360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兵庫県市町村職員退職手当組合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兵庫県町議会議員公務災害補償組合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兵庫県市町交通災害共済組合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兵庫県後期高齢者医療広域連合（一般会計）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兵庫県後期高齢者医療広域連合（特別会計）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加古郡衛生事務組合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東播磨農業共済組合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79" t="s">
        <v>23</v>
      </c>
      <c r="C41" s="1180"/>
      <c r="D41" s="81"/>
      <c r="E41" s="1181" t="s">
        <v>24</v>
      </c>
      <c r="F41" s="1181"/>
      <c r="G41" s="1181"/>
      <c r="H41" s="1182"/>
      <c r="I41" s="82">
        <v>7950</v>
      </c>
      <c r="J41" s="83">
        <v>8109</v>
      </c>
      <c r="K41" s="83">
        <v>8041</v>
      </c>
      <c r="L41" s="83">
        <v>7983</v>
      </c>
      <c r="M41" s="84">
        <v>8315</v>
      </c>
    </row>
    <row r="42" spans="2:13" ht="27.75" customHeight="1">
      <c r="B42" s="1169"/>
      <c r="C42" s="1170"/>
      <c r="D42" s="85"/>
      <c r="E42" s="1173" t="s">
        <v>25</v>
      </c>
      <c r="F42" s="1173"/>
      <c r="G42" s="1173"/>
      <c r="H42" s="1174"/>
      <c r="I42" s="86">
        <v>521</v>
      </c>
      <c r="J42" s="87">
        <v>325</v>
      </c>
      <c r="K42" s="87">
        <v>223</v>
      </c>
      <c r="L42" s="87">
        <v>138</v>
      </c>
      <c r="M42" s="88">
        <v>83</v>
      </c>
    </row>
    <row r="43" spans="2:13" ht="27.75" customHeight="1">
      <c r="B43" s="1169"/>
      <c r="C43" s="1170"/>
      <c r="D43" s="85"/>
      <c r="E43" s="1173" t="s">
        <v>26</v>
      </c>
      <c r="F43" s="1173"/>
      <c r="G43" s="1173"/>
      <c r="H43" s="1174"/>
      <c r="I43" s="86">
        <v>14557</v>
      </c>
      <c r="J43" s="87">
        <v>13976</v>
      </c>
      <c r="K43" s="87">
        <v>13359</v>
      </c>
      <c r="L43" s="87">
        <v>12706</v>
      </c>
      <c r="M43" s="88">
        <v>12472</v>
      </c>
    </row>
    <row r="44" spans="2:13" ht="27.75" customHeight="1">
      <c r="B44" s="1169"/>
      <c r="C44" s="1170"/>
      <c r="D44" s="85"/>
      <c r="E44" s="1173" t="s">
        <v>27</v>
      </c>
      <c r="F44" s="1173"/>
      <c r="G44" s="1173"/>
      <c r="H44" s="1174"/>
      <c r="I44" s="86">
        <v>344</v>
      </c>
      <c r="J44" s="87">
        <v>265</v>
      </c>
      <c r="K44" s="87">
        <v>185</v>
      </c>
      <c r="L44" s="87">
        <v>127</v>
      </c>
      <c r="M44" s="88">
        <v>92</v>
      </c>
    </row>
    <row r="45" spans="2:13" ht="27.75" customHeight="1">
      <c r="B45" s="1169"/>
      <c r="C45" s="1170"/>
      <c r="D45" s="85"/>
      <c r="E45" s="1173" t="s">
        <v>28</v>
      </c>
      <c r="F45" s="1173"/>
      <c r="G45" s="1173"/>
      <c r="H45" s="1174"/>
      <c r="I45" s="86">
        <v>1830</v>
      </c>
      <c r="J45" s="87">
        <v>1782</v>
      </c>
      <c r="K45" s="87">
        <v>1740</v>
      </c>
      <c r="L45" s="87">
        <v>1627</v>
      </c>
      <c r="M45" s="88">
        <v>1556</v>
      </c>
    </row>
    <row r="46" spans="2:13" ht="27.75" customHeight="1">
      <c r="B46" s="1169"/>
      <c r="C46" s="1170"/>
      <c r="D46" s="85"/>
      <c r="E46" s="1173" t="s">
        <v>29</v>
      </c>
      <c r="F46" s="1173"/>
      <c r="G46" s="1173"/>
      <c r="H46" s="1174"/>
      <c r="I46" s="86" t="s">
        <v>473</v>
      </c>
      <c r="J46" s="87" t="s">
        <v>473</v>
      </c>
      <c r="K46" s="87" t="s">
        <v>473</v>
      </c>
      <c r="L46" s="87" t="s">
        <v>473</v>
      </c>
      <c r="M46" s="88" t="s">
        <v>473</v>
      </c>
    </row>
    <row r="47" spans="2:13" ht="27.75" customHeight="1">
      <c r="B47" s="1169"/>
      <c r="C47" s="1170"/>
      <c r="D47" s="85"/>
      <c r="E47" s="1173" t="s">
        <v>30</v>
      </c>
      <c r="F47" s="1173"/>
      <c r="G47" s="1173"/>
      <c r="H47" s="1174"/>
      <c r="I47" s="86" t="s">
        <v>473</v>
      </c>
      <c r="J47" s="87" t="s">
        <v>473</v>
      </c>
      <c r="K47" s="87" t="s">
        <v>473</v>
      </c>
      <c r="L47" s="87" t="s">
        <v>473</v>
      </c>
      <c r="M47" s="88" t="s">
        <v>473</v>
      </c>
    </row>
    <row r="48" spans="2:13" ht="27.75" customHeight="1">
      <c r="B48" s="1171"/>
      <c r="C48" s="1172"/>
      <c r="D48" s="85"/>
      <c r="E48" s="1173" t="s">
        <v>31</v>
      </c>
      <c r="F48" s="1173"/>
      <c r="G48" s="1173"/>
      <c r="H48" s="1174"/>
      <c r="I48" s="86" t="s">
        <v>473</v>
      </c>
      <c r="J48" s="87" t="s">
        <v>473</v>
      </c>
      <c r="K48" s="87" t="s">
        <v>473</v>
      </c>
      <c r="L48" s="87" t="s">
        <v>473</v>
      </c>
      <c r="M48" s="88" t="s">
        <v>473</v>
      </c>
    </row>
    <row r="49" spans="2:13" ht="27.75" customHeight="1">
      <c r="B49" s="1167" t="s">
        <v>32</v>
      </c>
      <c r="C49" s="1168"/>
      <c r="D49" s="89"/>
      <c r="E49" s="1173" t="s">
        <v>33</v>
      </c>
      <c r="F49" s="1173"/>
      <c r="G49" s="1173"/>
      <c r="H49" s="1174"/>
      <c r="I49" s="86">
        <v>2643</v>
      </c>
      <c r="J49" s="87">
        <v>3199</v>
      </c>
      <c r="K49" s="87">
        <v>3693</v>
      </c>
      <c r="L49" s="87">
        <v>3966</v>
      </c>
      <c r="M49" s="88">
        <v>4482</v>
      </c>
    </row>
    <row r="50" spans="2:13" ht="27.75" customHeight="1">
      <c r="B50" s="1169"/>
      <c r="C50" s="1170"/>
      <c r="D50" s="85"/>
      <c r="E50" s="1173" t="s">
        <v>34</v>
      </c>
      <c r="F50" s="1173"/>
      <c r="G50" s="1173"/>
      <c r="H50" s="1174"/>
      <c r="I50" s="86">
        <v>2357</v>
      </c>
      <c r="J50" s="87">
        <v>2321</v>
      </c>
      <c r="K50" s="87">
        <v>2245</v>
      </c>
      <c r="L50" s="87">
        <v>2113</v>
      </c>
      <c r="M50" s="88">
        <v>1950</v>
      </c>
    </row>
    <row r="51" spans="2:13" ht="27.75" customHeight="1">
      <c r="B51" s="1171"/>
      <c r="C51" s="1172"/>
      <c r="D51" s="85"/>
      <c r="E51" s="1173" t="s">
        <v>35</v>
      </c>
      <c r="F51" s="1173"/>
      <c r="G51" s="1173"/>
      <c r="H51" s="1174"/>
      <c r="I51" s="86">
        <v>14902</v>
      </c>
      <c r="J51" s="87">
        <v>14955</v>
      </c>
      <c r="K51" s="87">
        <v>14871</v>
      </c>
      <c r="L51" s="87">
        <v>14772</v>
      </c>
      <c r="M51" s="88">
        <v>14812</v>
      </c>
    </row>
    <row r="52" spans="2:13" ht="27.75" customHeight="1" thickBot="1">
      <c r="B52" s="1175" t="s">
        <v>36</v>
      </c>
      <c r="C52" s="1176"/>
      <c r="D52" s="90"/>
      <c r="E52" s="1177" t="s">
        <v>37</v>
      </c>
      <c r="F52" s="1177"/>
      <c r="G52" s="1177"/>
      <c r="H52" s="1178"/>
      <c r="I52" s="91">
        <v>5300</v>
      </c>
      <c r="J52" s="92">
        <v>3981</v>
      </c>
      <c r="K52" s="92">
        <v>2739</v>
      </c>
      <c r="L52" s="92">
        <v>1730</v>
      </c>
      <c r="M52" s="93">
        <v>1276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26081</v>
      </c>
      <c r="E3" s="116"/>
      <c r="F3" s="117">
        <v>47258</v>
      </c>
      <c r="G3" s="118"/>
      <c r="H3" s="119"/>
    </row>
    <row r="4" spans="1:8">
      <c r="A4" s="120"/>
      <c r="B4" s="121"/>
      <c r="C4" s="122"/>
      <c r="D4" s="123">
        <v>21930</v>
      </c>
      <c r="E4" s="124"/>
      <c r="F4" s="125">
        <v>27842</v>
      </c>
      <c r="G4" s="126"/>
      <c r="H4" s="127"/>
    </row>
    <row r="5" spans="1:8">
      <c r="A5" s="108" t="s">
        <v>506</v>
      </c>
      <c r="B5" s="113"/>
      <c r="C5" s="114"/>
      <c r="D5" s="115">
        <v>37978</v>
      </c>
      <c r="E5" s="116"/>
      <c r="F5" s="117">
        <v>49426</v>
      </c>
      <c r="G5" s="118"/>
      <c r="H5" s="119"/>
    </row>
    <row r="6" spans="1:8">
      <c r="A6" s="120"/>
      <c r="B6" s="121"/>
      <c r="C6" s="122"/>
      <c r="D6" s="123">
        <v>19598</v>
      </c>
      <c r="E6" s="124"/>
      <c r="F6" s="125">
        <v>26568</v>
      </c>
      <c r="G6" s="126"/>
      <c r="H6" s="127"/>
    </row>
    <row r="7" spans="1:8">
      <c r="A7" s="108" t="s">
        <v>507</v>
      </c>
      <c r="B7" s="113"/>
      <c r="C7" s="114"/>
      <c r="D7" s="115">
        <v>17384</v>
      </c>
      <c r="E7" s="116"/>
      <c r="F7" s="117">
        <v>42839</v>
      </c>
      <c r="G7" s="118"/>
      <c r="H7" s="119"/>
    </row>
    <row r="8" spans="1:8">
      <c r="A8" s="120"/>
      <c r="B8" s="121"/>
      <c r="C8" s="122"/>
      <c r="D8" s="123">
        <v>13940</v>
      </c>
      <c r="E8" s="124"/>
      <c r="F8" s="125">
        <v>22027</v>
      </c>
      <c r="G8" s="126"/>
      <c r="H8" s="127"/>
    </row>
    <row r="9" spans="1:8">
      <c r="A9" s="108" t="s">
        <v>508</v>
      </c>
      <c r="B9" s="113"/>
      <c r="C9" s="114"/>
      <c r="D9" s="115">
        <v>15249</v>
      </c>
      <c r="E9" s="116"/>
      <c r="F9" s="117">
        <v>46819</v>
      </c>
      <c r="G9" s="118"/>
      <c r="H9" s="119"/>
    </row>
    <row r="10" spans="1:8">
      <c r="A10" s="120"/>
      <c r="B10" s="121"/>
      <c r="C10" s="122"/>
      <c r="D10" s="123">
        <v>12222</v>
      </c>
      <c r="E10" s="124"/>
      <c r="F10" s="125">
        <v>24121</v>
      </c>
      <c r="G10" s="126"/>
      <c r="H10" s="127"/>
    </row>
    <row r="11" spans="1:8">
      <c r="A11" s="108" t="s">
        <v>509</v>
      </c>
      <c r="B11" s="113"/>
      <c r="C11" s="114"/>
      <c r="D11" s="115">
        <v>34936</v>
      </c>
      <c r="E11" s="116"/>
      <c r="F11" s="117">
        <v>53270</v>
      </c>
      <c r="G11" s="118"/>
      <c r="H11" s="119"/>
    </row>
    <row r="12" spans="1:8">
      <c r="A12" s="120"/>
      <c r="B12" s="121"/>
      <c r="C12" s="128"/>
      <c r="D12" s="123">
        <v>13173</v>
      </c>
      <c r="E12" s="124"/>
      <c r="F12" s="125">
        <v>24316</v>
      </c>
      <c r="G12" s="126"/>
      <c r="H12" s="127"/>
    </row>
    <row r="13" spans="1:8">
      <c r="A13" s="108"/>
      <c r="B13" s="113"/>
      <c r="C13" s="129"/>
      <c r="D13" s="130">
        <v>26326</v>
      </c>
      <c r="E13" s="131"/>
      <c r="F13" s="132">
        <v>47922</v>
      </c>
      <c r="G13" s="133"/>
      <c r="H13" s="119"/>
    </row>
    <row r="14" spans="1:8">
      <c r="A14" s="120"/>
      <c r="B14" s="121"/>
      <c r="C14" s="122"/>
      <c r="D14" s="123">
        <v>16173</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3.97</v>
      </c>
      <c r="C19" s="134">
        <f>ROUND(VALUE(SUBSTITUTE(実質収支比率等に係る経年分析!G$48,"▲","-")),2)</f>
        <v>5.27</v>
      </c>
      <c r="D19" s="134">
        <f>ROUND(VALUE(SUBSTITUTE(実質収支比率等に係る経年分析!H$48,"▲","-")),2)</f>
        <v>6.27</v>
      </c>
      <c r="E19" s="134">
        <f>ROUND(VALUE(SUBSTITUTE(実質収支比率等に係る経年分析!I$48,"▲","-")),2)</f>
        <v>6.98</v>
      </c>
      <c r="F19" s="134">
        <f>ROUND(VALUE(SUBSTITUTE(実質収支比率等に係る経年分析!J$48,"▲","-")),2)</f>
        <v>8.6199999999999992</v>
      </c>
    </row>
    <row r="20" spans="1:11">
      <c r="A20" s="134" t="s">
        <v>42</v>
      </c>
      <c r="B20" s="134">
        <f>ROUND(VALUE(SUBSTITUTE(実質収支比率等に係る経年分析!F$47,"▲","-")),2)</f>
        <v>19.64</v>
      </c>
      <c r="C20" s="134">
        <f>ROUND(VALUE(SUBSTITUTE(実質収支比率等に係る経年分析!G$47,"▲","-")),2)</f>
        <v>24.28</v>
      </c>
      <c r="D20" s="134">
        <f>ROUND(VALUE(SUBSTITUTE(実質収支比率等に係る経年分析!H$47,"▲","-")),2)</f>
        <v>30.53</v>
      </c>
      <c r="E20" s="134">
        <f>ROUND(VALUE(SUBSTITUTE(実質収支比率等に係る経年分析!I$47,"▲","-")),2)</f>
        <v>33.020000000000003</v>
      </c>
      <c r="F20" s="134">
        <f>ROUND(VALUE(SUBSTITUTE(実質収支比率等に係る経年分析!J$47,"▲","-")),2)</f>
        <v>36.54</v>
      </c>
    </row>
    <row r="21" spans="1:11">
      <c r="A21" s="134" t="s">
        <v>43</v>
      </c>
      <c r="B21" s="134">
        <f>IF(ISNUMBER(VALUE(SUBSTITUTE(実質収支比率等に係る経年分析!F$49,"▲","-"))),ROUND(VALUE(SUBSTITUTE(実質収支比率等に係る経年分析!F$49,"▲","-")),2),NA())</f>
        <v>2.87</v>
      </c>
      <c r="C21" s="134">
        <f>IF(ISNUMBER(VALUE(SUBSTITUTE(実質収支比率等に係る経年分析!G$49,"▲","-"))),ROUND(VALUE(SUBSTITUTE(実質収支比率等に係る経年分析!G$49,"▲","-")),2),NA())</f>
        <v>6.69</v>
      </c>
      <c r="D21" s="134">
        <f>IF(ISNUMBER(VALUE(SUBSTITUTE(実質収支比率等に係る経年分析!H$49,"▲","-"))),ROUND(VALUE(SUBSTITUTE(実質収支比率等に係る経年分析!H$49,"▲","-")),2),NA())</f>
        <v>6.59</v>
      </c>
      <c r="E21" s="134">
        <f>IF(ISNUMBER(VALUE(SUBSTITUTE(実質収支比率等に係る経年分析!I$49,"▲","-"))),ROUND(VALUE(SUBSTITUTE(実質収支比率等に係る経年分析!I$49,"▲","-")),2),NA())</f>
        <v>3.08</v>
      </c>
      <c r="F21" s="134">
        <f>IF(ISNUMBER(VALUE(SUBSTITUTE(実質収支比率等に係る経年分析!J$49,"▲","-"))),ROUND(VALUE(SUBSTITUTE(実質収支比率等に係る経年分析!J$49,"▲","-")),2),NA())</f>
        <v>5.63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8.6199999999999992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20.079999999999998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21.97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1178</v>
      </c>
      <c r="E42" s="136"/>
      <c r="F42" s="136"/>
      <c r="G42" s="136">
        <f>'実質公債費比率（分子）の構造'!L$52</f>
        <v>1163</v>
      </c>
      <c r="H42" s="136"/>
      <c r="I42" s="136"/>
      <c r="J42" s="136">
        <f>'実質公債費比率（分子）の構造'!M$52</f>
        <v>1146</v>
      </c>
      <c r="K42" s="136"/>
      <c r="L42" s="136"/>
      <c r="M42" s="136">
        <f>'実質公債費比率（分子）の構造'!N$52</f>
        <v>1131</v>
      </c>
      <c r="N42" s="136"/>
      <c r="O42" s="136"/>
      <c r="P42" s="136">
        <f>'実質公債費比率（分子）の構造'!O$52</f>
        <v>1138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207</v>
      </c>
      <c r="C44" s="136"/>
      <c r="D44" s="136"/>
      <c r="E44" s="136">
        <f>'実質公債費比率（分子）の構造'!L$50</f>
        <v>196</v>
      </c>
      <c r="F44" s="136"/>
      <c r="G44" s="136"/>
      <c r="H44" s="136">
        <f>'実質公債費比率（分子）の構造'!M$50</f>
        <v>102</v>
      </c>
      <c r="I44" s="136"/>
      <c r="J44" s="136"/>
      <c r="K44" s="136">
        <f>'実質公債費比率（分子）の構造'!N$50</f>
        <v>85</v>
      </c>
      <c r="L44" s="136"/>
      <c r="M44" s="136"/>
      <c r="N44" s="136">
        <f>'実質公債費比率（分子）の構造'!O$50</f>
        <v>55</v>
      </c>
      <c r="O44" s="136"/>
      <c r="P44" s="136"/>
    </row>
    <row r="45" spans="1:16">
      <c r="A45" s="136" t="s">
        <v>53</v>
      </c>
      <c r="B45" s="136">
        <f>'実質公債費比率（分子）の構造'!K$49</f>
        <v>85</v>
      </c>
      <c r="C45" s="136"/>
      <c r="D45" s="136"/>
      <c r="E45" s="136">
        <f>'実質公債費比率（分子）の構造'!L$49</f>
        <v>85</v>
      </c>
      <c r="F45" s="136"/>
      <c r="G45" s="136"/>
      <c r="H45" s="136">
        <f>'実質公債費比率（分子）の構造'!M$49</f>
        <v>85</v>
      </c>
      <c r="I45" s="136"/>
      <c r="J45" s="136"/>
      <c r="K45" s="136">
        <f>'実質公債費比率（分子）の構造'!N$49</f>
        <v>60</v>
      </c>
      <c r="L45" s="136"/>
      <c r="M45" s="136"/>
      <c r="N45" s="136">
        <f>'実質公債費比率（分子）の構造'!O$49</f>
        <v>37</v>
      </c>
      <c r="O45" s="136"/>
      <c r="P45" s="136"/>
    </row>
    <row r="46" spans="1:16">
      <c r="A46" s="136" t="s">
        <v>54</v>
      </c>
      <c r="B46" s="136">
        <f>'実質公債費比率（分子）の構造'!K$48</f>
        <v>676</v>
      </c>
      <c r="C46" s="136"/>
      <c r="D46" s="136"/>
      <c r="E46" s="136">
        <f>'実質公債費比率（分子）の構造'!L$48</f>
        <v>622</v>
      </c>
      <c r="F46" s="136"/>
      <c r="G46" s="136"/>
      <c r="H46" s="136">
        <f>'実質公債費比率（分子）の構造'!M$48</f>
        <v>627</v>
      </c>
      <c r="I46" s="136"/>
      <c r="J46" s="136"/>
      <c r="K46" s="136">
        <f>'実質公債費比率（分子）の構造'!N$48</f>
        <v>617</v>
      </c>
      <c r="L46" s="136"/>
      <c r="M46" s="136"/>
      <c r="N46" s="136">
        <f>'実質公債費比率（分子）の構造'!O$48</f>
        <v>637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809</v>
      </c>
      <c r="C49" s="136"/>
      <c r="D49" s="136"/>
      <c r="E49" s="136">
        <f>'実質公債費比率（分子）の構造'!L$45</f>
        <v>805</v>
      </c>
      <c r="F49" s="136"/>
      <c r="G49" s="136"/>
      <c r="H49" s="136">
        <f>'実質公債費比率（分子）の構造'!M$45</f>
        <v>814</v>
      </c>
      <c r="I49" s="136"/>
      <c r="J49" s="136"/>
      <c r="K49" s="136">
        <f>'実質公債費比率（分子）の構造'!N$45</f>
        <v>830</v>
      </c>
      <c r="L49" s="136"/>
      <c r="M49" s="136"/>
      <c r="N49" s="136">
        <f>'実質公債費比率（分子）の構造'!O$45</f>
        <v>841</v>
      </c>
      <c r="O49" s="136"/>
      <c r="P49" s="136"/>
    </row>
    <row r="50" spans="1:16">
      <c r="A50" s="136" t="s">
        <v>58</v>
      </c>
      <c r="B50" s="136" t="e">
        <f>NA()</f>
        <v>#N/A</v>
      </c>
      <c r="C50" s="136">
        <f>IF(ISNUMBER('実質公債費比率（分子）の構造'!K$53),'実質公債費比率（分子）の構造'!K$53,NA())</f>
        <v>599</v>
      </c>
      <c r="D50" s="136" t="e">
        <f>NA()</f>
        <v>#N/A</v>
      </c>
      <c r="E50" s="136" t="e">
        <f>NA()</f>
        <v>#N/A</v>
      </c>
      <c r="F50" s="136">
        <f>IF(ISNUMBER('実質公債費比率（分子）の構造'!L$53),'実質公債費比率（分子）の構造'!L$53,NA())</f>
        <v>545</v>
      </c>
      <c r="G50" s="136" t="e">
        <f>NA()</f>
        <v>#N/A</v>
      </c>
      <c r="H50" s="136" t="e">
        <f>NA()</f>
        <v>#N/A</v>
      </c>
      <c r="I50" s="136">
        <f>IF(ISNUMBER('実質公債費比率（分子）の構造'!M$53),'実質公債費比率（分子）の構造'!M$53,NA())</f>
        <v>482</v>
      </c>
      <c r="J50" s="136" t="e">
        <f>NA()</f>
        <v>#N/A</v>
      </c>
      <c r="K50" s="136" t="e">
        <f>NA()</f>
        <v>#N/A</v>
      </c>
      <c r="L50" s="136">
        <f>IF(ISNUMBER('実質公債費比率（分子）の構造'!N$53),'実質公債費比率（分子）の構造'!N$53,NA())</f>
        <v>461</v>
      </c>
      <c r="M50" s="136" t="e">
        <f>NA()</f>
        <v>#N/A</v>
      </c>
      <c r="N50" s="136" t="e">
        <f>NA()</f>
        <v>#N/A</v>
      </c>
      <c r="O50" s="136">
        <f>IF(ISNUMBER('実質公債費比率（分子）の構造'!O$53),'実質公債費比率（分子）の構造'!O$53,NA())</f>
        <v>432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14902</v>
      </c>
      <c r="E56" s="135"/>
      <c r="F56" s="135"/>
      <c r="G56" s="135">
        <f>'将来負担比率（分子）の構造'!J$51</f>
        <v>14955</v>
      </c>
      <c r="H56" s="135"/>
      <c r="I56" s="135"/>
      <c r="J56" s="135">
        <f>'将来負担比率（分子）の構造'!K$51</f>
        <v>14871</v>
      </c>
      <c r="K56" s="135"/>
      <c r="L56" s="135"/>
      <c r="M56" s="135">
        <f>'将来負担比率（分子）の構造'!L$51</f>
        <v>14772</v>
      </c>
      <c r="N56" s="135"/>
      <c r="O56" s="135"/>
      <c r="P56" s="135">
        <f>'将来負担比率（分子）の構造'!M$51</f>
        <v>14812</v>
      </c>
    </row>
    <row r="57" spans="1:16">
      <c r="A57" s="135" t="s">
        <v>34</v>
      </c>
      <c r="B57" s="135"/>
      <c r="C57" s="135"/>
      <c r="D57" s="135">
        <f>'将来負担比率（分子）の構造'!I$50</f>
        <v>2357</v>
      </c>
      <c r="E57" s="135"/>
      <c r="F57" s="135"/>
      <c r="G57" s="135">
        <f>'将来負担比率（分子）の構造'!J$50</f>
        <v>2321</v>
      </c>
      <c r="H57" s="135"/>
      <c r="I57" s="135"/>
      <c r="J57" s="135">
        <f>'将来負担比率（分子）の構造'!K$50</f>
        <v>2245</v>
      </c>
      <c r="K57" s="135"/>
      <c r="L57" s="135"/>
      <c r="M57" s="135">
        <f>'将来負担比率（分子）の構造'!L$50</f>
        <v>2113</v>
      </c>
      <c r="N57" s="135"/>
      <c r="O57" s="135"/>
      <c r="P57" s="135">
        <f>'将来負担比率（分子）の構造'!M$50</f>
        <v>1950</v>
      </c>
    </row>
    <row r="58" spans="1:16">
      <c r="A58" s="135" t="s">
        <v>33</v>
      </c>
      <c r="B58" s="135"/>
      <c r="C58" s="135"/>
      <c r="D58" s="135">
        <f>'将来負担比率（分子）の構造'!I$49</f>
        <v>2643</v>
      </c>
      <c r="E58" s="135"/>
      <c r="F58" s="135"/>
      <c r="G58" s="135">
        <f>'将来負担比率（分子）の構造'!J$49</f>
        <v>3199</v>
      </c>
      <c r="H58" s="135"/>
      <c r="I58" s="135"/>
      <c r="J58" s="135">
        <f>'将来負担比率（分子）の構造'!K$49</f>
        <v>3693</v>
      </c>
      <c r="K58" s="135"/>
      <c r="L58" s="135"/>
      <c r="M58" s="135">
        <f>'将来負担比率（分子）の構造'!L$49</f>
        <v>3966</v>
      </c>
      <c r="N58" s="135"/>
      <c r="O58" s="135"/>
      <c r="P58" s="135">
        <f>'将来負担比率（分子）の構造'!M$49</f>
        <v>4482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1830</v>
      </c>
      <c r="C62" s="135"/>
      <c r="D62" s="135"/>
      <c r="E62" s="135">
        <f>'将来負担比率（分子）の構造'!J$45</f>
        <v>1782</v>
      </c>
      <c r="F62" s="135"/>
      <c r="G62" s="135"/>
      <c r="H62" s="135">
        <f>'将来負担比率（分子）の構造'!K$45</f>
        <v>1740</v>
      </c>
      <c r="I62" s="135"/>
      <c r="J62" s="135"/>
      <c r="K62" s="135">
        <f>'将来負担比率（分子）の構造'!L$45</f>
        <v>1627</v>
      </c>
      <c r="L62" s="135"/>
      <c r="M62" s="135"/>
      <c r="N62" s="135">
        <f>'将来負担比率（分子）の構造'!M$45</f>
        <v>1556</v>
      </c>
      <c r="O62" s="135"/>
      <c r="P62" s="135"/>
    </row>
    <row r="63" spans="1:16">
      <c r="A63" s="135" t="s">
        <v>27</v>
      </c>
      <c r="B63" s="135">
        <f>'将来負担比率（分子）の構造'!I$44</f>
        <v>344</v>
      </c>
      <c r="C63" s="135"/>
      <c r="D63" s="135"/>
      <c r="E63" s="135">
        <f>'将来負担比率（分子）の構造'!J$44</f>
        <v>265</v>
      </c>
      <c r="F63" s="135"/>
      <c r="G63" s="135"/>
      <c r="H63" s="135">
        <f>'将来負担比率（分子）の構造'!K$44</f>
        <v>185</v>
      </c>
      <c r="I63" s="135"/>
      <c r="J63" s="135"/>
      <c r="K63" s="135">
        <f>'将来負担比率（分子）の構造'!L$44</f>
        <v>127</v>
      </c>
      <c r="L63" s="135"/>
      <c r="M63" s="135"/>
      <c r="N63" s="135">
        <f>'将来負担比率（分子）の構造'!M$44</f>
        <v>92</v>
      </c>
      <c r="O63" s="135"/>
      <c r="P63" s="135"/>
    </row>
    <row r="64" spans="1:16">
      <c r="A64" s="135" t="s">
        <v>26</v>
      </c>
      <c r="B64" s="135">
        <f>'将来負担比率（分子）の構造'!I$43</f>
        <v>14557</v>
      </c>
      <c r="C64" s="135"/>
      <c r="D64" s="135"/>
      <c r="E64" s="135">
        <f>'将来負担比率（分子）の構造'!J$43</f>
        <v>13976</v>
      </c>
      <c r="F64" s="135"/>
      <c r="G64" s="135"/>
      <c r="H64" s="135">
        <f>'将来負担比率（分子）の構造'!K$43</f>
        <v>13359</v>
      </c>
      <c r="I64" s="135"/>
      <c r="J64" s="135"/>
      <c r="K64" s="135">
        <f>'将来負担比率（分子）の構造'!L$43</f>
        <v>12706</v>
      </c>
      <c r="L64" s="135"/>
      <c r="M64" s="135"/>
      <c r="N64" s="135">
        <f>'将来負担比率（分子）の構造'!M$43</f>
        <v>12472</v>
      </c>
      <c r="O64" s="135"/>
      <c r="P64" s="135"/>
    </row>
    <row r="65" spans="1:16">
      <c r="A65" s="135" t="s">
        <v>25</v>
      </c>
      <c r="B65" s="135">
        <f>'将来負担比率（分子）の構造'!I$42</f>
        <v>521</v>
      </c>
      <c r="C65" s="135"/>
      <c r="D65" s="135"/>
      <c r="E65" s="135">
        <f>'将来負担比率（分子）の構造'!J$42</f>
        <v>325</v>
      </c>
      <c r="F65" s="135"/>
      <c r="G65" s="135"/>
      <c r="H65" s="135">
        <f>'将来負担比率（分子）の構造'!K$42</f>
        <v>223</v>
      </c>
      <c r="I65" s="135"/>
      <c r="J65" s="135"/>
      <c r="K65" s="135">
        <f>'将来負担比率（分子）の構造'!L$42</f>
        <v>138</v>
      </c>
      <c r="L65" s="135"/>
      <c r="M65" s="135"/>
      <c r="N65" s="135">
        <f>'将来負担比率（分子）の構造'!M$42</f>
        <v>83</v>
      </c>
      <c r="O65" s="135"/>
      <c r="P65" s="135"/>
    </row>
    <row r="66" spans="1:16">
      <c r="A66" s="135" t="s">
        <v>24</v>
      </c>
      <c r="B66" s="135">
        <f>'将来負担比率（分子）の構造'!I$41</f>
        <v>7950</v>
      </c>
      <c r="C66" s="135"/>
      <c r="D66" s="135"/>
      <c r="E66" s="135">
        <f>'将来負担比率（分子）の構造'!J$41</f>
        <v>8109</v>
      </c>
      <c r="F66" s="135"/>
      <c r="G66" s="135"/>
      <c r="H66" s="135">
        <f>'将来負担比率（分子）の構造'!K$41</f>
        <v>8041</v>
      </c>
      <c r="I66" s="135"/>
      <c r="J66" s="135"/>
      <c r="K66" s="135">
        <f>'将来負担比率（分子）の構造'!L$41</f>
        <v>7983</v>
      </c>
      <c r="L66" s="135"/>
      <c r="M66" s="135"/>
      <c r="N66" s="135">
        <f>'将来負担比率（分子）の構造'!M$41</f>
        <v>8315</v>
      </c>
      <c r="O66" s="135"/>
      <c r="P66" s="135"/>
    </row>
    <row r="67" spans="1:16">
      <c r="A67" s="135" t="s">
        <v>62</v>
      </c>
      <c r="B67" s="135" t="e">
        <f>NA()</f>
        <v>#N/A</v>
      </c>
      <c r="C67" s="135">
        <f>IF(ISNUMBER('将来負担比率（分子）の構造'!I$52), IF('将来負担比率（分子）の構造'!I$52 &lt; 0, 0, '将来負担比率（分子）の構造'!I$52), NA())</f>
        <v>5300</v>
      </c>
      <c r="D67" s="135" t="e">
        <f>NA()</f>
        <v>#N/A</v>
      </c>
      <c r="E67" s="135" t="e">
        <f>NA()</f>
        <v>#N/A</v>
      </c>
      <c r="F67" s="135">
        <f>IF(ISNUMBER('将来負担比率（分子）の構造'!J$52), IF('将来負担比率（分子）の構造'!J$52 &lt; 0, 0, '将来負担比率（分子）の構造'!J$52), NA())</f>
        <v>3981</v>
      </c>
      <c r="G67" s="135" t="e">
        <f>NA()</f>
        <v>#N/A</v>
      </c>
      <c r="H67" s="135" t="e">
        <f>NA()</f>
        <v>#N/A</v>
      </c>
      <c r="I67" s="135">
        <f>IF(ISNUMBER('将来負担比率（分子）の構造'!K$52), IF('将来負担比率（分子）の構造'!K$52 &lt; 0, 0, '将来負担比率（分子）の構造'!K$52), NA())</f>
        <v>2739</v>
      </c>
      <c r="J67" s="135" t="e">
        <f>NA()</f>
        <v>#N/A</v>
      </c>
      <c r="K67" s="135" t="e">
        <f>NA()</f>
        <v>#N/A</v>
      </c>
      <c r="L67" s="135">
        <f>IF(ISNUMBER('将来負担比率（分子）の構造'!L$52), IF('将来負担比率（分子）の構造'!L$52 &lt; 0, 0, '将来負担比率（分子）の構造'!L$52), NA())</f>
        <v>1730</v>
      </c>
      <c r="M67" s="135" t="e">
        <f>NA()</f>
        <v>#N/A</v>
      </c>
      <c r="N67" s="135" t="e">
        <f>NA()</f>
        <v>#N/A</v>
      </c>
      <c r="O67" s="135">
        <f>IF(ISNUMBER('将来負担比率（分子）の構造'!M$52), IF('将来負担比率（分子）の構造'!M$52 &lt; 0, 0, '将来負担比率（分子）の構造'!M$52), NA())</f>
        <v>1276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4374642</v>
      </c>
      <c r="S5" s="637"/>
      <c r="T5" s="637"/>
      <c r="U5" s="637"/>
      <c r="V5" s="637"/>
      <c r="W5" s="637"/>
      <c r="X5" s="637"/>
      <c r="Y5" s="684"/>
      <c r="Z5" s="697">
        <v>43.1</v>
      </c>
      <c r="AA5" s="697"/>
      <c r="AB5" s="697"/>
      <c r="AC5" s="697"/>
      <c r="AD5" s="698">
        <v>4183907</v>
      </c>
      <c r="AE5" s="698"/>
      <c r="AF5" s="698"/>
      <c r="AG5" s="698"/>
      <c r="AH5" s="698"/>
      <c r="AI5" s="698"/>
      <c r="AJ5" s="698"/>
      <c r="AK5" s="698"/>
      <c r="AL5" s="685">
        <v>70.7</v>
      </c>
      <c r="AM5" s="654"/>
      <c r="AN5" s="654"/>
      <c r="AO5" s="686"/>
      <c r="AP5" s="671" t="s">
        <v>207</v>
      </c>
      <c r="AQ5" s="672"/>
      <c r="AR5" s="672"/>
      <c r="AS5" s="672"/>
      <c r="AT5" s="672"/>
      <c r="AU5" s="672"/>
      <c r="AV5" s="672"/>
      <c r="AW5" s="672"/>
      <c r="AX5" s="672"/>
      <c r="AY5" s="672"/>
      <c r="AZ5" s="672"/>
      <c r="BA5" s="672"/>
      <c r="BB5" s="672"/>
      <c r="BC5" s="672"/>
      <c r="BD5" s="672"/>
      <c r="BE5" s="672"/>
      <c r="BF5" s="673"/>
      <c r="BG5" s="586">
        <v>4183907</v>
      </c>
      <c r="BH5" s="587"/>
      <c r="BI5" s="587"/>
      <c r="BJ5" s="587"/>
      <c r="BK5" s="587"/>
      <c r="BL5" s="587"/>
      <c r="BM5" s="587"/>
      <c r="BN5" s="588"/>
      <c r="BO5" s="639">
        <v>95.6</v>
      </c>
      <c r="BP5" s="639"/>
      <c r="BQ5" s="639"/>
      <c r="BR5" s="639"/>
      <c r="BS5" s="640">
        <v>40708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105754</v>
      </c>
      <c r="S6" s="587"/>
      <c r="T6" s="587"/>
      <c r="U6" s="587"/>
      <c r="V6" s="587"/>
      <c r="W6" s="587"/>
      <c r="X6" s="587"/>
      <c r="Y6" s="588"/>
      <c r="Z6" s="639">
        <v>1</v>
      </c>
      <c r="AA6" s="639"/>
      <c r="AB6" s="639"/>
      <c r="AC6" s="639"/>
      <c r="AD6" s="640">
        <v>105754</v>
      </c>
      <c r="AE6" s="640"/>
      <c r="AF6" s="640"/>
      <c r="AG6" s="640"/>
      <c r="AH6" s="640"/>
      <c r="AI6" s="640"/>
      <c r="AJ6" s="640"/>
      <c r="AK6" s="640"/>
      <c r="AL6" s="609">
        <v>1.8</v>
      </c>
      <c r="AM6" s="641"/>
      <c r="AN6" s="641"/>
      <c r="AO6" s="642"/>
      <c r="AP6" s="583" t="s">
        <v>212</v>
      </c>
      <c r="AQ6" s="584"/>
      <c r="AR6" s="584"/>
      <c r="AS6" s="584"/>
      <c r="AT6" s="584"/>
      <c r="AU6" s="584"/>
      <c r="AV6" s="584"/>
      <c r="AW6" s="584"/>
      <c r="AX6" s="584"/>
      <c r="AY6" s="584"/>
      <c r="AZ6" s="584"/>
      <c r="BA6" s="584"/>
      <c r="BB6" s="584"/>
      <c r="BC6" s="584"/>
      <c r="BD6" s="584"/>
      <c r="BE6" s="584"/>
      <c r="BF6" s="585"/>
      <c r="BG6" s="586">
        <v>4183907</v>
      </c>
      <c r="BH6" s="587"/>
      <c r="BI6" s="587"/>
      <c r="BJ6" s="587"/>
      <c r="BK6" s="587"/>
      <c r="BL6" s="587"/>
      <c r="BM6" s="587"/>
      <c r="BN6" s="588"/>
      <c r="BO6" s="639">
        <v>95.6</v>
      </c>
      <c r="BP6" s="639"/>
      <c r="BQ6" s="639"/>
      <c r="BR6" s="639"/>
      <c r="BS6" s="640">
        <v>40708</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161427</v>
      </c>
      <c r="CS6" s="587"/>
      <c r="CT6" s="587"/>
      <c r="CU6" s="587"/>
      <c r="CV6" s="587"/>
      <c r="CW6" s="587"/>
      <c r="CX6" s="587"/>
      <c r="CY6" s="588"/>
      <c r="CZ6" s="639">
        <v>1.7</v>
      </c>
      <c r="DA6" s="639"/>
      <c r="DB6" s="639"/>
      <c r="DC6" s="639"/>
      <c r="DD6" s="592">
        <v>18270</v>
      </c>
      <c r="DE6" s="587"/>
      <c r="DF6" s="587"/>
      <c r="DG6" s="587"/>
      <c r="DH6" s="587"/>
      <c r="DI6" s="587"/>
      <c r="DJ6" s="587"/>
      <c r="DK6" s="587"/>
      <c r="DL6" s="587"/>
      <c r="DM6" s="587"/>
      <c r="DN6" s="587"/>
      <c r="DO6" s="587"/>
      <c r="DP6" s="588"/>
      <c r="DQ6" s="592">
        <v>161427</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11713</v>
      </c>
      <c r="S7" s="587"/>
      <c r="T7" s="587"/>
      <c r="U7" s="587"/>
      <c r="V7" s="587"/>
      <c r="W7" s="587"/>
      <c r="X7" s="587"/>
      <c r="Y7" s="588"/>
      <c r="Z7" s="639">
        <v>0.1</v>
      </c>
      <c r="AA7" s="639"/>
      <c r="AB7" s="639"/>
      <c r="AC7" s="639"/>
      <c r="AD7" s="640">
        <v>11713</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1916001</v>
      </c>
      <c r="BH7" s="587"/>
      <c r="BI7" s="587"/>
      <c r="BJ7" s="587"/>
      <c r="BK7" s="587"/>
      <c r="BL7" s="587"/>
      <c r="BM7" s="587"/>
      <c r="BN7" s="588"/>
      <c r="BO7" s="639">
        <v>43.8</v>
      </c>
      <c r="BP7" s="639"/>
      <c r="BQ7" s="639"/>
      <c r="BR7" s="639"/>
      <c r="BS7" s="640">
        <v>40708</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1377645</v>
      </c>
      <c r="CS7" s="587"/>
      <c r="CT7" s="587"/>
      <c r="CU7" s="587"/>
      <c r="CV7" s="587"/>
      <c r="CW7" s="587"/>
      <c r="CX7" s="587"/>
      <c r="CY7" s="588"/>
      <c r="CZ7" s="639">
        <v>14.4</v>
      </c>
      <c r="DA7" s="639"/>
      <c r="DB7" s="639"/>
      <c r="DC7" s="639"/>
      <c r="DD7" s="592">
        <v>38374</v>
      </c>
      <c r="DE7" s="587"/>
      <c r="DF7" s="587"/>
      <c r="DG7" s="587"/>
      <c r="DH7" s="587"/>
      <c r="DI7" s="587"/>
      <c r="DJ7" s="587"/>
      <c r="DK7" s="587"/>
      <c r="DL7" s="587"/>
      <c r="DM7" s="587"/>
      <c r="DN7" s="587"/>
      <c r="DO7" s="587"/>
      <c r="DP7" s="588"/>
      <c r="DQ7" s="592">
        <v>1240885</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22678</v>
      </c>
      <c r="S8" s="587"/>
      <c r="T8" s="587"/>
      <c r="U8" s="587"/>
      <c r="V8" s="587"/>
      <c r="W8" s="587"/>
      <c r="X8" s="587"/>
      <c r="Y8" s="588"/>
      <c r="Z8" s="639">
        <v>0.2</v>
      </c>
      <c r="AA8" s="639"/>
      <c r="AB8" s="639"/>
      <c r="AC8" s="639"/>
      <c r="AD8" s="640">
        <v>22678</v>
      </c>
      <c r="AE8" s="640"/>
      <c r="AF8" s="640"/>
      <c r="AG8" s="640"/>
      <c r="AH8" s="640"/>
      <c r="AI8" s="640"/>
      <c r="AJ8" s="640"/>
      <c r="AK8" s="640"/>
      <c r="AL8" s="609">
        <v>0.4</v>
      </c>
      <c r="AM8" s="641"/>
      <c r="AN8" s="641"/>
      <c r="AO8" s="642"/>
      <c r="AP8" s="583" t="s">
        <v>218</v>
      </c>
      <c r="AQ8" s="584"/>
      <c r="AR8" s="584"/>
      <c r="AS8" s="584"/>
      <c r="AT8" s="584"/>
      <c r="AU8" s="584"/>
      <c r="AV8" s="584"/>
      <c r="AW8" s="584"/>
      <c r="AX8" s="584"/>
      <c r="AY8" s="584"/>
      <c r="AZ8" s="584"/>
      <c r="BA8" s="584"/>
      <c r="BB8" s="584"/>
      <c r="BC8" s="584"/>
      <c r="BD8" s="584"/>
      <c r="BE8" s="584"/>
      <c r="BF8" s="585"/>
      <c r="BG8" s="586">
        <v>45355</v>
      </c>
      <c r="BH8" s="587"/>
      <c r="BI8" s="587"/>
      <c r="BJ8" s="587"/>
      <c r="BK8" s="587"/>
      <c r="BL8" s="587"/>
      <c r="BM8" s="587"/>
      <c r="BN8" s="588"/>
      <c r="BO8" s="639">
        <v>1</v>
      </c>
      <c r="BP8" s="639"/>
      <c r="BQ8" s="639"/>
      <c r="BR8" s="639"/>
      <c r="BS8" s="592" t="s">
        <v>110</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2731121</v>
      </c>
      <c r="CS8" s="587"/>
      <c r="CT8" s="587"/>
      <c r="CU8" s="587"/>
      <c r="CV8" s="587"/>
      <c r="CW8" s="587"/>
      <c r="CX8" s="587"/>
      <c r="CY8" s="588"/>
      <c r="CZ8" s="639">
        <v>28.5</v>
      </c>
      <c r="DA8" s="639"/>
      <c r="DB8" s="639"/>
      <c r="DC8" s="639"/>
      <c r="DD8" s="592">
        <v>38744</v>
      </c>
      <c r="DE8" s="587"/>
      <c r="DF8" s="587"/>
      <c r="DG8" s="587"/>
      <c r="DH8" s="587"/>
      <c r="DI8" s="587"/>
      <c r="DJ8" s="587"/>
      <c r="DK8" s="587"/>
      <c r="DL8" s="587"/>
      <c r="DM8" s="587"/>
      <c r="DN8" s="587"/>
      <c r="DO8" s="587"/>
      <c r="DP8" s="588"/>
      <c r="DQ8" s="592">
        <v>1454039</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36141</v>
      </c>
      <c r="S9" s="587"/>
      <c r="T9" s="587"/>
      <c r="U9" s="587"/>
      <c r="V9" s="587"/>
      <c r="W9" s="587"/>
      <c r="X9" s="587"/>
      <c r="Y9" s="588"/>
      <c r="Z9" s="639">
        <v>0.4</v>
      </c>
      <c r="AA9" s="639"/>
      <c r="AB9" s="639"/>
      <c r="AC9" s="639"/>
      <c r="AD9" s="640">
        <v>36141</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1473412</v>
      </c>
      <c r="BH9" s="587"/>
      <c r="BI9" s="587"/>
      <c r="BJ9" s="587"/>
      <c r="BK9" s="587"/>
      <c r="BL9" s="587"/>
      <c r="BM9" s="587"/>
      <c r="BN9" s="588"/>
      <c r="BO9" s="639">
        <v>33.700000000000003</v>
      </c>
      <c r="BP9" s="639"/>
      <c r="BQ9" s="639"/>
      <c r="BR9" s="639"/>
      <c r="BS9" s="592" t="s">
        <v>110</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835391</v>
      </c>
      <c r="CS9" s="587"/>
      <c r="CT9" s="587"/>
      <c r="CU9" s="587"/>
      <c r="CV9" s="587"/>
      <c r="CW9" s="587"/>
      <c r="CX9" s="587"/>
      <c r="CY9" s="588"/>
      <c r="CZ9" s="639">
        <v>8.6999999999999993</v>
      </c>
      <c r="DA9" s="639"/>
      <c r="DB9" s="639"/>
      <c r="DC9" s="639"/>
      <c r="DD9" s="592">
        <v>30745</v>
      </c>
      <c r="DE9" s="587"/>
      <c r="DF9" s="587"/>
      <c r="DG9" s="587"/>
      <c r="DH9" s="587"/>
      <c r="DI9" s="587"/>
      <c r="DJ9" s="587"/>
      <c r="DK9" s="587"/>
      <c r="DL9" s="587"/>
      <c r="DM9" s="587"/>
      <c r="DN9" s="587"/>
      <c r="DO9" s="587"/>
      <c r="DP9" s="588"/>
      <c r="DQ9" s="592">
        <v>803565</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295780</v>
      </c>
      <c r="S10" s="587"/>
      <c r="T10" s="587"/>
      <c r="U10" s="587"/>
      <c r="V10" s="587"/>
      <c r="W10" s="587"/>
      <c r="X10" s="587"/>
      <c r="Y10" s="588"/>
      <c r="Z10" s="639">
        <v>2.9</v>
      </c>
      <c r="AA10" s="639"/>
      <c r="AB10" s="639"/>
      <c r="AC10" s="639"/>
      <c r="AD10" s="640">
        <v>295780</v>
      </c>
      <c r="AE10" s="640"/>
      <c r="AF10" s="640"/>
      <c r="AG10" s="640"/>
      <c r="AH10" s="640"/>
      <c r="AI10" s="640"/>
      <c r="AJ10" s="640"/>
      <c r="AK10" s="640"/>
      <c r="AL10" s="609">
        <v>5</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92992</v>
      </c>
      <c r="BH10" s="587"/>
      <c r="BI10" s="587"/>
      <c r="BJ10" s="587"/>
      <c r="BK10" s="587"/>
      <c r="BL10" s="587"/>
      <c r="BM10" s="587"/>
      <c r="BN10" s="588"/>
      <c r="BO10" s="639">
        <v>2.1</v>
      </c>
      <c r="BP10" s="639"/>
      <c r="BQ10" s="639"/>
      <c r="BR10" s="639"/>
      <c r="BS10" s="592" t="s">
        <v>110</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73764</v>
      </c>
      <c r="CS10" s="587"/>
      <c r="CT10" s="587"/>
      <c r="CU10" s="587"/>
      <c r="CV10" s="587"/>
      <c r="CW10" s="587"/>
      <c r="CX10" s="587"/>
      <c r="CY10" s="588"/>
      <c r="CZ10" s="639">
        <v>0.8</v>
      </c>
      <c r="DA10" s="639"/>
      <c r="DB10" s="639"/>
      <c r="DC10" s="639"/>
      <c r="DD10" s="592" t="s">
        <v>110</v>
      </c>
      <c r="DE10" s="587"/>
      <c r="DF10" s="587"/>
      <c r="DG10" s="587"/>
      <c r="DH10" s="587"/>
      <c r="DI10" s="587"/>
      <c r="DJ10" s="587"/>
      <c r="DK10" s="587"/>
      <c r="DL10" s="587"/>
      <c r="DM10" s="587"/>
      <c r="DN10" s="587"/>
      <c r="DO10" s="587"/>
      <c r="DP10" s="588"/>
      <c r="DQ10" s="592">
        <v>13964</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304242</v>
      </c>
      <c r="BH11" s="587"/>
      <c r="BI11" s="587"/>
      <c r="BJ11" s="587"/>
      <c r="BK11" s="587"/>
      <c r="BL11" s="587"/>
      <c r="BM11" s="587"/>
      <c r="BN11" s="588"/>
      <c r="BO11" s="639">
        <v>7</v>
      </c>
      <c r="BP11" s="639"/>
      <c r="BQ11" s="639"/>
      <c r="BR11" s="639"/>
      <c r="BS11" s="592">
        <v>40708</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614231</v>
      </c>
      <c r="CS11" s="587"/>
      <c r="CT11" s="587"/>
      <c r="CU11" s="587"/>
      <c r="CV11" s="587"/>
      <c r="CW11" s="587"/>
      <c r="CX11" s="587"/>
      <c r="CY11" s="588"/>
      <c r="CZ11" s="639">
        <v>6.4</v>
      </c>
      <c r="DA11" s="639"/>
      <c r="DB11" s="639"/>
      <c r="DC11" s="639"/>
      <c r="DD11" s="592">
        <v>104720</v>
      </c>
      <c r="DE11" s="587"/>
      <c r="DF11" s="587"/>
      <c r="DG11" s="587"/>
      <c r="DH11" s="587"/>
      <c r="DI11" s="587"/>
      <c r="DJ11" s="587"/>
      <c r="DK11" s="587"/>
      <c r="DL11" s="587"/>
      <c r="DM11" s="587"/>
      <c r="DN11" s="587"/>
      <c r="DO11" s="587"/>
      <c r="DP11" s="588"/>
      <c r="DQ11" s="592">
        <v>471362</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1951750</v>
      </c>
      <c r="BH12" s="587"/>
      <c r="BI12" s="587"/>
      <c r="BJ12" s="587"/>
      <c r="BK12" s="587"/>
      <c r="BL12" s="587"/>
      <c r="BM12" s="587"/>
      <c r="BN12" s="588"/>
      <c r="BO12" s="639">
        <v>44.6</v>
      </c>
      <c r="BP12" s="639"/>
      <c r="BQ12" s="639"/>
      <c r="BR12" s="639"/>
      <c r="BS12" s="592" t="s">
        <v>110</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156507</v>
      </c>
      <c r="CS12" s="587"/>
      <c r="CT12" s="587"/>
      <c r="CU12" s="587"/>
      <c r="CV12" s="587"/>
      <c r="CW12" s="587"/>
      <c r="CX12" s="587"/>
      <c r="CY12" s="588"/>
      <c r="CZ12" s="639">
        <v>1.6</v>
      </c>
      <c r="DA12" s="639"/>
      <c r="DB12" s="639"/>
      <c r="DC12" s="639"/>
      <c r="DD12" s="592" t="s">
        <v>110</v>
      </c>
      <c r="DE12" s="587"/>
      <c r="DF12" s="587"/>
      <c r="DG12" s="587"/>
      <c r="DH12" s="587"/>
      <c r="DI12" s="587"/>
      <c r="DJ12" s="587"/>
      <c r="DK12" s="587"/>
      <c r="DL12" s="587"/>
      <c r="DM12" s="587"/>
      <c r="DN12" s="587"/>
      <c r="DO12" s="587"/>
      <c r="DP12" s="588"/>
      <c r="DQ12" s="592">
        <v>42430</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40998</v>
      </c>
      <c r="S13" s="587"/>
      <c r="T13" s="587"/>
      <c r="U13" s="587"/>
      <c r="V13" s="587"/>
      <c r="W13" s="587"/>
      <c r="X13" s="587"/>
      <c r="Y13" s="588"/>
      <c r="Z13" s="639">
        <v>0.4</v>
      </c>
      <c r="AA13" s="639"/>
      <c r="AB13" s="639"/>
      <c r="AC13" s="639"/>
      <c r="AD13" s="640">
        <v>40998</v>
      </c>
      <c r="AE13" s="640"/>
      <c r="AF13" s="640"/>
      <c r="AG13" s="640"/>
      <c r="AH13" s="640"/>
      <c r="AI13" s="640"/>
      <c r="AJ13" s="640"/>
      <c r="AK13" s="640"/>
      <c r="AL13" s="609">
        <v>0.7</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1941534</v>
      </c>
      <c r="BH13" s="587"/>
      <c r="BI13" s="587"/>
      <c r="BJ13" s="587"/>
      <c r="BK13" s="587"/>
      <c r="BL13" s="587"/>
      <c r="BM13" s="587"/>
      <c r="BN13" s="588"/>
      <c r="BO13" s="639">
        <v>44.4</v>
      </c>
      <c r="BP13" s="639"/>
      <c r="BQ13" s="639"/>
      <c r="BR13" s="639"/>
      <c r="BS13" s="592" t="s">
        <v>110</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848746</v>
      </c>
      <c r="CS13" s="587"/>
      <c r="CT13" s="587"/>
      <c r="CU13" s="587"/>
      <c r="CV13" s="587"/>
      <c r="CW13" s="587"/>
      <c r="CX13" s="587"/>
      <c r="CY13" s="588"/>
      <c r="CZ13" s="639">
        <v>8.9</v>
      </c>
      <c r="DA13" s="639"/>
      <c r="DB13" s="639"/>
      <c r="DC13" s="639"/>
      <c r="DD13" s="592">
        <v>201205</v>
      </c>
      <c r="DE13" s="587"/>
      <c r="DF13" s="587"/>
      <c r="DG13" s="587"/>
      <c r="DH13" s="587"/>
      <c r="DI13" s="587"/>
      <c r="DJ13" s="587"/>
      <c r="DK13" s="587"/>
      <c r="DL13" s="587"/>
      <c r="DM13" s="587"/>
      <c r="DN13" s="587"/>
      <c r="DO13" s="587"/>
      <c r="DP13" s="588"/>
      <c r="DQ13" s="592">
        <v>743833</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71995</v>
      </c>
      <c r="BH14" s="587"/>
      <c r="BI14" s="587"/>
      <c r="BJ14" s="587"/>
      <c r="BK14" s="587"/>
      <c r="BL14" s="587"/>
      <c r="BM14" s="587"/>
      <c r="BN14" s="588"/>
      <c r="BO14" s="639">
        <v>1.6</v>
      </c>
      <c r="BP14" s="639"/>
      <c r="BQ14" s="639"/>
      <c r="BR14" s="639"/>
      <c r="BS14" s="592" t="s">
        <v>110</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427622</v>
      </c>
      <c r="CS14" s="587"/>
      <c r="CT14" s="587"/>
      <c r="CU14" s="587"/>
      <c r="CV14" s="587"/>
      <c r="CW14" s="587"/>
      <c r="CX14" s="587"/>
      <c r="CY14" s="588"/>
      <c r="CZ14" s="639">
        <v>4.5</v>
      </c>
      <c r="DA14" s="639"/>
      <c r="DB14" s="639"/>
      <c r="DC14" s="639"/>
      <c r="DD14" s="592">
        <v>19394</v>
      </c>
      <c r="DE14" s="587"/>
      <c r="DF14" s="587"/>
      <c r="DG14" s="587"/>
      <c r="DH14" s="587"/>
      <c r="DI14" s="587"/>
      <c r="DJ14" s="587"/>
      <c r="DK14" s="587"/>
      <c r="DL14" s="587"/>
      <c r="DM14" s="587"/>
      <c r="DN14" s="587"/>
      <c r="DO14" s="587"/>
      <c r="DP14" s="588"/>
      <c r="DQ14" s="592">
        <v>402560</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25240</v>
      </c>
      <c r="S15" s="587"/>
      <c r="T15" s="587"/>
      <c r="U15" s="587"/>
      <c r="V15" s="587"/>
      <c r="W15" s="587"/>
      <c r="X15" s="587"/>
      <c r="Y15" s="588"/>
      <c r="Z15" s="639">
        <v>0.2</v>
      </c>
      <c r="AA15" s="639"/>
      <c r="AB15" s="639"/>
      <c r="AC15" s="639"/>
      <c r="AD15" s="640">
        <v>25240</v>
      </c>
      <c r="AE15" s="640"/>
      <c r="AF15" s="640"/>
      <c r="AG15" s="640"/>
      <c r="AH15" s="640"/>
      <c r="AI15" s="640"/>
      <c r="AJ15" s="640"/>
      <c r="AK15" s="640"/>
      <c r="AL15" s="609">
        <v>0.4</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244161</v>
      </c>
      <c r="BH15" s="587"/>
      <c r="BI15" s="587"/>
      <c r="BJ15" s="587"/>
      <c r="BK15" s="587"/>
      <c r="BL15" s="587"/>
      <c r="BM15" s="587"/>
      <c r="BN15" s="588"/>
      <c r="BO15" s="639">
        <v>5.6</v>
      </c>
      <c r="BP15" s="639"/>
      <c r="BQ15" s="639"/>
      <c r="BR15" s="639"/>
      <c r="BS15" s="592" t="s">
        <v>110</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1509975</v>
      </c>
      <c r="CS15" s="587"/>
      <c r="CT15" s="587"/>
      <c r="CU15" s="587"/>
      <c r="CV15" s="587"/>
      <c r="CW15" s="587"/>
      <c r="CX15" s="587"/>
      <c r="CY15" s="588"/>
      <c r="CZ15" s="639">
        <v>15.8</v>
      </c>
      <c r="DA15" s="639"/>
      <c r="DB15" s="639"/>
      <c r="DC15" s="639"/>
      <c r="DD15" s="592">
        <v>659850</v>
      </c>
      <c r="DE15" s="587"/>
      <c r="DF15" s="587"/>
      <c r="DG15" s="587"/>
      <c r="DH15" s="587"/>
      <c r="DI15" s="587"/>
      <c r="DJ15" s="587"/>
      <c r="DK15" s="587"/>
      <c r="DL15" s="587"/>
      <c r="DM15" s="587"/>
      <c r="DN15" s="587"/>
      <c r="DO15" s="587"/>
      <c r="DP15" s="588"/>
      <c r="DQ15" s="592">
        <v>854974</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1273248</v>
      </c>
      <c r="S16" s="587"/>
      <c r="T16" s="587"/>
      <c r="U16" s="587"/>
      <c r="V16" s="587"/>
      <c r="W16" s="587"/>
      <c r="X16" s="587"/>
      <c r="Y16" s="588"/>
      <c r="Z16" s="639">
        <v>12.5</v>
      </c>
      <c r="AA16" s="639"/>
      <c r="AB16" s="639"/>
      <c r="AC16" s="639"/>
      <c r="AD16" s="640">
        <v>1165943</v>
      </c>
      <c r="AE16" s="640"/>
      <c r="AF16" s="640"/>
      <c r="AG16" s="640"/>
      <c r="AH16" s="640"/>
      <c r="AI16" s="640"/>
      <c r="AJ16" s="640"/>
      <c r="AK16" s="640"/>
      <c r="AL16" s="609">
        <v>19.7</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133</v>
      </c>
      <c r="CS16" s="587"/>
      <c r="CT16" s="587"/>
      <c r="CU16" s="587"/>
      <c r="CV16" s="587"/>
      <c r="CW16" s="587"/>
      <c r="CX16" s="587"/>
      <c r="CY16" s="588"/>
      <c r="CZ16" s="639">
        <v>0</v>
      </c>
      <c r="DA16" s="639"/>
      <c r="DB16" s="639"/>
      <c r="DC16" s="639"/>
      <c r="DD16" s="592" t="s">
        <v>110</v>
      </c>
      <c r="DE16" s="587"/>
      <c r="DF16" s="587"/>
      <c r="DG16" s="587"/>
      <c r="DH16" s="587"/>
      <c r="DI16" s="587"/>
      <c r="DJ16" s="587"/>
      <c r="DK16" s="587"/>
      <c r="DL16" s="587"/>
      <c r="DM16" s="587"/>
      <c r="DN16" s="587"/>
      <c r="DO16" s="587"/>
      <c r="DP16" s="588"/>
      <c r="DQ16" s="592">
        <v>133</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1165943</v>
      </c>
      <c r="S17" s="587"/>
      <c r="T17" s="587"/>
      <c r="U17" s="587"/>
      <c r="V17" s="587"/>
      <c r="W17" s="587"/>
      <c r="X17" s="587"/>
      <c r="Y17" s="588"/>
      <c r="Z17" s="639">
        <v>11.5</v>
      </c>
      <c r="AA17" s="639"/>
      <c r="AB17" s="639"/>
      <c r="AC17" s="639"/>
      <c r="AD17" s="640">
        <v>1165943</v>
      </c>
      <c r="AE17" s="640"/>
      <c r="AF17" s="640"/>
      <c r="AG17" s="640"/>
      <c r="AH17" s="640"/>
      <c r="AI17" s="640"/>
      <c r="AJ17" s="640"/>
      <c r="AK17" s="640"/>
      <c r="AL17" s="609">
        <v>19.7</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840902</v>
      </c>
      <c r="CS17" s="587"/>
      <c r="CT17" s="587"/>
      <c r="CU17" s="587"/>
      <c r="CV17" s="587"/>
      <c r="CW17" s="587"/>
      <c r="CX17" s="587"/>
      <c r="CY17" s="588"/>
      <c r="CZ17" s="639">
        <v>8.8000000000000007</v>
      </c>
      <c r="DA17" s="639"/>
      <c r="DB17" s="639"/>
      <c r="DC17" s="639"/>
      <c r="DD17" s="592" t="s">
        <v>110</v>
      </c>
      <c r="DE17" s="587"/>
      <c r="DF17" s="587"/>
      <c r="DG17" s="587"/>
      <c r="DH17" s="587"/>
      <c r="DI17" s="587"/>
      <c r="DJ17" s="587"/>
      <c r="DK17" s="587"/>
      <c r="DL17" s="587"/>
      <c r="DM17" s="587"/>
      <c r="DN17" s="587"/>
      <c r="DO17" s="587"/>
      <c r="DP17" s="588"/>
      <c r="DQ17" s="592">
        <v>832035</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107300</v>
      </c>
      <c r="S18" s="587"/>
      <c r="T18" s="587"/>
      <c r="U18" s="587"/>
      <c r="V18" s="587"/>
      <c r="W18" s="587"/>
      <c r="X18" s="587"/>
      <c r="Y18" s="588"/>
      <c r="Z18" s="639">
        <v>1.1000000000000001</v>
      </c>
      <c r="AA18" s="639"/>
      <c r="AB18" s="639"/>
      <c r="AC18" s="639"/>
      <c r="AD18" s="640" t="s">
        <v>110</v>
      </c>
      <c r="AE18" s="640"/>
      <c r="AF18" s="640"/>
      <c r="AG18" s="640"/>
      <c r="AH18" s="640"/>
      <c r="AI18" s="640"/>
      <c r="AJ18" s="640"/>
      <c r="AK18" s="640"/>
      <c r="AL18" s="609" t="s">
        <v>110</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110</v>
      </c>
      <c r="AE19" s="640"/>
      <c r="AF19" s="640"/>
      <c r="AG19" s="640"/>
      <c r="AH19" s="640"/>
      <c r="AI19" s="640"/>
      <c r="AJ19" s="640"/>
      <c r="AK19" s="640"/>
      <c r="AL19" s="609" t="s">
        <v>110</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190735</v>
      </c>
      <c r="BH19" s="587"/>
      <c r="BI19" s="587"/>
      <c r="BJ19" s="587"/>
      <c r="BK19" s="587"/>
      <c r="BL19" s="587"/>
      <c r="BM19" s="587"/>
      <c r="BN19" s="588"/>
      <c r="BO19" s="639">
        <v>4.4000000000000004</v>
      </c>
      <c r="BP19" s="639"/>
      <c r="BQ19" s="639"/>
      <c r="BR19" s="639"/>
      <c r="BS19" s="592" t="s">
        <v>110</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6186194</v>
      </c>
      <c r="S20" s="587"/>
      <c r="T20" s="587"/>
      <c r="U20" s="587"/>
      <c r="V20" s="587"/>
      <c r="W20" s="587"/>
      <c r="X20" s="587"/>
      <c r="Y20" s="588"/>
      <c r="Z20" s="639">
        <v>60.9</v>
      </c>
      <c r="AA20" s="639"/>
      <c r="AB20" s="639"/>
      <c r="AC20" s="639"/>
      <c r="AD20" s="640">
        <v>5888154</v>
      </c>
      <c r="AE20" s="640"/>
      <c r="AF20" s="640"/>
      <c r="AG20" s="640"/>
      <c r="AH20" s="640"/>
      <c r="AI20" s="640"/>
      <c r="AJ20" s="640"/>
      <c r="AK20" s="640"/>
      <c r="AL20" s="609">
        <v>99.5</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190735</v>
      </c>
      <c r="BH20" s="587"/>
      <c r="BI20" s="587"/>
      <c r="BJ20" s="587"/>
      <c r="BK20" s="587"/>
      <c r="BL20" s="587"/>
      <c r="BM20" s="587"/>
      <c r="BN20" s="588"/>
      <c r="BO20" s="639">
        <v>4.4000000000000004</v>
      </c>
      <c r="BP20" s="639"/>
      <c r="BQ20" s="639"/>
      <c r="BR20" s="639"/>
      <c r="BS20" s="592" t="s">
        <v>110</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9577464</v>
      </c>
      <c r="CS20" s="587"/>
      <c r="CT20" s="587"/>
      <c r="CU20" s="587"/>
      <c r="CV20" s="587"/>
      <c r="CW20" s="587"/>
      <c r="CX20" s="587"/>
      <c r="CY20" s="588"/>
      <c r="CZ20" s="639">
        <v>100</v>
      </c>
      <c r="DA20" s="639"/>
      <c r="DB20" s="639"/>
      <c r="DC20" s="639"/>
      <c r="DD20" s="592">
        <v>1111302</v>
      </c>
      <c r="DE20" s="587"/>
      <c r="DF20" s="587"/>
      <c r="DG20" s="587"/>
      <c r="DH20" s="587"/>
      <c r="DI20" s="587"/>
      <c r="DJ20" s="587"/>
      <c r="DK20" s="587"/>
      <c r="DL20" s="587"/>
      <c r="DM20" s="587"/>
      <c r="DN20" s="587"/>
      <c r="DO20" s="587"/>
      <c r="DP20" s="588"/>
      <c r="DQ20" s="592">
        <v>7021207</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5375</v>
      </c>
      <c r="S21" s="587"/>
      <c r="T21" s="587"/>
      <c r="U21" s="587"/>
      <c r="V21" s="587"/>
      <c r="W21" s="587"/>
      <c r="X21" s="587"/>
      <c r="Y21" s="588"/>
      <c r="Z21" s="639">
        <v>0.1</v>
      </c>
      <c r="AA21" s="639"/>
      <c r="AB21" s="639"/>
      <c r="AC21" s="639"/>
      <c r="AD21" s="640">
        <v>5375</v>
      </c>
      <c r="AE21" s="640"/>
      <c r="AF21" s="640"/>
      <c r="AG21" s="640"/>
      <c r="AH21" s="640"/>
      <c r="AI21" s="640"/>
      <c r="AJ21" s="640"/>
      <c r="AK21" s="640"/>
      <c r="AL21" s="609">
        <v>0.1</v>
      </c>
      <c r="AM21" s="641"/>
      <c r="AN21" s="641"/>
      <c r="AO21" s="642"/>
      <c r="AP21" s="680" t="s">
        <v>257</v>
      </c>
      <c r="AQ21" s="687"/>
      <c r="AR21" s="687"/>
      <c r="AS21" s="687"/>
      <c r="AT21" s="687"/>
      <c r="AU21" s="687"/>
      <c r="AV21" s="687"/>
      <c r="AW21" s="687"/>
      <c r="AX21" s="687"/>
      <c r="AY21" s="687"/>
      <c r="AZ21" s="687"/>
      <c r="BA21" s="687"/>
      <c r="BB21" s="687"/>
      <c r="BC21" s="687"/>
      <c r="BD21" s="687"/>
      <c r="BE21" s="687"/>
      <c r="BF21" s="682"/>
      <c r="BG21" s="586" t="s">
        <v>110</v>
      </c>
      <c r="BH21" s="587"/>
      <c r="BI21" s="587"/>
      <c r="BJ21" s="587"/>
      <c r="BK21" s="587"/>
      <c r="BL21" s="587"/>
      <c r="BM21" s="587"/>
      <c r="BN21" s="588"/>
      <c r="BO21" s="639" t="s">
        <v>110</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152637</v>
      </c>
      <c r="S22" s="587"/>
      <c r="T22" s="587"/>
      <c r="U22" s="587"/>
      <c r="V22" s="587"/>
      <c r="W22" s="587"/>
      <c r="X22" s="587"/>
      <c r="Y22" s="588"/>
      <c r="Z22" s="639">
        <v>1.5</v>
      </c>
      <c r="AA22" s="639"/>
      <c r="AB22" s="639"/>
      <c r="AC22" s="639"/>
      <c r="AD22" s="640" t="s">
        <v>110</v>
      </c>
      <c r="AE22" s="640"/>
      <c r="AF22" s="640"/>
      <c r="AG22" s="640"/>
      <c r="AH22" s="640"/>
      <c r="AI22" s="640"/>
      <c r="AJ22" s="640"/>
      <c r="AK22" s="640"/>
      <c r="AL22" s="609" t="s">
        <v>110</v>
      </c>
      <c r="AM22" s="641"/>
      <c r="AN22" s="641"/>
      <c r="AO22" s="642"/>
      <c r="AP22" s="680" t="s">
        <v>259</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94876</v>
      </c>
      <c r="S23" s="587"/>
      <c r="T23" s="587"/>
      <c r="U23" s="587"/>
      <c r="V23" s="587"/>
      <c r="W23" s="587"/>
      <c r="X23" s="587"/>
      <c r="Y23" s="588"/>
      <c r="Z23" s="639">
        <v>0.9</v>
      </c>
      <c r="AA23" s="639"/>
      <c r="AB23" s="639"/>
      <c r="AC23" s="639"/>
      <c r="AD23" s="640">
        <v>22295</v>
      </c>
      <c r="AE23" s="640"/>
      <c r="AF23" s="640"/>
      <c r="AG23" s="640"/>
      <c r="AH23" s="640"/>
      <c r="AI23" s="640"/>
      <c r="AJ23" s="640"/>
      <c r="AK23" s="640"/>
      <c r="AL23" s="609">
        <v>0.4</v>
      </c>
      <c r="AM23" s="641"/>
      <c r="AN23" s="641"/>
      <c r="AO23" s="642"/>
      <c r="AP23" s="680" t="s">
        <v>262</v>
      </c>
      <c r="AQ23" s="687"/>
      <c r="AR23" s="687"/>
      <c r="AS23" s="687"/>
      <c r="AT23" s="687"/>
      <c r="AU23" s="687"/>
      <c r="AV23" s="687"/>
      <c r="AW23" s="687"/>
      <c r="AX23" s="687"/>
      <c r="AY23" s="687"/>
      <c r="AZ23" s="687"/>
      <c r="BA23" s="687"/>
      <c r="BB23" s="687"/>
      <c r="BC23" s="687"/>
      <c r="BD23" s="687"/>
      <c r="BE23" s="687"/>
      <c r="BF23" s="682"/>
      <c r="BG23" s="586">
        <v>190735</v>
      </c>
      <c r="BH23" s="587"/>
      <c r="BI23" s="587"/>
      <c r="BJ23" s="587"/>
      <c r="BK23" s="587"/>
      <c r="BL23" s="587"/>
      <c r="BM23" s="587"/>
      <c r="BN23" s="588"/>
      <c r="BO23" s="639">
        <v>4.4000000000000004</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35772</v>
      </c>
      <c r="S24" s="587"/>
      <c r="T24" s="587"/>
      <c r="U24" s="587"/>
      <c r="V24" s="587"/>
      <c r="W24" s="587"/>
      <c r="X24" s="587"/>
      <c r="Y24" s="588"/>
      <c r="Z24" s="639">
        <v>0.4</v>
      </c>
      <c r="AA24" s="639"/>
      <c r="AB24" s="639"/>
      <c r="AC24" s="639"/>
      <c r="AD24" s="640" t="s">
        <v>110</v>
      </c>
      <c r="AE24" s="640"/>
      <c r="AF24" s="640"/>
      <c r="AG24" s="640"/>
      <c r="AH24" s="640"/>
      <c r="AI24" s="640"/>
      <c r="AJ24" s="640"/>
      <c r="AK24" s="640"/>
      <c r="AL24" s="609" t="s">
        <v>110</v>
      </c>
      <c r="AM24" s="641"/>
      <c r="AN24" s="641"/>
      <c r="AO24" s="642"/>
      <c r="AP24" s="680" t="s">
        <v>269</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3681976</v>
      </c>
      <c r="CS24" s="637"/>
      <c r="CT24" s="637"/>
      <c r="CU24" s="637"/>
      <c r="CV24" s="637"/>
      <c r="CW24" s="637"/>
      <c r="CX24" s="637"/>
      <c r="CY24" s="684"/>
      <c r="CZ24" s="688">
        <v>38.4</v>
      </c>
      <c r="DA24" s="689"/>
      <c r="DB24" s="689"/>
      <c r="DC24" s="690"/>
      <c r="DD24" s="683">
        <v>2498638</v>
      </c>
      <c r="DE24" s="637"/>
      <c r="DF24" s="637"/>
      <c r="DG24" s="637"/>
      <c r="DH24" s="637"/>
      <c r="DI24" s="637"/>
      <c r="DJ24" s="637"/>
      <c r="DK24" s="684"/>
      <c r="DL24" s="683">
        <v>2422414</v>
      </c>
      <c r="DM24" s="637"/>
      <c r="DN24" s="637"/>
      <c r="DO24" s="637"/>
      <c r="DP24" s="637"/>
      <c r="DQ24" s="637"/>
      <c r="DR24" s="637"/>
      <c r="DS24" s="637"/>
      <c r="DT24" s="637"/>
      <c r="DU24" s="637"/>
      <c r="DV24" s="684"/>
      <c r="DW24" s="685">
        <v>37.299999999999997</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872089</v>
      </c>
      <c r="S25" s="587"/>
      <c r="T25" s="587"/>
      <c r="U25" s="587"/>
      <c r="V25" s="587"/>
      <c r="W25" s="587"/>
      <c r="X25" s="587"/>
      <c r="Y25" s="588"/>
      <c r="Z25" s="639">
        <v>8.6</v>
      </c>
      <c r="AA25" s="639"/>
      <c r="AB25" s="639"/>
      <c r="AC25" s="639"/>
      <c r="AD25" s="640" t="s">
        <v>110</v>
      </c>
      <c r="AE25" s="640"/>
      <c r="AF25" s="640"/>
      <c r="AG25" s="640"/>
      <c r="AH25" s="640"/>
      <c r="AI25" s="640"/>
      <c r="AJ25" s="640"/>
      <c r="AK25" s="640"/>
      <c r="AL25" s="609" t="s">
        <v>110</v>
      </c>
      <c r="AM25" s="641"/>
      <c r="AN25" s="641"/>
      <c r="AO25" s="642"/>
      <c r="AP25" s="680" t="s">
        <v>272</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1315439</v>
      </c>
      <c r="CS25" s="605"/>
      <c r="CT25" s="605"/>
      <c r="CU25" s="605"/>
      <c r="CV25" s="605"/>
      <c r="CW25" s="605"/>
      <c r="CX25" s="605"/>
      <c r="CY25" s="606"/>
      <c r="CZ25" s="589">
        <v>13.7</v>
      </c>
      <c r="DA25" s="607"/>
      <c r="DB25" s="607"/>
      <c r="DC25" s="608"/>
      <c r="DD25" s="592">
        <v>1204113</v>
      </c>
      <c r="DE25" s="605"/>
      <c r="DF25" s="605"/>
      <c r="DG25" s="605"/>
      <c r="DH25" s="605"/>
      <c r="DI25" s="605"/>
      <c r="DJ25" s="605"/>
      <c r="DK25" s="606"/>
      <c r="DL25" s="592">
        <v>1143605</v>
      </c>
      <c r="DM25" s="605"/>
      <c r="DN25" s="605"/>
      <c r="DO25" s="605"/>
      <c r="DP25" s="605"/>
      <c r="DQ25" s="605"/>
      <c r="DR25" s="605"/>
      <c r="DS25" s="605"/>
      <c r="DT25" s="605"/>
      <c r="DU25" s="605"/>
      <c r="DV25" s="606"/>
      <c r="DW25" s="609">
        <v>17.600000000000001</v>
      </c>
      <c r="DX25" s="610"/>
      <c r="DY25" s="610"/>
      <c r="DZ25" s="610"/>
      <c r="EA25" s="610"/>
      <c r="EB25" s="610"/>
      <c r="EC25" s="611"/>
    </row>
    <row r="26" spans="2:133" ht="11.25" customHeight="1">
      <c r="B26" s="677" t="s">
        <v>274</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275</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801073</v>
      </c>
      <c r="CS26" s="587"/>
      <c r="CT26" s="587"/>
      <c r="CU26" s="587"/>
      <c r="CV26" s="587"/>
      <c r="CW26" s="587"/>
      <c r="CX26" s="587"/>
      <c r="CY26" s="588"/>
      <c r="CZ26" s="589">
        <v>8.4</v>
      </c>
      <c r="DA26" s="607"/>
      <c r="DB26" s="607"/>
      <c r="DC26" s="608"/>
      <c r="DD26" s="592">
        <v>698033</v>
      </c>
      <c r="DE26" s="587"/>
      <c r="DF26" s="587"/>
      <c r="DG26" s="587"/>
      <c r="DH26" s="587"/>
      <c r="DI26" s="587"/>
      <c r="DJ26" s="587"/>
      <c r="DK26" s="588"/>
      <c r="DL26" s="592" t="s">
        <v>277</v>
      </c>
      <c r="DM26" s="587"/>
      <c r="DN26" s="587"/>
      <c r="DO26" s="587"/>
      <c r="DP26" s="587"/>
      <c r="DQ26" s="587"/>
      <c r="DR26" s="587"/>
      <c r="DS26" s="587"/>
      <c r="DT26" s="587"/>
      <c r="DU26" s="587"/>
      <c r="DV26" s="588"/>
      <c r="DW26" s="609" t="s">
        <v>277</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682554</v>
      </c>
      <c r="S27" s="587"/>
      <c r="T27" s="587"/>
      <c r="U27" s="587"/>
      <c r="V27" s="587"/>
      <c r="W27" s="587"/>
      <c r="X27" s="587"/>
      <c r="Y27" s="588"/>
      <c r="Z27" s="639">
        <v>6.7</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4374642</v>
      </c>
      <c r="BH27" s="587"/>
      <c r="BI27" s="587"/>
      <c r="BJ27" s="587"/>
      <c r="BK27" s="587"/>
      <c r="BL27" s="587"/>
      <c r="BM27" s="587"/>
      <c r="BN27" s="588"/>
      <c r="BO27" s="639">
        <v>100</v>
      </c>
      <c r="BP27" s="639"/>
      <c r="BQ27" s="639"/>
      <c r="BR27" s="639"/>
      <c r="BS27" s="592">
        <v>40708</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1525642</v>
      </c>
      <c r="CS27" s="605"/>
      <c r="CT27" s="605"/>
      <c r="CU27" s="605"/>
      <c r="CV27" s="605"/>
      <c r="CW27" s="605"/>
      <c r="CX27" s="605"/>
      <c r="CY27" s="606"/>
      <c r="CZ27" s="589">
        <v>15.9</v>
      </c>
      <c r="DA27" s="607"/>
      <c r="DB27" s="607"/>
      <c r="DC27" s="608"/>
      <c r="DD27" s="592">
        <v>462497</v>
      </c>
      <c r="DE27" s="605"/>
      <c r="DF27" s="605"/>
      <c r="DG27" s="605"/>
      <c r="DH27" s="605"/>
      <c r="DI27" s="605"/>
      <c r="DJ27" s="605"/>
      <c r="DK27" s="606"/>
      <c r="DL27" s="592">
        <v>446781</v>
      </c>
      <c r="DM27" s="605"/>
      <c r="DN27" s="605"/>
      <c r="DO27" s="605"/>
      <c r="DP27" s="605"/>
      <c r="DQ27" s="605"/>
      <c r="DR27" s="605"/>
      <c r="DS27" s="605"/>
      <c r="DT27" s="605"/>
      <c r="DU27" s="605"/>
      <c r="DV27" s="606"/>
      <c r="DW27" s="609">
        <v>6.9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9943</v>
      </c>
      <c r="S28" s="587"/>
      <c r="T28" s="587"/>
      <c r="U28" s="587"/>
      <c r="V28" s="587"/>
      <c r="W28" s="587"/>
      <c r="X28" s="587"/>
      <c r="Y28" s="588"/>
      <c r="Z28" s="639">
        <v>0.1</v>
      </c>
      <c r="AA28" s="639"/>
      <c r="AB28" s="639"/>
      <c r="AC28" s="639"/>
      <c r="AD28" s="640">
        <v>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840895</v>
      </c>
      <c r="CS28" s="587"/>
      <c r="CT28" s="587"/>
      <c r="CU28" s="587"/>
      <c r="CV28" s="587"/>
      <c r="CW28" s="587"/>
      <c r="CX28" s="587"/>
      <c r="CY28" s="588"/>
      <c r="CZ28" s="589">
        <v>8.8000000000000007</v>
      </c>
      <c r="DA28" s="607"/>
      <c r="DB28" s="607"/>
      <c r="DC28" s="608"/>
      <c r="DD28" s="592">
        <v>832028</v>
      </c>
      <c r="DE28" s="587"/>
      <c r="DF28" s="587"/>
      <c r="DG28" s="587"/>
      <c r="DH28" s="587"/>
      <c r="DI28" s="587"/>
      <c r="DJ28" s="587"/>
      <c r="DK28" s="588"/>
      <c r="DL28" s="592">
        <v>832028</v>
      </c>
      <c r="DM28" s="587"/>
      <c r="DN28" s="587"/>
      <c r="DO28" s="587"/>
      <c r="DP28" s="587"/>
      <c r="DQ28" s="587"/>
      <c r="DR28" s="587"/>
      <c r="DS28" s="587"/>
      <c r="DT28" s="587"/>
      <c r="DU28" s="587"/>
      <c r="DV28" s="588"/>
      <c r="DW28" s="609">
        <v>12.8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9645</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57</v>
      </c>
      <c r="CG29" s="620"/>
      <c r="CH29" s="620"/>
      <c r="CI29" s="620"/>
      <c r="CJ29" s="620"/>
      <c r="CK29" s="620"/>
      <c r="CL29" s="620"/>
      <c r="CM29" s="620"/>
      <c r="CN29" s="620"/>
      <c r="CO29" s="620"/>
      <c r="CP29" s="620"/>
      <c r="CQ29" s="621"/>
      <c r="CR29" s="586">
        <v>840895</v>
      </c>
      <c r="CS29" s="605"/>
      <c r="CT29" s="605"/>
      <c r="CU29" s="605"/>
      <c r="CV29" s="605"/>
      <c r="CW29" s="605"/>
      <c r="CX29" s="605"/>
      <c r="CY29" s="606"/>
      <c r="CZ29" s="589">
        <v>8.8000000000000007</v>
      </c>
      <c r="DA29" s="607"/>
      <c r="DB29" s="607"/>
      <c r="DC29" s="608"/>
      <c r="DD29" s="592">
        <v>832028</v>
      </c>
      <c r="DE29" s="605"/>
      <c r="DF29" s="605"/>
      <c r="DG29" s="605"/>
      <c r="DH29" s="605"/>
      <c r="DI29" s="605"/>
      <c r="DJ29" s="605"/>
      <c r="DK29" s="606"/>
      <c r="DL29" s="592">
        <v>832028</v>
      </c>
      <c r="DM29" s="605"/>
      <c r="DN29" s="605"/>
      <c r="DO29" s="605"/>
      <c r="DP29" s="605"/>
      <c r="DQ29" s="605"/>
      <c r="DR29" s="605"/>
      <c r="DS29" s="605"/>
      <c r="DT29" s="605"/>
      <c r="DU29" s="605"/>
      <c r="DV29" s="606"/>
      <c r="DW29" s="609">
        <v>12.8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137083</v>
      </c>
      <c r="S30" s="587"/>
      <c r="T30" s="587"/>
      <c r="U30" s="587"/>
      <c r="V30" s="587"/>
      <c r="W30" s="587"/>
      <c r="X30" s="587"/>
      <c r="Y30" s="588"/>
      <c r="Z30" s="639">
        <v>1.4</v>
      </c>
      <c r="AA30" s="639"/>
      <c r="AB30" s="639"/>
      <c r="AC30" s="639"/>
      <c r="AD30" s="640" t="s">
        <v>110</v>
      </c>
      <c r="AE30" s="640"/>
      <c r="AF30" s="640"/>
      <c r="AG30" s="640"/>
      <c r="AH30" s="640"/>
      <c r="AI30" s="640"/>
      <c r="AJ30" s="640"/>
      <c r="AK30" s="640"/>
      <c r="AL30" s="609" t="s">
        <v>110</v>
      </c>
      <c r="AM30" s="641"/>
      <c r="AN30" s="641"/>
      <c r="AO30" s="642"/>
      <c r="AP30" s="662" t="s">
        <v>288</v>
      </c>
      <c r="AQ30" s="663"/>
      <c r="AR30" s="663"/>
      <c r="AS30" s="663"/>
      <c r="AT30" s="668" t="s">
        <v>289</v>
      </c>
      <c r="AU30" s="182"/>
      <c r="AV30" s="182"/>
      <c r="AW30" s="182"/>
      <c r="AX30" s="671" t="s">
        <v>169</v>
      </c>
      <c r="AY30" s="672"/>
      <c r="AZ30" s="672"/>
      <c r="BA30" s="672"/>
      <c r="BB30" s="672"/>
      <c r="BC30" s="672"/>
      <c r="BD30" s="672"/>
      <c r="BE30" s="672"/>
      <c r="BF30" s="673"/>
      <c r="BG30" s="652">
        <v>98.7</v>
      </c>
      <c r="BH30" s="653"/>
      <c r="BI30" s="653"/>
      <c r="BJ30" s="653"/>
      <c r="BK30" s="653"/>
      <c r="BL30" s="653"/>
      <c r="BM30" s="654">
        <v>92.9</v>
      </c>
      <c r="BN30" s="653"/>
      <c r="BO30" s="653"/>
      <c r="BP30" s="653"/>
      <c r="BQ30" s="655"/>
      <c r="BR30" s="652">
        <v>98.4</v>
      </c>
      <c r="BS30" s="653"/>
      <c r="BT30" s="653"/>
      <c r="BU30" s="653"/>
      <c r="BV30" s="653"/>
      <c r="BW30" s="653"/>
      <c r="BX30" s="654">
        <v>92.6</v>
      </c>
      <c r="BY30" s="653"/>
      <c r="BZ30" s="653"/>
      <c r="CA30" s="653"/>
      <c r="CB30" s="655"/>
      <c r="CD30" s="658"/>
      <c r="CE30" s="659"/>
      <c r="CF30" s="623" t="s">
        <v>290</v>
      </c>
      <c r="CG30" s="620"/>
      <c r="CH30" s="620"/>
      <c r="CI30" s="620"/>
      <c r="CJ30" s="620"/>
      <c r="CK30" s="620"/>
      <c r="CL30" s="620"/>
      <c r="CM30" s="620"/>
      <c r="CN30" s="620"/>
      <c r="CO30" s="620"/>
      <c r="CP30" s="620"/>
      <c r="CQ30" s="621"/>
      <c r="CR30" s="586">
        <v>734675</v>
      </c>
      <c r="CS30" s="587"/>
      <c r="CT30" s="587"/>
      <c r="CU30" s="587"/>
      <c r="CV30" s="587"/>
      <c r="CW30" s="587"/>
      <c r="CX30" s="587"/>
      <c r="CY30" s="588"/>
      <c r="CZ30" s="589">
        <v>7.7</v>
      </c>
      <c r="DA30" s="607"/>
      <c r="DB30" s="607"/>
      <c r="DC30" s="608"/>
      <c r="DD30" s="592">
        <v>725808</v>
      </c>
      <c r="DE30" s="587"/>
      <c r="DF30" s="587"/>
      <c r="DG30" s="587"/>
      <c r="DH30" s="587"/>
      <c r="DI30" s="587"/>
      <c r="DJ30" s="587"/>
      <c r="DK30" s="588"/>
      <c r="DL30" s="592">
        <v>725808</v>
      </c>
      <c r="DM30" s="587"/>
      <c r="DN30" s="587"/>
      <c r="DO30" s="587"/>
      <c r="DP30" s="587"/>
      <c r="DQ30" s="587"/>
      <c r="DR30" s="587"/>
      <c r="DS30" s="587"/>
      <c r="DT30" s="587"/>
      <c r="DU30" s="587"/>
      <c r="DV30" s="588"/>
      <c r="DW30" s="609">
        <v>11.2</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612015</v>
      </c>
      <c r="S31" s="587"/>
      <c r="T31" s="587"/>
      <c r="U31" s="587"/>
      <c r="V31" s="587"/>
      <c r="W31" s="587"/>
      <c r="X31" s="587"/>
      <c r="Y31" s="588"/>
      <c r="Z31" s="639">
        <v>6</v>
      </c>
      <c r="AA31" s="639"/>
      <c r="AB31" s="639"/>
      <c r="AC31" s="639"/>
      <c r="AD31" s="640" t="s">
        <v>110</v>
      </c>
      <c r="AE31" s="640"/>
      <c r="AF31" s="640"/>
      <c r="AG31" s="640"/>
      <c r="AH31" s="640"/>
      <c r="AI31" s="640"/>
      <c r="AJ31" s="640"/>
      <c r="AK31" s="640"/>
      <c r="AL31" s="609" t="s">
        <v>110</v>
      </c>
      <c r="AM31" s="641"/>
      <c r="AN31" s="641"/>
      <c r="AO31" s="642"/>
      <c r="AP31" s="664"/>
      <c r="AQ31" s="665"/>
      <c r="AR31" s="665"/>
      <c r="AS31" s="665"/>
      <c r="AT31" s="669"/>
      <c r="AU31" s="181" t="s">
        <v>292</v>
      </c>
      <c r="AV31" s="181"/>
      <c r="AW31" s="181"/>
      <c r="AX31" s="583" t="s">
        <v>293</v>
      </c>
      <c r="AY31" s="584"/>
      <c r="AZ31" s="584"/>
      <c r="BA31" s="584"/>
      <c r="BB31" s="584"/>
      <c r="BC31" s="584"/>
      <c r="BD31" s="584"/>
      <c r="BE31" s="584"/>
      <c r="BF31" s="585"/>
      <c r="BG31" s="650">
        <v>98.7</v>
      </c>
      <c r="BH31" s="605"/>
      <c r="BI31" s="605"/>
      <c r="BJ31" s="605"/>
      <c r="BK31" s="605"/>
      <c r="BL31" s="605"/>
      <c r="BM31" s="641">
        <v>93.6</v>
      </c>
      <c r="BN31" s="651"/>
      <c r="BO31" s="651"/>
      <c r="BP31" s="651"/>
      <c r="BQ31" s="615"/>
      <c r="BR31" s="650">
        <v>98.6</v>
      </c>
      <c r="BS31" s="605"/>
      <c r="BT31" s="605"/>
      <c r="BU31" s="605"/>
      <c r="BV31" s="605"/>
      <c r="BW31" s="605"/>
      <c r="BX31" s="641">
        <v>93.8</v>
      </c>
      <c r="BY31" s="651"/>
      <c r="BZ31" s="651"/>
      <c r="CA31" s="651"/>
      <c r="CB31" s="615"/>
      <c r="CD31" s="658"/>
      <c r="CE31" s="659"/>
      <c r="CF31" s="623" t="s">
        <v>294</v>
      </c>
      <c r="CG31" s="620"/>
      <c r="CH31" s="620"/>
      <c r="CI31" s="620"/>
      <c r="CJ31" s="620"/>
      <c r="CK31" s="620"/>
      <c r="CL31" s="620"/>
      <c r="CM31" s="620"/>
      <c r="CN31" s="620"/>
      <c r="CO31" s="620"/>
      <c r="CP31" s="620"/>
      <c r="CQ31" s="621"/>
      <c r="CR31" s="586">
        <v>106220</v>
      </c>
      <c r="CS31" s="605"/>
      <c r="CT31" s="605"/>
      <c r="CU31" s="605"/>
      <c r="CV31" s="605"/>
      <c r="CW31" s="605"/>
      <c r="CX31" s="605"/>
      <c r="CY31" s="606"/>
      <c r="CZ31" s="589">
        <v>1.1000000000000001</v>
      </c>
      <c r="DA31" s="607"/>
      <c r="DB31" s="607"/>
      <c r="DC31" s="608"/>
      <c r="DD31" s="592">
        <v>106220</v>
      </c>
      <c r="DE31" s="605"/>
      <c r="DF31" s="605"/>
      <c r="DG31" s="605"/>
      <c r="DH31" s="605"/>
      <c r="DI31" s="605"/>
      <c r="DJ31" s="605"/>
      <c r="DK31" s="606"/>
      <c r="DL31" s="592">
        <v>106220</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285456</v>
      </c>
      <c r="S32" s="587"/>
      <c r="T32" s="587"/>
      <c r="U32" s="587"/>
      <c r="V32" s="587"/>
      <c r="W32" s="587"/>
      <c r="X32" s="587"/>
      <c r="Y32" s="588"/>
      <c r="Z32" s="639">
        <v>2.8</v>
      </c>
      <c r="AA32" s="639"/>
      <c r="AB32" s="639"/>
      <c r="AC32" s="639"/>
      <c r="AD32" s="640">
        <v>2188</v>
      </c>
      <c r="AE32" s="640"/>
      <c r="AF32" s="640"/>
      <c r="AG32" s="640"/>
      <c r="AH32" s="640"/>
      <c r="AI32" s="640"/>
      <c r="AJ32" s="640"/>
      <c r="AK32" s="640"/>
      <c r="AL32" s="609">
        <v>0</v>
      </c>
      <c r="AM32" s="641"/>
      <c r="AN32" s="641"/>
      <c r="AO32" s="642"/>
      <c r="AP32" s="666"/>
      <c r="AQ32" s="667"/>
      <c r="AR32" s="667"/>
      <c r="AS32" s="667"/>
      <c r="AT32" s="670"/>
      <c r="AU32" s="183"/>
      <c r="AV32" s="183"/>
      <c r="AW32" s="183"/>
      <c r="AX32" s="567" t="s">
        <v>296</v>
      </c>
      <c r="AY32" s="568"/>
      <c r="AZ32" s="568"/>
      <c r="BA32" s="568"/>
      <c r="BB32" s="568"/>
      <c r="BC32" s="568"/>
      <c r="BD32" s="568"/>
      <c r="BE32" s="568"/>
      <c r="BF32" s="569"/>
      <c r="BG32" s="649">
        <v>98.6</v>
      </c>
      <c r="BH32" s="571"/>
      <c r="BI32" s="571"/>
      <c r="BJ32" s="571"/>
      <c r="BK32" s="571"/>
      <c r="BL32" s="571"/>
      <c r="BM32" s="634">
        <v>91.6</v>
      </c>
      <c r="BN32" s="571"/>
      <c r="BO32" s="571"/>
      <c r="BP32" s="571"/>
      <c r="BQ32" s="628"/>
      <c r="BR32" s="649">
        <v>98.1</v>
      </c>
      <c r="BS32" s="571"/>
      <c r="BT32" s="571"/>
      <c r="BU32" s="571"/>
      <c r="BV32" s="571"/>
      <c r="BW32" s="571"/>
      <c r="BX32" s="634">
        <v>91</v>
      </c>
      <c r="BY32" s="571"/>
      <c r="BZ32" s="571"/>
      <c r="CA32" s="571"/>
      <c r="CB32" s="628"/>
      <c r="CD32" s="660"/>
      <c r="CE32" s="661"/>
      <c r="CF32" s="623" t="s">
        <v>297</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1067536</v>
      </c>
      <c r="S33" s="587"/>
      <c r="T33" s="587"/>
      <c r="U33" s="587"/>
      <c r="V33" s="587"/>
      <c r="W33" s="587"/>
      <c r="X33" s="587"/>
      <c r="Y33" s="588"/>
      <c r="Z33" s="639">
        <v>10.5</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4784053</v>
      </c>
      <c r="CS33" s="605"/>
      <c r="CT33" s="605"/>
      <c r="CU33" s="605"/>
      <c r="CV33" s="605"/>
      <c r="CW33" s="605"/>
      <c r="CX33" s="605"/>
      <c r="CY33" s="606"/>
      <c r="CZ33" s="589">
        <v>50</v>
      </c>
      <c r="DA33" s="607"/>
      <c r="DB33" s="607"/>
      <c r="DC33" s="608"/>
      <c r="DD33" s="592">
        <v>4197812</v>
      </c>
      <c r="DE33" s="605"/>
      <c r="DF33" s="605"/>
      <c r="DG33" s="605"/>
      <c r="DH33" s="605"/>
      <c r="DI33" s="605"/>
      <c r="DJ33" s="605"/>
      <c r="DK33" s="606"/>
      <c r="DL33" s="592">
        <v>3085082</v>
      </c>
      <c r="DM33" s="605"/>
      <c r="DN33" s="605"/>
      <c r="DO33" s="605"/>
      <c r="DP33" s="605"/>
      <c r="DQ33" s="605"/>
      <c r="DR33" s="605"/>
      <c r="DS33" s="605"/>
      <c r="DT33" s="605"/>
      <c r="DU33" s="605"/>
      <c r="DV33" s="606"/>
      <c r="DW33" s="609">
        <v>47.5</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1399665</v>
      </c>
      <c r="CS34" s="587"/>
      <c r="CT34" s="587"/>
      <c r="CU34" s="587"/>
      <c r="CV34" s="587"/>
      <c r="CW34" s="587"/>
      <c r="CX34" s="587"/>
      <c r="CY34" s="588"/>
      <c r="CZ34" s="589">
        <v>14.6</v>
      </c>
      <c r="DA34" s="607"/>
      <c r="DB34" s="607"/>
      <c r="DC34" s="608"/>
      <c r="DD34" s="592">
        <v>1237234</v>
      </c>
      <c r="DE34" s="587"/>
      <c r="DF34" s="587"/>
      <c r="DG34" s="587"/>
      <c r="DH34" s="587"/>
      <c r="DI34" s="587"/>
      <c r="DJ34" s="587"/>
      <c r="DK34" s="588"/>
      <c r="DL34" s="592">
        <v>1048218</v>
      </c>
      <c r="DM34" s="587"/>
      <c r="DN34" s="587"/>
      <c r="DO34" s="587"/>
      <c r="DP34" s="587"/>
      <c r="DQ34" s="587"/>
      <c r="DR34" s="587"/>
      <c r="DS34" s="587"/>
      <c r="DT34" s="587"/>
      <c r="DU34" s="587"/>
      <c r="DV34" s="588"/>
      <c r="DW34" s="609">
        <v>16.100000000000001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583536</v>
      </c>
      <c r="S35" s="587"/>
      <c r="T35" s="587"/>
      <c r="U35" s="587"/>
      <c r="V35" s="587"/>
      <c r="W35" s="587"/>
      <c r="X35" s="587"/>
      <c r="Y35" s="588"/>
      <c r="Z35" s="639">
        <v>5.7</v>
      </c>
      <c r="AA35" s="639"/>
      <c r="AB35" s="639"/>
      <c r="AC35" s="639"/>
      <c r="AD35" s="640" t="s">
        <v>110</v>
      </c>
      <c r="AE35" s="640"/>
      <c r="AF35" s="640"/>
      <c r="AG35" s="640"/>
      <c r="AH35" s="640"/>
      <c r="AI35" s="640"/>
      <c r="AJ35" s="640"/>
      <c r="AK35" s="640"/>
      <c r="AL35" s="609" t="s">
        <v>110</v>
      </c>
      <c r="AM35" s="641"/>
      <c r="AN35" s="641"/>
      <c r="AO35" s="642"/>
      <c r="AP35" s="186"/>
      <c r="AQ35" s="643" t="s">
        <v>305</v>
      </c>
      <c r="AR35" s="644"/>
      <c r="AS35" s="644"/>
      <c r="AT35" s="644"/>
      <c r="AU35" s="644"/>
      <c r="AV35" s="644"/>
      <c r="AW35" s="644"/>
      <c r="AX35" s="644"/>
      <c r="AY35" s="645"/>
      <c r="AZ35" s="636">
        <v>1486159</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109365</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37151</v>
      </c>
      <c r="CS35" s="605"/>
      <c r="CT35" s="605"/>
      <c r="CU35" s="605"/>
      <c r="CV35" s="605"/>
      <c r="CW35" s="605"/>
      <c r="CX35" s="605"/>
      <c r="CY35" s="606"/>
      <c r="CZ35" s="589">
        <v>0.4</v>
      </c>
      <c r="DA35" s="607"/>
      <c r="DB35" s="607"/>
      <c r="DC35" s="608"/>
      <c r="DD35" s="592">
        <v>33006</v>
      </c>
      <c r="DE35" s="605"/>
      <c r="DF35" s="605"/>
      <c r="DG35" s="605"/>
      <c r="DH35" s="605"/>
      <c r="DI35" s="605"/>
      <c r="DJ35" s="605"/>
      <c r="DK35" s="606"/>
      <c r="DL35" s="592">
        <v>32869</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10151175</v>
      </c>
      <c r="S36" s="627"/>
      <c r="T36" s="627"/>
      <c r="U36" s="627"/>
      <c r="V36" s="627"/>
      <c r="W36" s="627"/>
      <c r="X36" s="627"/>
      <c r="Y36" s="630"/>
      <c r="Z36" s="631">
        <v>100</v>
      </c>
      <c r="AA36" s="631"/>
      <c r="AB36" s="631"/>
      <c r="AC36" s="631"/>
      <c r="AD36" s="632">
        <v>5918014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662742</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70744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1241173</v>
      </c>
      <c r="CS36" s="587"/>
      <c r="CT36" s="587"/>
      <c r="CU36" s="587"/>
      <c r="CV36" s="587"/>
      <c r="CW36" s="587"/>
      <c r="CX36" s="587"/>
      <c r="CY36" s="588"/>
      <c r="CZ36" s="589">
        <v>13</v>
      </c>
      <c r="DA36" s="607"/>
      <c r="DB36" s="607"/>
      <c r="DC36" s="608"/>
      <c r="DD36" s="592">
        <v>1013514</v>
      </c>
      <c r="DE36" s="587"/>
      <c r="DF36" s="587"/>
      <c r="DG36" s="587"/>
      <c r="DH36" s="587"/>
      <c r="DI36" s="587"/>
      <c r="DJ36" s="587"/>
      <c r="DK36" s="588"/>
      <c r="DL36" s="592">
        <v>815133</v>
      </c>
      <c r="DM36" s="587"/>
      <c r="DN36" s="587"/>
      <c r="DO36" s="587"/>
      <c r="DP36" s="587"/>
      <c r="DQ36" s="587"/>
      <c r="DR36" s="587"/>
      <c r="DS36" s="587"/>
      <c r="DT36" s="587"/>
      <c r="DU36" s="587"/>
      <c r="DV36" s="588"/>
      <c r="DW36" s="609">
        <v>12.5</v>
      </c>
      <c r="DX36" s="610"/>
      <c r="DY36" s="610"/>
      <c r="DZ36" s="610"/>
      <c r="EA36" s="610"/>
      <c r="EB36" s="610"/>
      <c r="EC36" s="611"/>
    </row>
    <row r="37" spans="2:133" ht="11.25" customHeight="1">
      <c r="AQ37" s="612" t="s">
        <v>312</v>
      </c>
      <c r="AR37" s="613"/>
      <c r="AS37" s="613"/>
      <c r="AT37" s="613"/>
      <c r="AU37" s="613"/>
      <c r="AV37" s="613"/>
      <c r="AW37" s="613"/>
      <c r="AX37" s="613"/>
      <c r="AY37" s="614"/>
      <c r="AZ37" s="586">
        <v>4567</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4813</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217730</v>
      </c>
      <c r="CS37" s="605"/>
      <c r="CT37" s="605"/>
      <c r="CU37" s="605"/>
      <c r="CV37" s="605"/>
      <c r="CW37" s="605"/>
      <c r="CX37" s="605"/>
      <c r="CY37" s="606"/>
      <c r="CZ37" s="589">
        <v>2.2999999999999998</v>
      </c>
      <c r="DA37" s="607"/>
      <c r="DB37" s="607"/>
      <c r="DC37" s="608"/>
      <c r="DD37" s="592">
        <v>217730</v>
      </c>
      <c r="DE37" s="605"/>
      <c r="DF37" s="605"/>
      <c r="DG37" s="605"/>
      <c r="DH37" s="605"/>
      <c r="DI37" s="605"/>
      <c r="DJ37" s="605"/>
      <c r="DK37" s="606"/>
      <c r="DL37" s="592">
        <v>217730</v>
      </c>
      <c r="DM37" s="605"/>
      <c r="DN37" s="605"/>
      <c r="DO37" s="605"/>
      <c r="DP37" s="605"/>
      <c r="DQ37" s="605"/>
      <c r="DR37" s="605"/>
      <c r="DS37" s="605"/>
      <c r="DT37" s="605"/>
      <c r="DU37" s="605"/>
      <c r="DV37" s="606"/>
      <c r="DW37" s="609">
        <v>3.3</v>
      </c>
      <c r="DX37" s="610"/>
      <c r="DY37" s="610"/>
      <c r="DZ37" s="610"/>
      <c r="EA37" s="610"/>
      <c r="EB37" s="610"/>
      <c r="EC37" s="611"/>
    </row>
    <row r="38" spans="2:133" ht="11.25" customHeight="1">
      <c r="AQ38" s="612" t="s">
        <v>315</v>
      </c>
      <c r="AR38" s="613"/>
      <c r="AS38" s="613"/>
      <c r="AT38" s="613"/>
      <c r="AU38" s="613"/>
      <c r="AV38" s="613"/>
      <c r="AW38" s="613"/>
      <c r="AX38" s="613"/>
      <c r="AY38" s="614"/>
      <c r="AZ38" s="586" t="s">
        <v>110</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8500</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1451903</v>
      </c>
      <c r="CS38" s="587"/>
      <c r="CT38" s="587"/>
      <c r="CU38" s="587"/>
      <c r="CV38" s="587"/>
      <c r="CW38" s="587"/>
      <c r="CX38" s="587"/>
      <c r="CY38" s="588"/>
      <c r="CZ38" s="589">
        <v>15.2</v>
      </c>
      <c r="DA38" s="607"/>
      <c r="DB38" s="607"/>
      <c r="DC38" s="608"/>
      <c r="DD38" s="592">
        <v>1336827</v>
      </c>
      <c r="DE38" s="587"/>
      <c r="DF38" s="587"/>
      <c r="DG38" s="587"/>
      <c r="DH38" s="587"/>
      <c r="DI38" s="587"/>
      <c r="DJ38" s="587"/>
      <c r="DK38" s="588"/>
      <c r="DL38" s="592">
        <v>1188862</v>
      </c>
      <c r="DM38" s="587"/>
      <c r="DN38" s="587"/>
      <c r="DO38" s="587"/>
      <c r="DP38" s="587"/>
      <c r="DQ38" s="587"/>
      <c r="DR38" s="587"/>
      <c r="DS38" s="587"/>
      <c r="DT38" s="587"/>
      <c r="DU38" s="587"/>
      <c r="DV38" s="588"/>
      <c r="DW38" s="609">
        <v>18.3</v>
      </c>
      <c r="DX38" s="610"/>
      <c r="DY38" s="610"/>
      <c r="DZ38" s="610"/>
      <c r="EA38" s="610"/>
      <c r="EB38" s="610"/>
      <c r="EC38" s="611"/>
    </row>
    <row r="39" spans="2:133" ht="11.25" customHeight="1">
      <c r="AQ39" s="612" t="s">
        <v>318</v>
      </c>
      <c r="AR39" s="613"/>
      <c r="AS39" s="613"/>
      <c r="AT39" s="613"/>
      <c r="AU39" s="613"/>
      <c r="AV39" s="613"/>
      <c r="AW39" s="613"/>
      <c r="AX39" s="613"/>
      <c r="AY39" s="614"/>
      <c r="AZ39" s="586" t="s">
        <v>110</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96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596861</v>
      </c>
      <c r="CS39" s="605"/>
      <c r="CT39" s="605"/>
      <c r="CU39" s="605"/>
      <c r="CV39" s="605"/>
      <c r="CW39" s="605"/>
      <c r="CX39" s="605"/>
      <c r="CY39" s="606"/>
      <c r="CZ39" s="589">
        <v>6.2</v>
      </c>
      <c r="DA39" s="607"/>
      <c r="DB39" s="607"/>
      <c r="DC39" s="608"/>
      <c r="DD39" s="592">
        <v>577231</v>
      </c>
      <c r="DE39" s="605"/>
      <c r="DF39" s="605"/>
      <c r="DG39" s="605"/>
      <c r="DH39" s="605"/>
      <c r="DI39" s="605"/>
      <c r="DJ39" s="605"/>
      <c r="DK39" s="606"/>
      <c r="DL39" s="592" t="s">
        <v>110</v>
      </c>
      <c r="DM39" s="605"/>
      <c r="DN39" s="605"/>
      <c r="DO39" s="605"/>
      <c r="DP39" s="605"/>
      <c r="DQ39" s="605"/>
      <c r="DR39" s="605"/>
      <c r="DS39" s="605"/>
      <c r="DT39" s="605"/>
      <c r="DU39" s="605"/>
      <c r="DV39" s="606"/>
      <c r="DW39" s="609" t="s">
        <v>110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194094</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76</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57300</v>
      </c>
      <c r="CS40" s="587"/>
      <c r="CT40" s="587"/>
      <c r="CU40" s="587"/>
      <c r="CV40" s="587"/>
      <c r="CW40" s="587"/>
      <c r="CX40" s="587"/>
      <c r="CY40" s="588"/>
      <c r="CZ40" s="589">
        <v>0.6</v>
      </c>
      <c r="DA40" s="607"/>
      <c r="DB40" s="607"/>
      <c r="DC40" s="608"/>
      <c r="DD40" s="592" t="s">
        <v>110</v>
      </c>
      <c r="DE40" s="587"/>
      <c r="DF40" s="587"/>
      <c r="DG40" s="587"/>
      <c r="DH40" s="587"/>
      <c r="DI40" s="587"/>
      <c r="DJ40" s="587"/>
      <c r="DK40" s="588"/>
      <c r="DL40" s="592" t="s">
        <v>110</v>
      </c>
      <c r="DM40" s="587"/>
      <c r="DN40" s="587"/>
      <c r="DO40" s="587"/>
      <c r="DP40" s="587"/>
      <c r="DQ40" s="587"/>
      <c r="DR40" s="587"/>
      <c r="DS40" s="587"/>
      <c r="DT40" s="587"/>
      <c r="DU40" s="587"/>
      <c r="DV40" s="588"/>
      <c r="DW40" s="609" t="s">
        <v>110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624756</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308</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277</v>
      </c>
      <c r="CS41" s="605"/>
      <c r="CT41" s="605"/>
      <c r="CU41" s="605"/>
      <c r="CV41" s="605"/>
      <c r="CW41" s="605"/>
      <c r="CX41" s="605"/>
      <c r="CY41" s="606"/>
      <c r="CZ41" s="589" t="s">
        <v>277</v>
      </c>
      <c r="DA41" s="607"/>
      <c r="DB41" s="607"/>
      <c r="DC41" s="608"/>
      <c r="DD41" s="592" t="s">
        <v>277</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1111435</v>
      </c>
      <c r="CS42" s="587"/>
      <c r="CT42" s="587"/>
      <c r="CU42" s="587"/>
      <c r="CV42" s="587"/>
      <c r="CW42" s="587"/>
      <c r="CX42" s="587"/>
      <c r="CY42" s="588"/>
      <c r="CZ42" s="589">
        <v>11.6</v>
      </c>
      <c r="DA42" s="590"/>
      <c r="DB42" s="590"/>
      <c r="DC42" s="591"/>
      <c r="DD42" s="592">
        <v>324757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14457</v>
      </c>
      <c r="CS43" s="605"/>
      <c r="CT43" s="605"/>
      <c r="CU43" s="605"/>
      <c r="CV43" s="605"/>
      <c r="CW43" s="605"/>
      <c r="CX43" s="605"/>
      <c r="CY43" s="606"/>
      <c r="CZ43" s="589">
        <v>0.2</v>
      </c>
      <c r="DA43" s="607"/>
      <c r="DB43" s="607"/>
      <c r="DC43" s="608"/>
      <c r="DD43" s="592">
        <v>14457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286</v>
      </c>
      <c r="CE44" s="600"/>
      <c r="CF44" s="583" t="s">
        <v>333</v>
      </c>
      <c r="CG44" s="584"/>
      <c r="CH44" s="584"/>
      <c r="CI44" s="584"/>
      <c r="CJ44" s="584"/>
      <c r="CK44" s="584"/>
      <c r="CL44" s="584"/>
      <c r="CM44" s="584"/>
      <c r="CN44" s="584"/>
      <c r="CO44" s="584"/>
      <c r="CP44" s="584"/>
      <c r="CQ44" s="585"/>
      <c r="CR44" s="586">
        <v>1111302</v>
      </c>
      <c r="CS44" s="587"/>
      <c r="CT44" s="587"/>
      <c r="CU44" s="587"/>
      <c r="CV44" s="587"/>
      <c r="CW44" s="587"/>
      <c r="CX44" s="587"/>
      <c r="CY44" s="588"/>
      <c r="CZ44" s="589">
        <v>11.6</v>
      </c>
      <c r="DA44" s="590"/>
      <c r="DB44" s="590"/>
      <c r="DC44" s="591"/>
      <c r="DD44" s="592">
        <v>324624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680773</v>
      </c>
      <c r="CS45" s="605"/>
      <c r="CT45" s="605"/>
      <c r="CU45" s="605"/>
      <c r="CV45" s="605"/>
      <c r="CW45" s="605"/>
      <c r="CX45" s="605"/>
      <c r="CY45" s="606"/>
      <c r="CZ45" s="589">
        <v>7.1</v>
      </c>
      <c r="DA45" s="607"/>
      <c r="DB45" s="607"/>
      <c r="DC45" s="608"/>
      <c r="DD45" s="592">
        <v>15604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419037</v>
      </c>
      <c r="CS46" s="587"/>
      <c r="CT46" s="587"/>
      <c r="CU46" s="587"/>
      <c r="CV46" s="587"/>
      <c r="CW46" s="587"/>
      <c r="CX46" s="587"/>
      <c r="CY46" s="588"/>
      <c r="CZ46" s="589">
        <v>4.4000000000000004</v>
      </c>
      <c r="DA46" s="590"/>
      <c r="DB46" s="590"/>
      <c r="DC46" s="591"/>
      <c r="DD46" s="592">
        <v>308820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133</v>
      </c>
      <c r="CS47" s="605"/>
      <c r="CT47" s="605"/>
      <c r="CU47" s="605"/>
      <c r="CV47" s="605"/>
      <c r="CW47" s="605"/>
      <c r="CX47" s="605"/>
      <c r="CY47" s="606"/>
      <c r="CZ47" s="589">
        <v>0</v>
      </c>
      <c r="DA47" s="607"/>
      <c r="DB47" s="607"/>
      <c r="DC47" s="608"/>
      <c r="DD47" s="592">
        <v>133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110</v>
      </c>
      <c r="CS48" s="587"/>
      <c r="CT48" s="587"/>
      <c r="CU48" s="587"/>
      <c r="CV48" s="587"/>
      <c r="CW48" s="587"/>
      <c r="CX48" s="587"/>
      <c r="CY48" s="588"/>
      <c r="CZ48" s="589" t="s">
        <v>110</v>
      </c>
      <c r="DA48" s="590"/>
      <c r="DB48" s="590"/>
      <c r="DC48" s="591"/>
      <c r="DD48" s="592" t="s">
        <v>110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338</v>
      </c>
      <c r="CE49" s="568"/>
      <c r="CF49" s="568"/>
      <c r="CG49" s="568"/>
      <c r="CH49" s="568"/>
      <c r="CI49" s="568"/>
      <c r="CJ49" s="568"/>
      <c r="CK49" s="568"/>
      <c r="CL49" s="568"/>
      <c r="CM49" s="568"/>
      <c r="CN49" s="568"/>
      <c r="CO49" s="568"/>
      <c r="CP49" s="568"/>
      <c r="CQ49" s="569"/>
      <c r="CR49" s="570">
        <v>9577464</v>
      </c>
      <c r="CS49" s="571"/>
      <c r="CT49" s="571"/>
      <c r="CU49" s="571"/>
      <c r="CV49" s="571"/>
      <c r="CW49" s="571"/>
      <c r="CX49" s="571"/>
      <c r="CY49" s="572"/>
      <c r="CZ49" s="573">
        <v>100</v>
      </c>
      <c r="DA49" s="574"/>
      <c r="DB49" s="574"/>
      <c r="DC49" s="575"/>
      <c r="DD49" s="576">
        <v>7021207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4" zoomScale="70" zoomScaleNormal="25" zoomScaleSheetLayoutView="70" workbookViewId="0">
      <selection activeCell="AP102" sqref="AP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340</v>
      </c>
      <c r="DK2" s="1105"/>
      <c r="DL2" s="1105"/>
      <c r="DM2" s="1105"/>
      <c r="DN2" s="1105"/>
      <c r="DO2" s="1106"/>
      <c r="DP2" s="200"/>
      <c r="DQ2" s="1104" t="s">
        <v>341</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344</v>
      </c>
      <c r="B5" s="990"/>
      <c r="C5" s="990"/>
      <c r="D5" s="990"/>
      <c r="E5" s="990"/>
      <c r="F5" s="990"/>
      <c r="G5" s="990"/>
      <c r="H5" s="990"/>
      <c r="I5" s="990"/>
      <c r="J5" s="990"/>
      <c r="K5" s="990"/>
      <c r="L5" s="990"/>
      <c r="M5" s="990"/>
      <c r="N5" s="990"/>
      <c r="O5" s="990"/>
      <c r="P5" s="991"/>
      <c r="Q5" s="995" t="s">
        <v>345</v>
      </c>
      <c r="R5" s="996"/>
      <c r="S5" s="996"/>
      <c r="T5" s="996"/>
      <c r="U5" s="997"/>
      <c r="V5" s="995" t="s">
        <v>346</v>
      </c>
      <c r="W5" s="996"/>
      <c r="X5" s="996"/>
      <c r="Y5" s="996"/>
      <c r="Z5" s="997"/>
      <c r="AA5" s="995" t="s">
        <v>347</v>
      </c>
      <c r="AB5" s="996"/>
      <c r="AC5" s="996"/>
      <c r="AD5" s="996"/>
      <c r="AE5" s="996"/>
      <c r="AF5" s="1107" t="s">
        <v>348</v>
      </c>
      <c r="AG5" s="996"/>
      <c r="AH5" s="996"/>
      <c r="AI5" s="996"/>
      <c r="AJ5" s="1011"/>
      <c r="AK5" s="996" t="s">
        <v>349</v>
      </c>
      <c r="AL5" s="996"/>
      <c r="AM5" s="996"/>
      <c r="AN5" s="996"/>
      <c r="AO5" s="997"/>
      <c r="AP5" s="995" t="s">
        <v>350</v>
      </c>
      <c r="AQ5" s="996"/>
      <c r="AR5" s="996"/>
      <c r="AS5" s="996"/>
      <c r="AT5" s="997"/>
      <c r="AU5" s="995" t="s">
        <v>351</v>
      </c>
      <c r="AV5" s="996"/>
      <c r="AW5" s="996"/>
      <c r="AX5" s="996"/>
      <c r="AY5" s="1011"/>
      <c r="AZ5" s="207"/>
      <c r="BA5" s="207"/>
      <c r="BB5" s="207"/>
      <c r="BC5" s="207"/>
      <c r="BD5" s="207"/>
      <c r="BE5" s="208"/>
      <c r="BF5" s="208"/>
      <c r="BG5" s="208"/>
      <c r="BH5" s="208"/>
      <c r="BI5" s="208"/>
      <c r="BJ5" s="208"/>
      <c r="BK5" s="208"/>
      <c r="BL5" s="208"/>
      <c r="BM5" s="208"/>
      <c r="BN5" s="208"/>
      <c r="BO5" s="208"/>
      <c r="BP5" s="208"/>
      <c r="BQ5" s="989" t="s">
        <v>352</v>
      </c>
      <c r="BR5" s="990"/>
      <c r="BS5" s="990"/>
      <c r="BT5" s="990"/>
      <c r="BU5" s="990"/>
      <c r="BV5" s="990"/>
      <c r="BW5" s="990"/>
      <c r="BX5" s="990"/>
      <c r="BY5" s="990"/>
      <c r="BZ5" s="990"/>
      <c r="CA5" s="990"/>
      <c r="CB5" s="990"/>
      <c r="CC5" s="990"/>
      <c r="CD5" s="990"/>
      <c r="CE5" s="990"/>
      <c r="CF5" s="990"/>
      <c r="CG5" s="991"/>
      <c r="CH5" s="995" t="s">
        <v>353</v>
      </c>
      <c r="CI5" s="996"/>
      <c r="CJ5" s="996"/>
      <c r="CK5" s="996"/>
      <c r="CL5" s="997"/>
      <c r="CM5" s="995" t="s">
        <v>354</v>
      </c>
      <c r="CN5" s="996"/>
      <c r="CO5" s="996"/>
      <c r="CP5" s="996"/>
      <c r="CQ5" s="997"/>
      <c r="CR5" s="995" t="s">
        <v>355</v>
      </c>
      <c r="CS5" s="996"/>
      <c r="CT5" s="996"/>
      <c r="CU5" s="996"/>
      <c r="CV5" s="997"/>
      <c r="CW5" s="995" t="s">
        <v>356</v>
      </c>
      <c r="CX5" s="996"/>
      <c r="CY5" s="996"/>
      <c r="CZ5" s="996"/>
      <c r="DA5" s="997"/>
      <c r="DB5" s="995" t="s">
        <v>357</v>
      </c>
      <c r="DC5" s="996"/>
      <c r="DD5" s="996"/>
      <c r="DE5" s="996"/>
      <c r="DF5" s="997"/>
      <c r="DG5" s="1092" t="s">
        <v>358</v>
      </c>
      <c r="DH5" s="1093"/>
      <c r="DI5" s="1093"/>
      <c r="DJ5" s="1093"/>
      <c r="DK5" s="1094"/>
      <c r="DL5" s="1092" t="s">
        <v>359</v>
      </c>
      <c r="DM5" s="1093"/>
      <c r="DN5" s="1093"/>
      <c r="DO5" s="1093"/>
      <c r="DP5" s="1094"/>
      <c r="DQ5" s="995" t="s">
        <v>360</v>
      </c>
      <c r="DR5" s="996"/>
      <c r="DS5" s="996"/>
      <c r="DT5" s="996"/>
      <c r="DU5" s="997"/>
      <c r="DV5" s="995" t="s">
        <v>351</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361</v>
      </c>
      <c r="C7" s="1045"/>
      <c r="D7" s="1045"/>
      <c r="E7" s="1045"/>
      <c r="F7" s="1045"/>
      <c r="G7" s="1045"/>
      <c r="H7" s="1045"/>
      <c r="I7" s="1045"/>
      <c r="J7" s="1045"/>
      <c r="K7" s="1045"/>
      <c r="L7" s="1045"/>
      <c r="M7" s="1045"/>
      <c r="N7" s="1045"/>
      <c r="O7" s="1045"/>
      <c r="P7" s="1046"/>
      <c r="Q7" s="1098">
        <v>10151</v>
      </c>
      <c r="R7" s="1099"/>
      <c r="S7" s="1099"/>
      <c r="T7" s="1099"/>
      <c r="U7" s="1099"/>
      <c r="V7" s="1099">
        <v>9577</v>
      </c>
      <c r="W7" s="1099"/>
      <c r="X7" s="1099"/>
      <c r="Y7" s="1099"/>
      <c r="Z7" s="1099"/>
      <c r="AA7" s="1099">
        <v>574</v>
      </c>
      <c r="AB7" s="1099"/>
      <c r="AC7" s="1099"/>
      <c r="AD7" s="1099"/>
      <c r="AE7" s="1100"/>
      <c r="AF7" s="1101">
        <v>565</v>
      </c>
      <c r="AG7" s="1102"/>
      <c r="AH7" s="1102"/>
      <c r="AI7" s="1102"/>
      <c r="AJ7" s="1103"/>
      <c r="AK7" s="1085" t="s">
        <v>527</v>
      </c>
      <c r="AL7" s="1086"/>
      <c r="AM7" s="1086"/>
      <c r="AN7" s="1086"/>
      <c r="AO7" s="1086"/>
      <c r="AP7" s="1086">
        <v>8315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362</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363</v>
      </c>
      <c r="B23" s="938" t="s">
        <v>364</v>
      </c>
      <c r="C23" s="939"/>
      <c r="D23" s="939"/>
      <c r="E23" s="939"/>
      <c r="F23" s="939"/>
      <c r="G23" s="939"/>
      <c r="H23" s="939"/>
      <c r="I23" s="939"/>
      <c r="J23" s="939"/>
      <c r="K23" s="939"/>
      <c r="L23" s="939"/>
      <c r="M23" s="939"/>
      <c r="N23" s="939"/>
      <c r="O23" s="939"/>
      <c r="P23" s="940"/>
      <c r="Q23" s="1062">
        <v>10151</v>
      </c>
      <c r="R23" s="1063"/>
      <c r="S23" s="1063"/>
      <c r="T23" s="1063"/>
      <c r="U23" s="1063"/>
      <c r="V23" s="1063">
        <v>9577</v>
      </c>
      <c r="W23" s="1063"/>
      <c r="X23" s="1063"/>
      <c r="Y23" s="1063"/>
      <c r="Z23" s="1063"/>
      <c r="AA23" s="1063">
        <v>574</v>
      </c>
      <c r="AB23" s="1063"/>
      <c r="AC23" s="1063"/>
      <c r="AD23" s="1063"/>
      <c r="AE23" s="1064"/>
      <c r="AF23" s="1065">
        <v>565</v>
      </c>
      <c r="AG23" s="1063"/>
      <c r="AH23" s="1063"/>
      <c r="AI23" s="1063"/>
      <c r="AJ23" s="1066"/>
      <c r="AK23" s="1067"/>
      <c r="AL23" s="1068"/>
      <c r="AM23" s="1068"/>
      <c r="AN23" s="1068"/>
      <c r="AO23" s="1068"/>
      <c r="AP23" s="1063">
        <v>8315</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365</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366</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344</v>
      </c>
      <c r="B26" s="990"/>
      <c r="C26" s="990"/>
      <c r="D26" s="990"/>
      <c r="E26" s="990"/>
      <c r="F26" s="990"/>
      <c r="G26" s="990"/>
      <c r="H26" s="990"/>
      <c r="I26" s="990"/>
      <c r="J26" s="990"/>
      <c r="K26" s="990"/>
      <c r="L26" s="990"/>
      <c r="M26" s="990"/>
      <c r="N26" s="990"/>
      <c r="O26" s="990"/>
      <c r="P26" s="991"/>
      <c r="Q26" s="995" t="s">
        <v>367</v>
      </c>
      <c r="R26" s="996"/>
      <c r="S26" s="996"/>
      <c r="T26" s="996"/>
      <c r="U26" s="997"/>
      <c r="V26" s="995" t="s">
        <v>368</v>
      </c>
      <c r="W26" s="996"/>
      <c r="X26" s="996"/>
      <c r="Y26" s="996"/>
      <c r="Z26" s="997"/>
      <c r="AA26" s="995" t="s">
        <v>369</v>
      </c>
      <c r="AB26" s="996"/>
      <c r="AC26" s="996"/>
      <c r="AD26" s="996"/>
      <c r="AE26" s="996"/>
      <c r="AF26" s="1053" t="s">
        <v>370</v>
      </c>
      <c r="AG26" s="1002"/>
      <c r="AH26" s="1002"/>
      <c r="AI26" s="1002"/>
      <c r="AJ26" s="1054"/>
      <c r="AK26" s="996" t="s">
        <v>371</v>
      </c>
      <c r="AL26" s="996"/>
      <c r="AM26" s="996"/>
      <c r="AN26" s="996"/>
      <c r="AO26" s="997"/>
      <c r="AP26" s="995" t="s">
        <v>372</v>
      </c>
      <c r="AQ26" s="996"/>
      <c r="AR26" s="996"/>
      <c r="AS26" s="996"/>
      <c r="AT26" s="997"/>
      <c r="AU26" s="995" t="s">
        <v>373</v>
      </c>
      <c r="AV26" s="996"/>
      <c r="AW26" s="996"/>
      <c r="AX26" s="996"/>
      <c r="AY26" s="997"/>
      <c r="AZ26" s="995" t="s">
        <v>374</v>
      </c>
      <c r="BA26" s="996"/>
      <c r="BB26" s="996"/>
      <c r="BC26" s="996"/>
      <c r="BD26" s="997"/>
      <c r="BE26" s="995" t="s">
        <v>351</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375</v>
      </c>
      <c r="C28" s="1045"/>
      <c r="D28" s="1045"/>
      <c r="E28" s="1045"/>
      <c r="F28" s="1045"/>
      <c r="G28" s="1045"/>
      <c r="H28" s="1045"/>
      <c r="I28" s="1045"/>
      <c r="J28" s="1045"/>
      <c r="K28" s="1045"/>
      <c r="L28" s="1045"/>
      <c r="M28" s="1045"/>
      <c r="N28" s="1045"/>
      <c r="O28" s="1045"/>
      <c r="P28" s="1046"/>
      <c r="Q28" s="1047">
        <v>3869</v>
      </c>
      <c r="R28" s="1048"/>
      <c r="S28" s="1048"/>
      <c r="T28" s="1048"/>
      <c r="U28" s="1048"/>
      <c r="V28" s="1048">
        <v>3760</v>
      </c>
      <c r="W28" s="1048"/>
      <c r="X28" s="1048"/>
      <c r="Y28" s="1048"/>
      <c r="Z28" s="1048"/>
      <c r="AA28" s="1048">
        <v>109</v>
      </c>
      <c r="AB28" s="1048"/>
      <c r="AC28" s="1048"/>
      <c r="AD28" s="1048"/>
      <c r="AE28" s="1049"/>
      <c r="AF28" s="1050">
        <v>109</v>
      </c>
      <c r="AG28" s="1048"/>
      <c r="AH28" s="1048"/>
      <c r="AI28" s="1048"/>
      <c r="AJ28" s="1051"/>
      <c r="AK28" s="1052">
        <v>194</v>
      </c>
      <c r="AL28" s="1040"/>
      <c r="AM28" s="1040"/>
      <c r="AN28" s="1040"/>
      <c r="AO28" s="1040"/>
      <c r="AP28" s="1040" t="s">
        <v>527</v>
      </c>
      <c r="AQ28" s="1040"/>
      <c r="AR28" s="1040"/>
      <c r="AS28" s="1040"/>
      <c r="AT28" s="1040"/>
      <c r="AU28" s="1040" t="s">
        <v>527</v>
      </c>
      <c r="AV28" s="1040"/>
      <c r="AW28" s="1040"/>
      <c r="AX28" s="1040"/>
      <c r="AY28" s="1040"/>
      <c r="AZ28" s="1041" t="s">
        <v>527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376</v>
      </c>
      <c r="C29" s="1026"/>
      <c r="D29" s="1026"/>
      <c r="E29" s="1026"/>
      <c r="F29" s="1026"/>
      <c r="G29" s="1026"/>
      <c r="H29" s="1026"/>
      <c r="I29" s="1026"/>
      <c r="J29" s="1026"/>
      <c r="K29" s="1026"/>
      <c r="L29" s="1026"/>
      <c r="M29" s="1026"/>
      <c r="N29" s="1026"/>
      <c r="O29" s="1026"/>
      <c r="P29" s="1027"/>
      <c r="Q29" s="1037">
        <v>1939</v>
      </c>
      <c r="R29" s="1038"/>
      <c r="S29" s="1038"/>
      <c r="T29" s="1038"/>
      <c r="U29" s="1038"/>
      <c r="V29" s="1038">
        <v>1938</v>
      </c>
      <c r="W29" s="1038"/>
      <c r="X29" s="1038"/>
      <c r="Y29" s="1038"/>
      <c r="Z29" s="1038"/>
      <c r="AA29" s="1038">
        <v>1</v>
      </c>
      <c r="AB29" s="1038"/>
      <c r="AC29" s="1038"/>
      <c r="AD29" s="1038"/>
      <c r="AE29" s="1039"/>
      <c r="AF29" s="1031">
        <v>1</v>
      </c>
      <c r="AG29" s="1032"/>
      <c r="AH29" s="1032"/>
      <c r="AI29" s="1032"/>
      <c r="AJ29" s="1033"/>
      <c r="AK29" s="974">
        <v>285</v>
      </c>
      <c r="AL29" s="965"/>
      <c r="AM29" s="965"/>
      <c r="AN29" s="965"/>
      <c r="AO29" s="965"/>
      <c r="AP29" s="965" t="s">
        <v>527</v>
      </c>
      <c r="AQ29" s="965"/>
      <c r="AR29" s="965"/>
      <c r="AS29" s="965"/>
      <c r="AT29" s="965"/>
      <c r="AU29" s="965" t="s">
        <v>527</v>
      </c>
      <c r="AV29" s="965"/>
      <c r="AW29" s="965"/>
      <c r="AX29" s="965"/>
      <c r="AY29" s="965"/>
      <c r="AZ29" s="1036" t="s">
        <v>527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377</v>
      </c>
      <c r="C30" s="1026"/>
      <c r="D30" s="1026"/>
      <c r="E30" s="1026"/>
      <c r="F30" s="1026"/>
      <c r="G30" s="1026"/>
      <c r="H30" s="1026"/>
      <c r="I30" s="1026"/>
      <c r="J30" s="1026"/>
      <c r="K30" s="1026"/>
      <c r="L30" s="1026"/>
      <c r="M30" s="1026"/>
      <c r="N30" s="1026"/>
      <c r="O30" s="1026"/>
      <c r="P30" s="1027"/>
      <c r="Q30" s="1037">
        <v>312</v>
      </c>
      <c r="R30" s="1038"/>
      <c r="S30" s="1038"/>
      <c r="T30" s="1038"/>
      <c r="U30" s="1038"/>
      <c r="V30" s="1038">
        <v>297</v>
      </c>
      <c r="W30" s="1038"/>
      <c r="X30" s="1038"/>
      <c r="Y30" s="1038"/>
      <c r="Z30" s="1038"/>
      <c r="AA30" s="1038">
        <v>15</v>
      </c>
      <c r="AB30" s="1038"/>
      <c r="AC30" s="1038"/>
      <c r="AD30" s="1038"/>
      <c r="AE30" s="1039"/>
      <c r="AF30" s="1031">
        <v>15</v>
      </c>
      <c r="AG30" s="1032"/>
      <c r="AH30" s="1032"/>
      <c r="AI30" s="1032"/>
      <c r="AJ30" s="1033"/>
      <c r="AK30" s="974">
        <v>310</v>
      </c>
      <c r="AL30" s="965"/>
      <c r="AM30" s="965"/>
      <c r="AN30" s="965"/>
      <c r="AO30" s="965"/>
      <c r="AP30" s="965" t="s">
        <v>527</v>
      </c>
      <c r="AQ30" s="965"/>
      <c r="AR30" s="965"/>
      <c r="AS30" s="965"/>
      <c r="AT30" s="965"/>
      <c r="AU30" s="965" t="s">
        <v>527</v>
      </c>
      <c r="AV30" s="965"/>
      <c r="AW30" s="965"/>
      <c r="AX30" s="965"/>
      <c r="AY30" s="965"/>
      <c r="AZ30" s="1036" t="s">
        <v>527</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378</v>
      </c>
      <c r="C31" s="1026"/>
      <c r="D31" s="1026"/>
      <c r="E31" s="1026"/>
      <c r="F31" s="1026"/>
      <c r="G31" s="1026"/>
      <c r="H31" s="1026"/>
      <c r="I31" s="1026"/>
      <c r="J31" s="1026"/>
      <c r="K31" s="1026"/>
      <c r="L31" s="1026"/>
      <c r="M31" s="1026"/>
      <c r="N31" s="1026"/>
      <c r="O31" s="1026"/>
      <c r="P31" s="1027"/>
      <c r="Q31" s="1037">
        <v>14</v>
      </c>
      <c r="R31" s="1038"/>
      <c r="S31" s="1038"/>
      <c r="T31" s="1038"/>
      <c r="U31" s="1038"/>
      <c r="V31" s="1038">
        <v>14</v>
      </c>
      <c r="W31" s="1038"/>
      <c r="X31" s="1038"/>
      <c r="Y31" s="1038"/>
      <c r="Z31" s="1038"/>
      <c r="AA31" s="1038">
        <v>0</v>
      </c>
      <c r="AB31" s="1038"/>
      <c r="AC31" s="1038"/>
      <c r="AD31" s="1038"/>
      <c r="AE31" s="1039"/>
      <c r="AF31" s="1031">
        <v>0</v>
      </c>
      <c r="AG31" s="1032"/>
      <c r="AH31" s="1032"/>
      <c r="AI31" s="1032"/>
      <c r="AJ31" s="1033"/>
      <c r="AK31" s="974">
        <v>0</v>
      </c>
      <c r="AL31" s="965"/>
      <c r="AM31" s="965"/>
      <c r="AN31" s="965"/>
      <c r="AO31" s="965"/>
      <c r="AP31" s="965" t="s">
        <v>527</v>
      </c>
      <c r="AQ31" s="965"/>
      <c r="AR31" s="965"/>
      <c r="AS31" s="965"/>
      <c r="AT31" s="965"/>
      <c r="AU31" s="965" t="s">
        <v>527</v>
      </c>
      <c r="AV31" s="965"/>
      <c r="AW31" s="965"/>
      <c r="AX31" s="965"/>
      <c r="AY31" s="965"/>
      <c r="AZ31" s="1036" t="s">
        <v>527</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379</v>
      </c>
      <c r="C32" s="1026"/>
      <c r="D32" s="1026"/>
      <c r="E32" s="1026"/>
      <c r="F32" s="1026"/>
      <c r="G32" s="1026"/>
      <c r="H32" s="1026"/>
      <c r="I32" s="1026"/>
      <c r="J32" s="1026"/>
      <c r="K32" s="1026"/>
      <c r="L32" s="1026"/>
      <c r="M32" s="1026"/>
      <c r="N32" s="1026"/>
      <c r="O32" s="1026"/>
      <c r="P32" s="1027"/>
      <c r="Q32" s="1037">
        <v>535</v>
      </c>
      <c r="R32" s="1038"/>
      <c r="S32" s="1038"/>
      <c r="T32" s="1038"/>
      <c r="U32" s="1038"/>
      <c r="V32" s="1038">
        <v>474</v>
      </c>
      <c r="W32" s="1038"/>
      <c r="X32" s="1038"/>
      <c r="Y32" s="1038"/>
      <c r="Z32" s="1038"/>
      <c r="AA32" s="1038">
        <v>61</v>
      </c>
      <c r="AB32" s="1038"/>
      <c r="AC32" s="1038"/>
      <c r="AD32" s="1038"/>
      <c r="AE32" s="1039"/>
      <c r="AF32" s="1031">
        <v>1439</v>
      </c>
      <c r="AG32" s="1032"/>
      <c r="AH32" s="1032"/>
      <c r="AI32" s="1032"/>
      <c r="AJ32" s="1033"/>
      <c r="AK32" s="974">
        <v>5</v>
      </c>
      <c r="AL32" s="965"/>
      <c r="AM32" s="965"/>
      <c r="AN32" s="965"/>
      <c r="AO32" s="965"/>
      <c r="AP32" s="965">
        <v>1816</v>
      </c>
      <c r="AQ32" s="965"/>
      <c r="AR32" s="965"/>
      <c r="AS32" s="965"/>
      <c r="AT32" s="965"/>
      <c r="AU32" s="965">
        <v>4</v>
      </c>
      <c r="AV32" s="965"/>
      <c r="AW32" s="965"/>
      <c r="AX32" s="965"/>
      <c r="AY32" s="965"/>
      <c r="AZ32" s="1036" t="s">
        <v>527</v>
      </c>
      <c r="BA32" s="1036"/>
      <c r="BB32" s="1036"/>
      <c r="BC32" s="1036"/>
      <c r="BD32" s="1036"/>
      <c r="BE32" s="1020" t="s">
        <v>380</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381</v>
      </c>
      <c r="C33" s="1026"/>
      <c r="D33" s="1026"/>
      <c r="E33" s="1026"/>
      <c r="F33" s="1026"/>
      <c r="G33" s="1026"/>
      <c r="H33" s="1026"/>
      <c r="I33" s="1026"/>
      <c r="J33" s="1026"/>
      <c r="K33" s="1026"/>
      <c r="L33" s="1026"/>
      <c r="M33" s="1026"/>
      <c r="N33" s="1026"/>
      <c r="O33" s="1026"/>
      <c r="P33" s="1027"/>
      <c r="Q33" s="1037">
        <v>1106</v>
      </c>
      <c r="R33" s="1038"/>
      <c r="S33" s="1038"/>
      <c r="T33" s="1038"/>
      <c r="U33" s="1038"/>
      <c r="V33" s="1038">
        <v>1106</v>
      </c>
      <c r="W33" s="1038"/>
      <c r="X33" s="1038"/>
      <c r="Y33" s="1038"/>
      <c r="Z33" s="1038"/>
      <c r="AA33" s="1038">
        <v>0</v>
      </c>
      <c r="AB33" s="1038"/>
      <c r="AC33" s="1038"/>
      <c r="AD33" s="1038"/>
      <c r="AE33" s="1039"/>
      <c r="AF33" s="1031" t="s">
        <v>110</v>
      </c>
      <c r="AG33" s="1032"/>
      <c r="AH33" s="1032"/>
      <c r="AI33" s="1032"/>
      <c r="AJ33" s="1033"/>
      <c r="AK33" s="974">
        <v>451</v>
      </c>
      <c r="AL33" s="965"/>
      <c r="AM33" s="965"/>
      <c r="AN33" s="965"/>
      <c r="AO33" s="965"/>
      <c r="AP33" s="965">
        <v>11888</v>
      </c>
      <c r="AQ33" s="965"/>
      <c r="AR33" s="965"/>
      <c r="AS33" s="965"/>
      <c r="AT33" s="965"/>
      <c r="AU33" s="965">
        <v>8398</v>
      </c>
      <c r="AV33" s="965"/>
      <c r="AW33" s="965"/>
      <c r="AX33" s="965"/>
      <c r="AY33" s="965"/>
      <c r="AZ33" s="1036" t="s">
        <v>527</v>
      </c>
      <c r="BA33" s="1036"/>
      <c r="BB33" s="1036"/>
      <c r="BC33" s="1036"/>
      <c r="BD33" s="1036"/>
      <c r="BE33" s="1020" t="s">
        <v>382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383</v>
      </c>
      <c r="C34" s="1026"/>
      <c r="D34" s="1026"/>
      <c r="E34" s="1026"/>
      <c r="F34" s="1026"/>
      <c r="G34" s="1026"/>
      <c r="H34" s="1026"/>
      <c r="I34" s="1026"/>
      <c r="J34" s="1026"/>
      <c r="K34" s="1026"/>
      <c r="L34" s="1026"/>
      <c r="M34" s="1026"/>
      <c r="N34" s="1026"/>
      <c r="O34" s="1026"/>
      <c r="P34" s="1027"/>
      <c r="Q34" s="1037">
        <v>396</v>
      </c>
      <c r="R34" s="1038"/>
      <c r="S34" s="1038"/>
      <c r="T34" s="1038"/>
      <c r="U34" s="1038"/>
      <c r="V34" s="1038">
        <v>396</v>
      </c>
      <c r="W34" s="1038"/>
      <c r="X34" s="1038"/>
      <c r="Y34" s="1038"/>
      <c r="Z34" s="1038"/>
      <c r="AA34" s="1038">
        <v>0</v>
      </c>
      <c r="AB34" s="1038"/>
      <c r="AC34" s="1038"/>
      <c r="AD34" s="1038"/>
      <c r="AE34" s="1039"/>
      <c r="AF34" s="1031" t="s">
        <v>110</v>
      </c>
      <c r="AG34" s="1032"/>
      <c r="AH34" s="1032"/>
      <c r="AI34" s="1032"/>
      <c r="AJ34" s="1033"/>
      <c r="AK34" s="974">
        <v>212</v>
      </c>
      <c r="AL34" s="965"/>
      <c r="AM34" s="965"/>
      <c r="AN34" s="965"/>
      <c r="AO34" s="965"/>
      <c r="AP34" s="965">
        <v>4076</v>
      </c>
      <c r="AQ34" s="965"/>
      <c r="AR34" s="965"/>
      <c r="AS34" s="965"/>
      <c r="AT34" s="965"/>
      <c r="AU34" s="965">
        <v>4076</v>
      </c>
      <c r="AV34" s="965"/>
      <c r="AW34" s="965"/>
      <c r="AX34" s="965"/>
      <c r="AY34" s="965"/>
      <c r="AZ34" s="1036" t="s">
        <v>527</v>
      </c>
      <c r="BA34" s="1036"/>
      <c r="BB34" s="1036"/>
      <c r="BC34" s="1036"/>
      <c r="BD34" s="1036"/>
      <c r="BE34" s="1020" t="s">
        <v>382</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363</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1565</v>
      </c>
      <c r="AG63" s="953"/>
      <c r="AH63" s="953"/>
      <c r="AI63" s="953"/>
      <c r="AJ63" s="1018"/>
      <c r="AK63" s="1019"/>
      <c r="AL63" s="957"/>
      <c r="AM63" s="957"/>
      <c r="AN63" s="957"/>
      <c r="AO63" s="957"/>
      <c r="AP63" s="953">
        <v>17780</v>
      </c>
      <c r="AQ63" s="953"/>
      <c r="AR63" s="953"/>
      <c r="AS63" s="953"/>
      <c r="AT63" s="953"/>
      <c r="AU63" s="953">
        <v>12478</v>
      </c>
      <c r="AV63" s="953"/>
      <c r="AW63" s="953"/>
      <c r="AX63" s="953"/>
      <c r="AY63" s="953"/>
      <c r="AZ63" s="1013"/>
      <c r="BA63" s="1013"/>
      <c r="BB63" s="1013"/>
      <c r="BC63" s="1013"/>
      <c r="BD63" s="1013"/>
      <c r="BE63" s="954"/>
      <c r="BF63" s="954"/>
      <c r="BG63" s="954"/>
      <c r="BH63" s="954"/>
      <c r="BI63" s="955"/>
      <c r="BJ63" s="1014" t="s">
        <v>110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367</v>
      </c>
      <c r="R66" s="996"/>
      <c r="S66" s="996"/>
      <c r="T66" s="996"/>
      <c r="U66" s="997"/>
      <c r="V66" s="995" t="s">
        <v>368</v>
      </c>
      <c r="W66" s="996"/>
      <c r="X66" s="996"/>
      <c r="Y66" s="996"/>
      <c r="Z66" s="997"/>
      <c r="AA66" s="995" t="s">
        <v>369</v>
      </c>
      <c r="AB66" s="996"/>
      <c r="AC66" s="996"/>
      <c r="AD66" s="996"/>
      <c r="AE66" s="997"/>
      <c r="AF66" s="1001" t="s">
        <v>370</v>
      </c>
      <c r="AG66" s="1002"/>
      <c r="AH66" s="1002"/>
      <c r="AI66" s="1002"/>
      <c r="AJ66" s="1003"/>
      <c r="AK66" s="995" t="s">
        <v>371</v>
      </c>
      <c r="AL66" s="990"/>
      <c r="AM66" s="990"/>
      <c r="AN66" s="990"/>
      <c r="AO66" s="991"/>
      <c r="AP66" s="995" t="s">
        <v>372</v>
      </c>
      <c r="AQ66" s="996"/>
      <c r="AR66" s="996"/>
      <c r="AS66" s="996"/>
      <c r="AT66" s="997"/>
      <c r="AU66" s="995" t="s">
        <v>388</v>
      </c>
      <c r="AV66" s="996"/>
      <c r="AW66" s="996"/>
      <c r="AX66" s="996"/>
      <c r="AY66" s="997"/>
      <c r="AZ66" s="995" t="s">
        <v>351</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528</v>
      </c>
      <c r="C68" s="980"/>
      <c r="D68" s="980"/>
      <c r="E68" s="980"/>
      <c r="F68" s="980"/>
      <c r="G68" s="980"/>
      <c r="H68" s="980"/>
      <c r="I68" s="980"/>
      <c r="J68" s="980"/>
      <c r="K68" s="980"/>
      <c r="L68" s="980"/>
      <c r="M68" s="980"/>
      <c r="N68" s="980"/>
      <c r="O68" s="980"/>
      <c r="P68" s="981"/>
      <c r="Q68" s="982">
        <v>19284</v>
      </c>
      <c r="R68" s="976"/>
      <c r="S68" s="976"/>
      <c r="T68" s="976"/>
      <c r="U68" s="976"/>
      <c r="V68" s="976">
        <v>19130</v>
      </c>
      <c r="W68" s="976"/>
      <c r="X68" s="976"/>
      <c r="Y68" s="976"/>
      <c r="Z68" s="976"/>
      <c r="AA68" s="976">
        <v>154</v>
      </c>
      <c r="AB68" s="976"/>
      <c r="AC68" s="976"/>
      <c r="AD68" s="976"/>
      <c r="AE68" s="976"/>
      <c r="AF68" s="976">
        <v>154</v>
      </c>
      <c r="AG68" s="976"/>
      <c r="AH68" s="976"/>
      <c r="AI68" s="976"/>
      <c r="AJ68" s="976"/>
      <c r="AK68" s="976">
        <v>400</v>
      </c>
      <c r="AL68" s="976"/>
      <c r="AM68" s="976"/>
      <c r="AN68" s="976"/>
      <c r="AO68" s="976"/>
      <c r="AP68" s="976" t="s">
        <v>527</v>
      </c>
      <c r="AQ68" s="976"/>
      <c r="AR68" s="976"/>
      <c r="AS68" s="976"/>
      <c r="AT68" s="976"/>
      <c r="AU68" s="976" t="s">
        <v>527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529</v>
      </c>
      <c r="C69" s="969"/>
      <c r="D69" s="969"/>
      <c r="E69" s="969"/>
      <c r="F69" s="969"/>
      <c r="G69" s="969"/>
      <c r="H69" s="969"/>
      <c r="I69" s="969"/>
      <c r="J69" s="969"/>
      <c r="K69" s="969"/>
      <c r="L69" s="969"/>
      <c r="M69" s="969"/>
      <c r="N69" s="969"/>
      <c r="O69" s="969"/>
      <c r="P69" s="970"/>
      <c r="Q69" s="971">
        <v>19</v>
      </c>
      <c r="R69" s="965"/>
      <c r="S69" s="965"/>
      <c r="T69" s="965"/>
      <c r="U69" s="965"/>
      <c r="V69" s="965">
        <v>18</v>
      </c>
      <c r="W69" s="965"/>
      <c r="X69" s="965"/>
      <c r="Y69" s="965"/>
      <c r="Z69" s="965"/>
      <c r="AA69" s="965">
        <v>1</v>
      </c>
      <c r="AB69" s="965"/>
      <c r="AC69" s="965"/>
      <c r="AD69" s="965"/>
      <c r="AE69" s="965"/>
      <c r="AF69" s="965">
        <v>1</v>
      </c>
      <c r="AG69" s="965"/>
      <c r="AH69" s="965"/>
      <c r="AI69" s="965"/>
      <c r="AJ69" s="965"/>
      <c r="AK69" s="965">
        <v>1</v>
      </c>
      <c r="AL69" s="965"/>
      <c r="AM69" s="965"/>
      <c r="AN69" s="965"/>
      <c r="AO69" s="965"/>
      <c r="AP69" s="965" t="s">
        <v>527</v>
      </c>
      <c r="AQ69" s="965"/>
      <c r="AR69" s="965"/>
      <c r="AS69" s="965"/>
      <c r="AT69" s="965"/>
      <c r="AU69" s="965" t="s">
        <v>527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530</v>
      </c>
      <c r="C70" s="969"/>
      <c r="D70" s="969"/>
      <c r="E70" s="969"/>
      <c r="F70" s="969"/>
      <c r="G70" s="969"/>
      <c r="H70" s="969"/>
      <c r="I70" s="969"/>
      <c r="J70" s="969"/>
      <c r="K70" s="969"/>
      <c r="L70" s="969"/>
      <c r="M70" s="969"/>
      <c r="N70" s="969"/>
      <c r="O70" s="969"/>
      <c r="P70" s="970"/>
      <c r="Q70" s="971">
        <v>123</v>
      </c>
      <c r="R70" s="965"/>
      <c r="S70" s="965"/>
      <c r="T70" s="965"/>
      <c r="U70" s="965"/>
      <c r="V70" s="965">
        <v>120</v>
      </c>
      <c r="W70" s="965"/>
      <c r="X70" s="965"/>
      <c r="Y70" s="965"/>
      <c r="Z70" s="965"/>
      <c r="AA70" s="965">
        <v>3</v>
      </c>
      <c r="AB70" s="965"/>
      <c r="AC70" s="965"/>
      <c r="AD70" s="965"/>
      <c r="AE70" s="965"/>
      <c r="AF70" s="965">
        <v>3</v>
      </c>
      <c r="AG70" s="965"/>
      <c r="AH70" s="965"/>
      <c r="AI70" s="965"/>
      <c r="AJ70" s="965"/>
      <c r="AK70" s="965">
        <v>39</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531</v>
      </c>
      <c r="C71" s="969"/>
      <c r="D71" s="969"/>
      <c r="E71" s="969"/>
      <c r="F71" s="969"/>
      <c r="G71" s="969"/>
      <c r="H71" s="969"/>
      <c r="I71" s="969"/>
      <c r="J71" s="969"/>
      <c r="K71" s="969"/>
      <c r="L71" s="969"/>
      <c r="M71" s="969"/>
      <c r="N71" s="969"/>
      <c r="O71" s="969"/>
      <c r="P71" s="970"/>
      <c r="Q71" s="971">
        <v>465</v>
      </c>
      <c r="R71" s="965"/>
      <c r="S71" s="965"/>
      <c r="T71" s="965"/>
      <c r="U71" s="965"/>
      <c r="V71" s="965">
        <v>367</v>
      </c>
      <c r="W71" s="965"/>
      <c r="X71" s="965"/>
      <c r="Y71" s="965"/>
      <c r="Z71" s="965"/>
      <c r="AA71" s="965">
        <v>98</v>
      </c>
      <c r="AB71" s="965"/>
      <c r="AC71" s="965"/>
      <c r="AD71" s="965"/>
      <c r="AE71" s="965"/>
      <c r="AF71" s="965">
        <v>98</v>
      </c>
      <c r="AG71" s="965"/>
      <c r="AH71" s="965"/>
      <c r="AI71" s="965"/>
      <c r="AJ71" s="965"/>
      <c r="AK71" s="965">
        <v>171</v>
      </c>
      <c r="AL71" s="965"/>
      <c r="AM71" s="965"/>
      <c r="AN71" s="965"/>
      <c r="AO71" s="965"/>
      <c r="AP71" s="965" t="s">
        <v>527</v>
      </c>
      <c r="AQ71" s="965"/>
      <c r="AR71" s="965"/>
      <c r="AS71" s="965"/>
      <c r="AT71" s="965"/>
      <c r="AU71" s="965" t="s">
        <v>527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532</v>
      </c>
      <c r="C72" s="969"/>
      <c r="D72" s="969"/>
      <c r="E72" s="969"/>
      <c r="F72" s="969"/>
      <c r="G72" s="969"/>
      <c r="H72" s="969"/>
      <c r="I72" s="969"/>
      <c r="J72" s="969"/>
      <c r="K72" s="969"/>
      <c r="L72" s="969"/>
      <c r="M72" s="969"/>
      <c r="N72" s="969"/>
      <c r="O72" s="969"/>
      <c r="P72" s="970"/>
      <c r="Q72" s="971">
        <v>633531</v>
      </c>
      <c r="R72" s="965"/>
      <c r="S72" s="965"/>
      <c r="T72" s="965"/>
      <c r="U72" s="965"/>
      <c r="V72" s="965">
        <v>615938</v>
      </c>
      <c r="W72" s="965"/>
      <c r="X72" s="965"/>
      <c r="Y72" s="965"/>
      <c r="Z72" s="965"/>
      <c r="AA72" s="965">
        <v>17593</v>
      </c>
      <c r="AB72" s="965"/>
      <c r="AC72" s="965"/>
      <c r="AD72" s="965"/>
      <c r="AE72" s="965"/>
      <c r="AF72" s="965">
        <v>17593</v>
      </c>
      <c r="AG72" s="965"/>
      <c r="AH72" s="965"/>
      <c r="AI72" s="965"/>
      <c r="AJ72" s="965"/>
      <c r="AK72" s="965">
        <v>7898</v>
      </c>
      <c r="AL72" s="965"/>
      <c r="AM72" s="965"/>
      <c r="AN72" s="965"/>
      <c r="AO72" s="965"/>
      <c r="AP72" s="965" t="s">
        <v>535</v>
      </c>
      <c r="AQ72" s="965"/>
      <c r="AR72" s="965"/>
      <c r="AS72" s="965"/>
      <c r="AT72" s="965"/>
      <c r="AU72" s="965" t="s">
        <v>535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533</v>
      </c>
      <c r="C73" s="969"/>
      <c r="D73" s="969"/>
      <c r="E73" s="969"/>
      <c r="F73" s="969"/>
      <c r="G73" s="969"/>
      <c r="H73" s="969"/>
      <c r="I73" s="969"/>
      <c r="J73" s="969"/>
      <c r="K73" s="969"/>
      <c r="L73" s="969"/>
      <c r="M73" s="969"/>
      <c r="N73" s="969"/>
      <c r="O73" s="969"/>
      <c r="P73" s="970"/>
      <c r="Q73" s="971">
        <v>478</v>
      </c>
      <c r="R73" s="965"/>
      <c r="S73" s="965"/>
      <c r="T73" s="965"/>
      <c r="U73" s="965"/>
      <c r="V73" s="965">
        <v>449</v>
      </c>
      <c r="W73" s="965"/>
      <c r="X73" s="965"/>
      <c r="Y73" s="965"/>
      <c r="Z73" s="965"/>
      <c r="AA73" s="965">
        <v>29</v>
      </c>
      <c r="AB73" s="965"/>
      <c r="AC73" s="965"/>
      <c r="AD73" s="965"/>
      <c r="AE73" s="965"/>
      <c r="AF73" s="965">
        <v>29</v>
      </c>
      <c r="AG73" s="965"/>
      <c r="AH73" s="965"/>
      <c r="AI73" s="965"/>
      <c r="AJ73" s="965"/>
      <c r="AK73" s="965" t="s">
        <v>527</v>
      </c>
      <c r="AL73" s="965"/>
      <c r="AM73" s="965"/>
      <c r="AN73" s="965"/>
      <c r="AO73" s="965"/>
      <c r="AP73" s="965">
        <v>152</v>
      </c>
      <c r="AQ73" s="965"/>
      <c r="AR73" s="965"/>
      <c r="AS73" s="965"/>
      <c r="AT73" s="965"/>
      <c r="AU73" s="965">
        <v>92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534</v>
      </c>
      <c r="C74" s="969"/>
      <c r="D74" s="969"/>
      <c r="E74" s="969"/>
      <c r="F74" s="969"/>
      <c r="G74" s="969"/>
      <c r="H74" s="969"/>
      <c r="I74" s="969"/>
      <c r="J74" s="969"/>
      <c r="K74" s="969"/>
      <c r="L74" s="969"/>
      <c r="M74" s="969"/>
      <c r="N74" s="969"/>
      <c r="O74" s="969"/>
      <c r="P74" s="970"/>
      <c r="Q74" s="971">
        <v>198</v>
      </c>
      <c r="R74" s="965"/>
      <c r="S74" s="965"/>
      <c r="T74" s="965"/>
      <c r="U74" s="965"/>
      <c r="V74" s="965">
        <v>193</v>
      </c>
      <c r="W74" s="965"/>
      <c r="X74" s="965"/>
      <c r="Y74" s="965"/>
      <c r="Z74" s="965"/>
      <c r="AA74" s="965">
        <v>5</v>
      </c>
      <c r="AB74" s="965"/>
      <c r="AC74" s="965"/>
      <c r="AD74" s="965"/>
      <c r="AE74" s="965"/>
      <c r="AF74" s="965">
        <v>202</v>
      </c>
      <c r="AG74" s="965"/>
      <c r="AH74" s="965"/>
      <c r="AI74" s="965"/>
      <c r="AJ74" s="965"/>
      <c r="AK74" s="965" t="s">
        <v>536</v>
      </c>
      <c r="AL74" s="965"/>
      <c r="AM74" s="965"/>
      <c r="AN74" s="965"/>
      <c r="AO74" s="965"/>
      <c r="AP74" s="965" t="s">
        <v>536</v>
      </c>
      <c r="AQ74" s="965"/>
      <c r="AR74" s="965"/>
      <c r="AS74" s="965"/>
      <c r="AT74" s="965"/>
      <c r="AU74" s="965" t="s">
        <v>536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363</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18080</v>
      </c>
      <c r="AG88" s="953"/>
      <c r="AH88" s="953"/>
      <c r="AI88" s="953"/>
      <c r="AJ88" s="953"/>
      <c r="AK88" s="957"/>
      <c r="AL88" s="957"/>
      <c r="AM88" s="957"/>
      <c r="AN88" s="957"/>
      <c r="AO88" s="957"/>
      <c r="AP88" s="953">
        <v>152</v>
      </c>
      <c r="AQ88" s="953"/>
      <c r="AR88" s="953"/>
      <c r="AS88" s="953"/>
      <c r="AT88" s="953"/>
      <c r="AU88" s="953">
        <v>92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814270</v>
      </c>
      <c r="AB110" s="871"/>
      <c r="AC110" s="871"/>
      <c r="AD110" s="871"/>
      <c r="AE110" s="872"/>
      <c r="AF110" s="873">
        <v>830258</v>
      </c>
      <c r="AG110" s="871"/>
      <c r="AH110" s="871"/>
      <c r="AI110" s="871"/>
      <c r="AJ110" s="872"/>
      <c r="AK110" s="873">
        <v>840895</v>
      </c>
      <c r="AL110" s="871"/>
      <c r="AM110" s="871"/>
      <c r="AN110" s="871"/>
      <c r="AO110" s="872"/>
      <c r="AP110" s="874">
        <v>15.1</v>
      </c>
      <c r="AQ110" s="875"/>
      <c r="AR110" s="875"/>
      <c r="AS110" s="875"/>
      <c r="AT110" s="876"/>
      <c r="AU110" s="918" t="s">
        <v>60</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8041243</v>
      </c>
      <c r="BR110" s="798"/>
      <c r="BS110" s="798"/>
      <c r="BT110" s="798"/>
      <c r="BU110" s="798"/>
      <c r="BV110" s="798">
        <v>7982564</v>
      </c>
      <c r="BW110" s="798"/>
      <c r="BX110" s="798"/>
      <c r="BY110" s="798"/>
      <c r="BZ110" s="798"/>
      <c r="CA110" s="798">
        <v>8315425</v>
      </c>
      <c r="CB110" s="798"/>
      <c r="CC110" s="798"/>
      <c r="CD110" s="798"/>
      <c r="CE110" s="798"/>
      <c r="CF110" s="859">
        <v>149.19999999999999</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222931</v>
      </c>
      <c r="BR111" s="769"/>
      <c r="BS111" s="769"/>
      <c r="BT111" s="769"/>
      <c r="BU111" s="769"/>
      <c r="BV111" s="769">
        <v>138297</v>
      </c>
      <c r="BW111" s="769"/>
      <c r="BX111" s="769"/>
      <c r="BY111" s="769"/>
      <c r="BZ111" s="769"/>
      <c r="CA111" s="769">
        <v>83298</v>
      </c>
      <c r="CB111" s="769"/>
      <c r="CC111" s="769"/>
      <c r="CD111" s="769"/>
      <c r="CE111" s="769"/>
      <c r="CF111" s="846">
        <v>1.5</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13359393</v>
      </c>
      <c r="BR112" s="769"/>
      <c r="BS112" s="769"/>
      <c r="BT112" s="769"/>
      <c r="BU112" s="769"/>
      <c r="BV112" s="769">
        <v>12705807</v>
      </c>
      <c r="BW112" s="769"/>
      <c r="BX112" s="769"/>
      <c r="BY112" s="769"/>
      <c r="BZ112" s="769"/>
      <c r="CA112" s="769">
        <v>12472263</v>
      </c>
      <c r="CB112" s="769"/>
      <c r="CC112" s="769"/>
      <c r="CD112" s="769"/>
      <c r="CE112" s="769"/>
      <c r="CF112" s="846">
        <v>223.8</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159395</v>
      </c>
      <c r="DH112" s="769"/>
      <c r="DI112" s="769"/>
      <c r="DJ112" s="769"/>
      <c r="DK112" s="769"/>
      <c r="DL112" s="769">
        <v>95374</v>
      </c>
      <c r="DM112" s="769"/>
      <c r="DN112" s="769"/>
      <c r="DO112" s="769"/>
      <c r="DP112" s="769"/>
      <c r="DQ112" s="769">
        <v>48616</v>
      </c>
      <c r="DR112" s="769"/>
      <c r="DS112" s="769"/>
      <c r="DT112" s="769"/>
      <c r="DU112" s="769"/>
      <c r="DV112" s="821">
        <v>0.9</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627403</v>
      </c>
      <c r="AB113" s="907"/>
      <c r="AC113" s="907"/>
      <c r="AD113" s="907"/>
      <c r="AE113" s="908"/>
      <c r="AF113" s="909">
        <v>617204</v>
      </c>
      <c r="AG113" s="907"/>
      <c r="AH113" s="907"/>
      <c r="AI113" s="907"/>
      <c r="AJ113" s="908"/>
      <c r="AK113" s="909">
        <v>636873</v>
      </c>
      <c r="AL113" s="907"/>
      <c r="AM113" s="907"/>
      <c r="AN113" s="907"/>
      <c r="AO113" s="908"/>
      <c r="AP113" s="910">
        <v>11.4</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184715</v>
      </c>
      <c r="BR113" s="769"/>
      <c r="BS113" s="769"/>
      <c r="BT113" s="769"/>
      <c r="BU113" s="769"/>
      <c r="BV113" s="769">
        <v>127447</v>
      </c>
      <c r="BW113" s="769"/>
      <c r="BX113" s="769"/>
      <c r="BY113" s="769"/>
      <c r="BZ113" s="769"/>
      <c r="CA113" s="769">
        <v>92176</v>
      </c>
      <c r="CB113" s="769"/>
      <c r="CC113" s="769"/>
      <c r="CD113" s="769"/>
      <c r="CE113" s="769"/>
      <c r="CF113" s="846">
        <v>1.7</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84756</v>
      </c>
      <c r="AB114" s="782"/>
      <c r="AC114" s="782"/>
      <c r="AD114" s="782"/>
      <c r="AE114" s="783"/>
      <c r="AF114" s="784">
        <v>60050</v>
      </c>
      <c r="AG114" s="782"/>
      <c r="AH114" s="782"/>
      <c r="AI114" s="782"/>
      <c r="AJ114" s="783"/>
      <c r="AK114" s="784">
        <v>37155</v>
      </c>
      <c r="AL114" s="782"/>
      <c r="AM114" s="782"/>
      <c r="AN114" s="782"/>
      <c r="AO114" s="783"/>
      <c r="AP114" s="752">
        <v>0.7</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1739877</v>
      </c>
      <c r="BR114" s="769"/>
      <c r="BS114" s="769"/>
      <c r="BT114" s="769"/>
      <c r="BU114" s="769"/>
      <c r="BV114" s="769">
        <v>1626740</v>
      </c>
      <c r="BW114" s="769"/>
      <c r="BX114" s="769"/>
      <c r="BY114" s="769"/>
      <c r="BZ114" s="769"/>
      <c r="CA114" s="769">
        <v>1556000</v>
      </c>
      <c r="CB114" s="769"/>
      <c r="CC114" s="769"/>
      <c r="CD114" s="769"/>
      <c r="CE114" s="769"/>
      <c r="CF114" s="846">
        <v>27.9</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101986</v>
      </c>
      <c r="AB115" s="907"/>
      <c r="AC115" s="907"/>
      <c r="AD115" s="907"/>
      <c r="AE115" s="908"/>
      <c r="AF115" s="909">
        <v>84634</v>
      </c>
      <c r="AG115" s="907"/>
      <c r="AH115" s="907"/>
      <c r="AI115" s="907"/>
      <c r="AJ115" s="908"/>
      <c r="AK115" s="909">
        <v>55001</v>
      </c>
      <c r="AL115" s="907"/>
      <c r="AM115" s="907"/>
      <c r="AN115" s="907"/>
      <c r="AO115" s="908"/>
      <c r="AP115" s="910">
        <v>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110</v>
      </c>
      <c r="BR115" s="769"/>
      <c r="BS115" s="769"/>
      <c r="BT115" s="769"/>
      <c r="BU115" s="769"/>
      <c r="BV115" s="769" t="s">
        <v>110</v>
      </c>
      <c r="BW115" s="769"/>
      <c r="BX115" s="769"/>
      <c r="BY115" s="769"/>
      <c r="BZ115" s="769"/>
      <c r="CA115" s="769" t="s">
        <v>110</v>
      </c>
      <c r="CB115" s="769"/>
      <c r="CC115" s="769"/>
      <c r="CD115" s="769"/>
      <c r="CE115" s="769"/>
      <c r="CF115" s="846" t="s">
        <v>110</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110</v>
      </c>
      <c r="DH116" s="782"/>
      <c r="DI116" s="782"/>
      <c r="DJ116" s="782"/>
      <c r="DK116" s="783"/>
      <c r="DL116" s="784" t="s">
        <v>110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1628415</v>
      </c>
      <c r="AB117" s="893"/>
      <c r="AC117" s="893"/>
      <c r="AD117" s="893"/>
      <c r="AE117" s="894"/>
      <c r="AF117" s="896">
        <v>1592146</v>
      </c>
      <c r="AG117" s="893"/>
      <c r="AH117" s="893"/>
      <c r="AI117" s="893"/>
      <c r="AJ117" s="894"/>
      <c r="AK117" s="896">
        <v>1569924</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23548159</v>
      </c>
      <c r="BR118" s="856"/>
      <c r="BS118" s="856"/>
      <c r="BT118" s="856"/>
      <c r="BU118" s="856"/>
      <c r="BV118" s="856">
        <v>22580855</v>
      </c>
      <c r="BW118" s="856"/>
      <c r="BX118" s="856"/>
      <c r="BY118" s="856"/>
      <c r="BZ118" s="856"/>
      <c r="CA118" s="856">
        <v>22519162</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3693418</v>
      </c>
      <c r="BR119" s="798"/>
      <c r="BS119" s="798"/>
      <c r="BT119" s="798"/>
      <c r="BU119" s="798"/>
      <c r="BV119" s="798">
        <v>3965732</v>
      </c>
      <c r="BW119" s="798"/>
      <c r="BX119" s="798"/>
      <c r="BY119" s="798"/>
      <c r="BZ119" s="798"/>
      <c r="CA119" s="798">
        <v>4481780</v>
      </c>
      <c r="CB119" s="798"/>
      <c r="CC119" s="798"/>
      <c r="CD119" s="798"/>
      <c r="CE119" s="798"/>
      <c r="CF119" s="859">
        <v>80.400000000000006</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63536</v>
      </c>
      <c r="DH119" s="715"/>
      <c r="DI119" s="715"/>
      <c r="DJ119" s="715"/>
      <c r="DK119" s="716"/>
      <c r="DL119" s="717">
        <v>42923</v>
      </c>
      <c r="DM119" s="715"/>
      <c r="DN119" s="715"/>
      <c r="DO119" s="715"/>
      <c r="DP119" s="716"/>
      <c r="DQ119" s="717">
        <v>34682</v>
      </c>
      <c r="DR119" s="715"/>
      <c r="DS119" s="715"/>
      <c r="DT119" s="715"/>
      <c r="DU119" s="716"/>
      <c r="DV119" s="805">
        <v>0.6</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2245288</v>
      </c>
      <c r="BR120" s="769"/>
      <c r="BS120" s="769"/>
      <c r="BT120" s="769"/>
      <c r="BU120" s="769"/>
      <c r="BV120" s="769">
        <v>2113051</v>
      </c>
      <c r="BW120" s="769"/>
      <c r="BX120" s="769"/>
      <c r="BY120" s="769"/>
      <c r="BZ120" s="769"/>
      <c r="CA120" s="769">
        <v>1949731</v>
      </c>
      <c r="CB120" s="769"/>
      <c r="CC120" s="769"/>
      <c r="CD120" s="769"/>
      <c r="CE120" s="769"/>
      <c r="CF120" s="846">
        <v>35</v>
      </c>
      <c r="CG120" s="847"/>
      <c r="CH120" s="847"/>
      <c r="CI120" s="847"/>
      <c r="CJ120" s="847"/>
      <c r="CK120" s="848" t="s">
        <v>433</v>
      </c>
      <c r="CL120" s="808"/>
      <c r="CM120" s="808"/>
      <c r="CN120" s="808"/>
      <c r="CO120" s="809"/>
      <c r="CP120" s="852" t="s">
        <v>381</v>
      </c>
      <c r="CQ120" s="853"/>
      <c r="CR120" s="853"/>
      <c r="CS120" s="853"/>
      <c r="CT120" s="853"/>
      <c r="CU120" s="853"/>
      <c r="CV120" s="853"/>
      <c r="CW120" s="853"/>
      <c r="CX120" s="853"/>
      <c r="CY120" s="853"/>
      <c r="CZ120" s="853"/>
      <c r="DA120" s="853"/>
      <c r="DB120" s="853"/>
      <c r="DC120" s="853"/>
      <c r="DD120" s="853"/>
      <c r="DE120" s="853"/>
      <c r="DF120" s="854"/>
      <c r="DG120" s="797">
        <v>9089366</v>
      </c>
      <c r="DH120" s="798"/>
      <c r="DI120" s="798"/>
      <c r="DJ120" s="798"/>
      <c r="DK120" s="798"/>
      <c r="DL120" s="798">
        <v>8545514</v>
      </c>
      <c r="DM120" s="798"/>
      <c r="DN120" s="798"/>
      <c r="DO120" s="798"/>
      <c r="DP120" s="798"/>
      <c r="DQ120" s="798">
        <v>8392647</v>
      </c>
      <c r="DR120" s="798"/>
      <c r="DS120" s="798"/>
      <c r="DT120" s="798"/>
      <c r="DU120" s="798"/>
      <c r="DV120" s="799">
        <v>150.6</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80177</v>
      </c>
      <c r="AB121" s="782"/>
      <c r="AC121" s="782"/>
      <c r="AD121" s="782"/>
      <c r="AE121" s="783"/>
      <c r="AF121" s="784">
        <v>64021</v>
      </c>
      <c r="AG121" s="782"/>
      <c r="AH121" s="782"/>
      <c r="AI121" s="782"/>
      <c r="AJ121" s="783"/>
      <c r="AK121" s="784">
        <v>46758</v>
      </c>
      <c r="AL121" s="782"/>
      <c r="AM121" s="782"/>
      <c r="AN121" s="782"/>
      <c r="AO121" s="783"/>
      <c r="AP121" s="752">
        <v>0.8</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14870686</v>
      </c>
      <c r="BR121" s="856"/>
      <c r="BS121" s="856"/>
      <c r="BT121" s="856"/>
      <c r="BU121" s="856"/>
      <c r="BV121" s="856">
        <v>14772215</v>
      </c>
      <c r="BW121" s="856"/>
      <c r="BX121" s="856"/>
      <c r="BY121" s="856"/>
      <c r="BZ121" s="856"/>
      <c r="CA121" s="856">
        <v>14811572</v>
      </c>
      <c r="CB121" s="856"/>
      <c r="CC121" s="856"/>
      <c r="CD121" s="856"/>
      <c r="CE121" s="856"/>
      <c r="CF121" s="857">
        <v>265.8</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4266249</v>
      </c>
      <c r="DH121" s="769"/>
      <c r="DI121" s="769"/>
      <c r="DJ121" s="769"/>
      <c r="DK121" s="769"/>
      <c r="DL121" s="769">
        <v>4158470</v>
      </c>
      <c r="DM121" s="769"/>
      <c r="DN121" s="769"/>
      <c r="DO121" s="769"/>
      <c r="DP121" s="769"/>
      <c r="DQ121" s="769">
        <v>4075984</v>
      </c>
      <c r="DR121" s="769"/>
      <c r="DS121" s="769"/>
      <c r="DT121" s="769"/>
      <c r="DU121" s="769"/>
      <c r="DV121" s="821">
        <v>73.099999999999994</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20809392</v>
      </c>
      <c r="BR122" s="838"/>
      <c r="BS122" s="838"/>
      <c r="BT122" s="838"/>
      <c r="BU122" s="838"/>
      <c r="BV122" s="838">
        <v>20850998</v>
      </c>
      <c r="BW122" s="838"/>
      <c r="BX122" s="838"/>
      <c r="BY122" s="838"/>
      <c r="BZ122" s="838"/>
      <c r="CA122" s="838">
        <v>21243083</v>
      </c>
      <c r="CB122" s="838"/>
      <c r="CC122" s="838"/>
      <c r="CD122" s="838"/>
      <c r="CE122" s="838"/>
      <c r="CF122" s="741"/>
      <c r="CG122" s="742"/>
      <c r="CH122" s="742"/>
      <c r="CI122" s="742"/>
      <c r="CJ122" s="839"/>
      <c r="CK122" s="849"/>
      <c r="CL122" s="810"/>
      <c r="CM122" s="810"/>
      <c r="CN122" s="810"/>
      <c r="CO122" s="811"/>
      <c r="CP122" s="826" t="s">
        <v>379</v>
      </c>
      <c r="CQ122" s="827"/>
      <c r="CR122" s="827"/>
      <c r="CS122" s="827"/>
      <c r="CT122" s="827"/>
      <c r="CU122" s="827"/>
      <c r="CV122" s="827"/>
      <c r="CW122" s="827"/>
      <c r="CX122" s="827"/>
      <c r="CY122" s="827"/>
      <c r="CZ122" s="827"/>
      <c r="DA122" s="827"/>
      <c r="DB122" s="827"/>
      <c r="DC122" s="827"/>
      <c r="DD122" s="827"/>
      <c r="DE122" s="827"/>
      <c r="DF122" s="828"/>
      <c r="DG122" s="768">
        <v>3778</v>
      </c>
      <c r="DH122" s="769"/>
      <c r="DI122" s="769"/>
      <c r="DJ122" s="769"/>
      <c r="DK122" s="769"/>
      <c r="DL122" s="769">
        <v>1823</v>
      </c>
      <c r="DM122" s="769"/>
      <c r="DN122" s="769"/>
      <c r="DO122" s="769"/>
      <c r="DP122" s="769"/>
      <c r="DQ122" s="769">
        <v>3632</v>
      </c>
      <c r="DR122" s="769"/>
      <c r="DS122" s="769"/>
      <c r="DT122" s="769"/>
      <c r="DU122" s="769"/>
      <c r="DV122" s="821">
        <v>0.1</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49.5</v>
      </c>
      <c r="BR123" s="830"/>
      <c r="BS123" s="830"/>
      <c r="BT123" s="830"/>
      <c r="BU123" s="830"/>
      <c r="BV123" s="830">
        <v>31.4</v>
      </c>
      <c r="BW123" s="830"/>
      <c r="BX123" s="830"/>
      <c r="BY123" s="830"/>
      <c r="BZ123" s="830"/>
      <c r="CA123" s="830">
        <v>22.9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110</v>
      </c>
      <c r="DH124" s="715"/>
      <c r="DI124" s="715"/>
      <c r="DJ124" s="715"/>
      <c r="DK124" s="716"/>
      <c r="DL124" s="717" t="s">
        <v>110</v>
      </c>
      <c r="DM124" s="715"/>
      <c r="DN124" s="715"/>
      <c r="DO124" s="715"/>
      <c r="DP124" s="716"/>
      <c r="DQ124" s="717" t="s">
        <v>110</v>
      </c>
      <c r="DR124" s="715"/>
      <c r="DS124" s="715"/>
      <c r="DT124" s="715"/>
      <c r="DU124" s="716"/>
      <c r="DV124" s="805" t="s">
        <v>110</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21809</v>
      </c>
      <c r="AB126" s="782"/>
      <c r="AC126" s="782"/>
      <c r="AD126" s="782"/>
      <c r="AE126" s="783"/>
      <c r="AF126" s="784">
        <v>20613</v>
      </c>
      <c r="AG126" s="782"/>
      <c r="AH126" s="782"/>
      <c r="AI126" s="782"/>
      <c r="AJ126" s="783"/>
      <c r="AK126" s="784">
        <v>8243</v>
      </c>
      <c r="AL126" s="782"/>
      <c r="AM126" s="782"/>
      <c r="AN126" s="782"/>
      <c r="AO126" s="783"/>
      <c r="AP126" s="752">
        <v>0.1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110</v>
      </c>
      <c r="AB127" s="782"/>
      <c r="AC127" s="782"/>
      <c r="AD127" s="782"/>
      <c r="AE127" s="783"/>
      <c r="AF127" s="784" t="s">
        <v>110</v>
      </c>
      <c r="AG127" s="782"/>
      <c r="AH127" s="782"/>
      <c r="AI127" s="782"/>
      <c r="AJ127" s="783"/>
      <c r="AK127" s="784" t="s">
        <v>110</v>
      </c>
      <c r="AL127" s="782"/>
      <c r="AM127" s="782"/>
      <c r="AN127" s="782"/>
      <c r="AO127" s="783"/>
      <c r="AP127" s="752" t="s">
        <v>110</v>
      </c>
      <c r="AQ127" s="753"/>
      <c r="AR127" s="753"/>
      <c r="AS127" s="753"/>
      <c r="AT127" s="754"/>
      <c r="AU127" s="233"/>
      <c r="AV127" s="233"/>
      <c r="AW127" s="233"/>
      <c r="AX127" s="755" t="s">
        <v>447</v>
      </c>
      <c r="AY127" s="756"/>
      <c r="AZ127" s="756"/>
      <c r="BA127" s="756"/>
      <c r="BB127" s="756"/>
      <c r="BC127" s="756"/>
      <c r="BD127" s="756"/>
      <c r="BE127" s="757"/>
      <c r="BF127" s="758" t="s">
        <v>110</v>
      </c>
      <c r="BG127" s="759"/>
      <c r="BH127" s="759"/>
      <c r="BI127" s="759"/>
      <c r="BJ127" s="759"/>
      <c r="BK127" s="759"/>
      <c r="BL127" s="760"/>
      <c r="BM127" s="758">
        <v>14.21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110</v>
      </c>
      <c r="DH127" s="818"/>
      <c r="DI127" s="818"/>
      <c r="DJ127" s="818"/>
      <c r="DK127" s="818"/>
      <c r="DL127" s="818" t="s">
        <v>110</v>
      </c>
      <c r="DM127" s="818"/>
      <c r="DN127" s="818"/>
      <c r="DO127" s="818"/>
      <c r="DP127" s="818"/>
      <c r="DQ127" s="818" t="s">
        <v>110</v>
      </c>
      <c r="DR127" s="818"/>
      <c r="DS127" s="818"/>
      <c r="DT127" s="818"/>
      <c r="DU127" s="818"/>
      <c r="DV127" s="819" t="s">
        <v>110</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176652</v>
      </c>
      <c r="AB128" s="722"/>
      <c r="AC128" s="722"/>
      <c r="AD128" s="722"/>
      <c r="AE128" s="723"/>
      <c r="AF128" s="724">
        <v>160372</v>
      </c>
      <c r="AG128" s="722"/>
      <c r="AH128" s="722"/>
      <c r="AI128" s="722"/>
      <c r="AJ128" s="723"/>
      <c r="AK128" s="724">
        <v>161064</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110</v>
      </c>
      <c r="BG128" s="789"/>
      <c r="BH128" s="789"/>
      <c r="BI128" s="789"/>
      <c r="BJ128" s="789"/>
      <c r="BK128" s="789"/>
      <c r="BL128" s="790"/>
      <c r="BM128" s="788">
        <v>19.21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6493207</v>
      </c>
      <c r="AB129" s="782"/>
      <c r="AC129" s="782"/>
      <c r="AD129" s="782"/>
      <c r="AE129" s="783"/>
      <c r="AF129" s="784">
        <v>6471163</v>
      </c>
      <c r="AG129" s="782"/>
      <c r="AH129" s="782"/>
      <c r="AI129" s="782"/>
      <c r="AJ129" s="783"/>
      <c r="AK129" s="784">
        <v>6549320</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8.1999999999999993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968951</v>
      </c>
      <c r="AB130" s="782"/>
      <c r="AC130" s="782"/>
      <c r="AD130" s="782"/>
      <c r="AE130" s="783"/>
      <c r="AF130" s="784">
        <v>971106</v>
      </c>
      <c r="AG130" s="782"/>
      <c r="AH130" s="782"/>
      <c r="AI130" s="782"/>
      <c r="AJ130" s="783"/>
      <c r="AK130" s="784">
        <v>976952</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22.9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5524256</v>
      </c>
      <c r="AB131" s="715"/>
      <c r="AC131" s="715"/>
      <c r="AD131" s="715"/>
      <c r="AE131" s="716"/>
      <c r="AF131" s="717">
        <v>5500057</v>
      </c>
      <c r="AG131" s="715"/>
      <c r="AH131" s="715"/>
      <c r="AI131" s="715"/>
      <c r="AJ131" s="716"/>
      <c r="AK131" s="717">
        <v>5572368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8.7398556480000007</v>
      </c>
      <c r="AB132" s="738"/>
      <c r="AC132" s="738"/>
      <c r="AD132" s="738"/>
      <c r="AE132" s="739"/>
      <c r="AF132" s="740">
        <v>8.3756950159999999</v>
      </c>
      <c r="AG132" s="738"/>
      <c r="AH132" s="738"/>
      <c r="AI132" s="738"/>
      <c r="AJ132" s="739"/>
      <c r="AK132" s="740">
        <v>7.7508879530000003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9.8000000000000007</v>
      </c>
      <c r="AB133" s="747"/>
      <c r="AC133" s="747"/>
      <c r="AD133" s="747"/>
      <c r="AE133" s="748"/>
      <c r="AF133" s="746">
        <v>8.9</v>
      </c>
      <c r="AG133" s="747"/>
      <c r="AH133" s="747"/>
      <c r="AI133" s="747"/>
      <c r="AJ133" s="748"/>
      <c r="AK133" s="746">
        <v>8.1999999999999993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election activeCell="AD27" sqref="AD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1315439</v>
      </c>
      <c r="L9" s="264">
        <v>41353</v>
      </c>
      <c r="M9" s="265">
        <v>58739</v>
      </c>
      <c r="N9" s="266">
        <v>-29.6</v>
      </c>
    </row>
    <row r="10" spans="1:16">
      <c r="A10" s="248"/>
      <c r="B10" s="244"/>
      <c r="C10" s="244"/>
      <c r="D10" s="244"/>
      <c r="E10" s="244"/>
      <c r="F10" s="244"/>
      <c r="G10" s="1131" t="s">
        <v>469</v>
      </c>
      <c r="H10" s="1132"/>
      <c r="I10" s="1132"/>
      <c r="J10" s="1133"/>
      <c r="K10" s="267">
        <v>191115</v>
      </c>
      <c r="L10" s="268">
        <v>6008</v>
      </c>
      <c r="M10" s="269">
        <v>5215</v>
      </c>
      <c r="N10" s="270">
        <v>15.2</v>
      </c>
    </row>
    <row r="11" spans="1:16" ht="13.5" customHeight="1">
      <c r="A11" s="248"/>
      <c r="B11" s="244"/>
      <c r="C11" s="244"/>
      <c r="D11" s="244"/>
      <c r="E11" s="244"/>
      <c r="F11" s="244"/>
      <c r="G11" s="1131" t="s">
        <v>470</v>
      </c>
      <c r="H11" s="1132"/>
      <c r="I11" s="1132"/>
      <c r="J11" s="1133"/>
      <c r="K11" s="267">
        <v>38721</v>
      </c>
      <c r="L11" s="268">
        <v>1217</v>
      </c>
      <c r="M11" s="269">
        <v>7772</v>
      </c>
      <c r="N11" s="270">
        <v>-84.3</v>
      </c>
    </row>
    <row r="12" spans="1:16" ht="13.5" customHeight="1">
      <c r="A12" s="248"/>
      <c r="B12" s="244"/>
      <c r="C12" s="244"/>
      <c r="D12" s="244"/>
      <c r="E12" s="244"/>
      <c r="F12" s="244"/>
      <c r="G12" s="1131" t="s">
        <v>471</v>
      </c>
      <c r="H12" s="1132"/>
      <c r="I12" s="1132"/>
      <c r="J12" s="1133"/>
      <c r="K12" s="267">
        <v>27245</v>
      </c>
      <c r="L12" s="268">
        <v>856</v>
      </c>
      <c r="M12" s="269">
        <v>135</v>
      </c>
      <c r="N12" s="270">
        <v>534.1</v>
      </c>
    </row>
    <row r="13" spans="1:16" ht="13.5" customHeight="1">
      <c r="A13" s="248"/>
      <c r="B13" s="244"/>
      <c r="C13" s="244"/>
      <c r="D13" s="244"/>
      <c r="E13" s="244"/>
      <c r="F13" s="244"/>
      <c r="G13" s="1131" t="s">
        <v>472</v>
      </c>
      <c r="H13" s="1132"/>
      <c r="I13" s="1132"/>
      <c r="J13" s="1133"/>
      <c r="K13" s="267" t="s">
        <v>473</v>
      </c>
      <c r="L13" s="268" t="s">
        <v>473</v>
      </c>
      <c r="M13" s="269">
        <v>6</v>
      </c>
      <c r="N13" s="270" t="s">
        <v>473</v>
      </c>
    </row>
    <row r="14" spans="1:16" ht="13.5" customHeight="1">
      <c r="A14" s="248"/>
      <c r="B14" s="244"/>
      <c r="C14" s="244"/>
      <c r="D14" s="244"/>
      <c r="E14" s="244"/>
      <c r="F14" s="244"/>
      <c r="G14" s="1131" t="s">
        <v>474</v>
      </c>
      <c r="H14" s="1132"/>
      <c r="I14" s="1132"/>
      <c r="J14" s="1133"/>
      <c r="K14" s="267">
        <v>53978</v>
      </c>
      <c r="L14" s="268">
        <v>1697</v>
      </c>
      <c r="M14" s="269">
        <v>2905</v>
      </c>
      <c r="N14" s="270">
        <v>-41.6</v>
      </c>
    </row>
    <row r="15" spans="1:16" ht="13.5" customHeight="1">
      <c r="A15" s="248"/>
      <c r="B15" s="244"/>
      <c r="C15" s="244"/>
      <c r="D15" s="244"/>
      <c r="E15" s="244"/>
      <c r="F15" s="244"/>
      <c r="G15" s="1131" t="s">
        <v>475</v>
      </c>
      <c r="H15" s="1132"/>
      <c r="I15" s="1132"/>
      <c r="J15" s="1133"/>
      <c r="K15" s="267">
        <v>14457</v>
      </c>
      <c r="L15" s="268">
        <v>454</v>
      </c>
      <c r="M15" s="269">
        <v>1221</v>
      </c>
      <c r="N15" s="270">
        <v>-62.8</v>
      </c>
    </row>
    <row r="16" spans="1:16">
      <c r="A16" s="248"/>
      <c r="B16" s="244"/>
      <c r="C16" s="244"/>
      <c r="D16" s="244"/>
      <c r="E16" s="244"/>
      <c r="F16" s="244"/>
      <c r="G16" s="1134" t="s">
        <v>476</v>
      </c>
      <c r="H16" s="1135"/>
      <c r="I16" s="1135"/>
      <c r="J16" s="1136"/>
      <c r="K16" s="268">
        <v>-174686</v>
      </c>
      <c r="L16" s="268">
        <v>-5492</v>
      </c>
      <c r="M16" s="269">
        <v>-6578</v>
      </c>
      <c r="N16" s="270">
        <v>-16.5</v>
      </c>
    </row>
    <row r="17" spans="1:16">
      <c r="A17" s="248"/>
      <c r="B17" s="244"/>
      <c r="C17" s="244"/>
      <c r="D17" s="244"/>
      <c r="E17" s="244"/>
      <c r="F17" s="244"/>
      <c r="G17" s="1134" t="s">
        <v>169</v>
      </c>
      <c r="H17" s="1135"/>
      <c r="I17" s="1135"/>
      <c r="J17" s="1136"/>
      <c r="K17" s="268">
        <v>1466269</v>
      </c>
      <c r="L17" s="268">
        <v>46095</v>
      </c>
      <c r="M17" s="269">
        <v>69416</v>
      </c>
      <c r="N17" s="270">
        <v>-33.6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4.43</v>
      </c>
      <c r="L21" s="281">
        <v>6.74</v>
      </c>
      <c r="M21" s="282">
        <v>-2.31</v>
      </c>
      <c r="N21" s="249"/>
      <c r="O21" s="283"/>
      <c r="P21" s="279"/>
    </row>
    <row r="22" spans="1:16" s="284" customFormat="1">
      <c r="A22" s="279"/>
      <c r="B22" s="249"/>
      <c r="C22" s="249"/>
      <c r="D22" s="249"/>
      <c r="E22" s="249"/>
      <c r="F22" s="249"/>
      <c r="G22" s="1128" t="s">
        <v>482</v>
      </c>
      <c r="H22" s="1129"/>
      <c r="I22" s="1129"/>
      <c r="J22" s="1130"/>
      <c r="K22" s="285">
        <v>97.6</v>
      </c>
      <c r="L22" s="286">
        <v>96.7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840895</v>
      </c>
      <c r="L32" s="294">
        <v>26435</v>
      </c>
      <c r="M32" s="295">
        <v>33867</v>
      </c>
      <c r="N32" s="296">
        <v>-21.9</v>
      </c>
    </row>
    <row r="33" spans="1:16" ht="13.5" customHeight="1">
      <c r="A33" s="248"/>
      <c r="B33" s="244"/>
      <c r="C33" s="244"/>
      <c r="D33" s="244"/>
      <c r="E33" s="244"/>
      <c r="F33" s="244"/>
      <c r="G33" s="1119" t="s">
        <v>487</v>
      </c>
      <c r="H33" s="1120"/>
      <c r="I33" s="1120"/>
      <c r="J33" s="1121"/>
      <c r="K33" s="294" t="s">
        <v>473</v>
      </c>
      <c r="L33" s="294" t="s">
        <v>473</v>
      </c>
      <c r="M33" s="295" t="s">
        <v>473</v>
      </c>
      <c r="N33" s="296" t="s">
        <v>473</v>
      </c>
    </row>
    <row r="34" spans="1:16" ht="27" customHeight="1">
      <c r="A34" s="248"/>
      <c r="B34" s="244"/>
      <c r="C34" s="244"/>
      <c r="D34" s="244"/>
      <c r="E34" s="244"/>
      <c r="F34" s="244"/>
      <c r="G34" s="1119" t="s">
        <v>488</v>
      </c>
      <c r="H34" s="1120"/>
      <c r="I34" s="1120"/>
      <c r="J34" s="1121"/>
      <c r="K34" s="294" t="s">
        <v>473</v>
      </c>
      <c r="L34" s="294" t="s">
        <v>473</v>
      </c>
      <c r="M34" s="295">
        <v>5</v>
      </c>
      <c r="N34" s="296" t="s">
        <v>473</v>
      </c>
    </row>
    <row r="35" spans="1:16" ht="27" customHeight="1">
      <c r="A35" s="248"/>
      <c r="B35" s="244"/>
      <c r="C35" s="244"/>
      <c r="D35" s="244"/>
      <c r="E35" s="244"/>
      <c r="F35" s="244"/>
      <c r="G35" s="1119" t="s">
        <v>489</v>
      </c>
      <c r="H35" s="1120"/>
      <c r="I35" s="1120"/>
      <c r="J35" s="1121"/>
      <c r="K35" s="294">
        <v>636873</v>
      </c>
      <c r="L35" s="294">
        <v>20021</v>
      </c>
      <c r="M35" s="295">
        <v>10553</v>
      </c>
      <c r="N35" s="296">
        <v>89.7</v>
      </c>
    </row>
    <row r="36" spans="1:16" ht="27" customHeight="1">
      <c r="A36" s="248"/>
      <c r="B36" s="244"/>
      <c r="C36" s="244"/>
      <c r="D36" s="244"/>
      <c r="E36" s="244"/>
      <c r="F36" s="244"/>
      <c r="G36" s="1119" t="s">
        <v>490</v>
      </c>
      <c r="H36" s="1120"/>
      <c r="I36" s="1120"/>
      <c r="J36" s="1121"/>
      <c r="K36" s="294">
        <v>37155</v>
      </c>
      <c r="L36" s="294">
        <v>1168</v>
      </c>
      <c r="M36" s="295">
        <v>2741</v>
      </c>
      <c r="N36" s="296">
        <v>-57.4</v>
      </c>
    </row>
    <row r="37" spans="1:16" ht="13.5" customHeight="1">
      <c r="A37" s="248"/>
      <c r="B37" s="244"/>
      <c r="C37" s="244"/>
      <c r="D37" s="244"/>
      <c r="E37" s="244"/>
      <c r="F37" s="244"/>
      <c r="G37" s="1119" t="s">
        <v>491</v>
      </c>
      <c r="H37" s="1120"/>
      <c r="I37" s="1120"/>
      <c r="J37" s="1121"/>
      <c r="K37" s="294">
        <v>55001</v>
      </c>
      <c r="L37" s="294">
        <v>1729</v>
      </c>
      <c r="M37" s="295">
        <v>1442</v>
      </c>
      <c r="N37" s="296">
        <v>19.899999999999999</v>
      </c>
    </row>
    <row r="38" spans="1:16" ht="27" customHeight="1">
      <c r="A38" s="248"/>
      <c r="B38" s="244"/>
      <c r="C38" s="244"/>
      <c r="D38" s="244"/>
      <c r="E38" s="244"/>
      <c r="F38" s="244"/>
      <c r="G38" s="1122" t="s">
        <v>492</v>
      </c>
      <c r="H38" s="1123"/>
      <c r="I38" s="1123"/>
      <c r="J38" s="1124"/>
      <c r="K38" s="297" t="s">
        <v>473</v>
      </c>
      <c r="L38" s="297" t="s">
        <v>473</v>
      </c>
      <c r="M38" s="298">
        <v>2</v>
      </c>
      <c r="N38" s="299" t="s">
        <v>473</v>
      </c>
      <c r="O38" s="293"/>
    </row>
    <row r="39" spans="1:16">
      <c r="A39" s="248"/>
      <c r="B39" s="244"/>
      <c r="C39" s="244"/>
      <c r="D39" s="244"/>
      <c r="E39" s="244"/>
      <c r="F39" s="244"/>
      <c r="G39" s="1122" t="s">
        <v>493</v>
      </c>
      <c r="H39" s="1123"/>
      <c r="I39" s="1123"/>
      <c r="J39" s="1124"/>
      <c r="K39" s="300">
        <v>-161064</v>
      </c>
      <c r="L39" s="300">
        <v>-5063</v>
      </c>
      <c r="M39" s="301">
        <v>-3178</v>
      </c>
      <c r="N39" s="302">
        <v>59.3</v>
      </c>
      <c r="O39" s="293"/>
    </row>
    <row r="40" spans="1:16" ht="27" customHeight="1">
      <c r="A40" s="248"/>
      <c r="B40" s="244"/>
      <c r="C40" s="244"/>
      <c r="D40" s="244"/>
      <c r="E40" s="244"/>
      <c r="F40" s="244"/>
      <c r="G40" s="1119" t="s">
        <v>494</v>
      </c>
      <c r="H40" s="1120"/>
      <c r="I40" s="1120"/>
      <c r="J40" s="1121"/>
      <c r="K40" s="300">
        <v>-976952</v>
      </c>
      <c r="L40" s="300">
        <v>-30712</v>
      </c>
      <c r="M40" s="301">
        <v>-30469</v>
      </c>
      <c r="N40" s="302">
        <v>0.8</v>
      </c>
      <c r="O40" s="293"/>
    </row>
    <row r="41" spans="1:16">
      <c r="A41" s="248"/>
      <c r="B41" s="244"/>
      <c r="C41" s="244"/>
      <c r="D41" s="244"/>
      <c r="E41" s="244"/>
      <c r="F41" s="244"/>
      <c r="G41" s="1125" t="s">
        <v>279</v>
      </c>
      <c r="H41" s="1126"/>
      <c r="I41" s="1126"/>
      <c r="J41" s="1127"/>
      <c r="K41" s="294">
        <v>431908</v>
      </c>
      <c r="L41" s="300">
        <v>13578</v>
      </c>
      <c r="M41" s="301">
        <v>14963</v>
      </c>
      <c r="N41" s="302">
        <v>-9.3000000000000007</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828371</v>
      </c>
      <c r="J51" s="320">
        <v>26081</v>
      </c>
      <c r="K51" s="321">
        <v>25.9</v>
      </c>
      <c r="L51" s="322">
        <v>47258</v>
      </c>
      <c r="M51" s="323">
        <v>34.5</v>
      </c>
      <c r="N51" s="324">
        <v>-8.6</v>
      </c>
    </row>
    <row r="52" spans="1:14">
      <c r="A52" s="248"/>
      <c r="B52" s="244"/>
      <c r="C52" s="244"/>
      <c r="D52" s="244"/>
      <c r="E52" s="244"/>
      <c r="F52" s="244"/>
      <c r="G52" s="325"/>
      <c r="H52" s="326" t="s">
        <v>505</v>
      </c>
      <c r="I52" s="327">
        <v>696513</v>
      </c>
      <c r="J52" s="328">
        <v>21930</v>
      </c>
      <c r="K52" s="329">
        <v>25.7</v>
      </c>
      <c r="L52" s="330">
        <v>27842</v>
      </c>
      <c r="M52" s="331">
        <v>35.9</v>
      </c>
      <c r="N52" s="332">
        <v>-10.199999999999999</v>
      </c>
    </row>
    <row r="53" spans="1:14">
      <c r="A53" s="248"/>
      <c r="B53" s="244"/>
      <c r="C53" s="244"/>
      <c r="D53" s="244"/>
      <c r="E53" s="244"/>
      <c r="F53" s="244"/>
      <c r="G53" s="310" t="s">
        <v>506</v>
      </c>
      <c r="H53" s="311"/>
      <c r="I53" s="319">
        <v>1203912</v>
      </c>
      <c r="J53" s="320">
        <v>37978</v>
      </c>
      <c r="K53" s="321">
        <v>45.6</v>
      </c>
      <c r="L53" s="322">
        <v>49426</v>
      </c>
      <c r="M53" s="323">
        <v>4.5999999999999996</v>
      </c>
      <c r="N53" s="324">
        <v>41</v>
      </c>
    </row>
    <row r="54" spans="1:14">
      <c r="A54" s="248"/>
      <c r="B54" s="244"/>
      <c r="C54" s="244"/>
      <c r="D54" s="244"/>
      <c r="E54" s="244"/>
      <c r="F54" s="244"/>
      <c r="G54" s="325"/>
      <c r="H54" s="326" t="s">
        <v>505</v>
      </c>
      <c r="I54" s="327">
        <v>621250</v>
      </c>
      <c r="J54" s="328">
        <v>19598</v>
      </c>
      <c r="K54" s="329">
        <v>-10.6</v>
      </c>
      <c r="L54" s="330">
        <v>26568</v>
      </c>
      <c r="M54" s="331">
        <v>-4.5999999999999996</v>
      </c>
      <c r="N54" s="332">
        <v>-6</v>
      </c>
    </row>
    <row r="55" spans="1:14">
      <c r="A55" s="248"/>
      <c r="B55" s="244"/>
      <c r="C55" s="244"/>
      <c r="D55" s="244"/>
      <c r="E55" s="244"/>
      <c r="F55" s="244"/>
      <c r="G55" s="310" t="s">
        <v>507</v>
      </c>
      <c r="H55" s="311"/>
      <c r="I55" s="319">
        <v>549388</v>
      </c>
      <c r="J55" s="320">
        <v>17384</v>
      </c>
      <c r="K55" s="321">
        <v>-54.2</v>
      </c>
      <c r="L55" s="322">
        <v>42839</v>
      </c>
      <c r="M55" s="323">
        <v>-13.3</v>
      </c>
      <c r="N55" s="324">
        <v>-40.9</v>
      </c>
    </row>
    <row r="56" spans="1:14">
      <c r="A56" s="248"/>
      <c r="B56" s="244"/>
      <c r="C56" s="244"/>
      <c r="D56" s="244"/>
      <c r="E56" s="244"/>
      <c r="F56" s="244"/>
      <c r="G56" s="325"/>
      <c r="H56" s="326" t="s">
        <v>505</v>
      </c>
      <c r="I56" s="327">
        <v>440558</v>
      </c>
      <c r="J56" s="328">
        <v>13940</v>
      </c>
      <c r="K56" s="329">
        <v>-28.9</v>
      </c>
      <c r="L56" s="330">
        <v>22027</v>
      </c>
      <c r="M56" s="331">
        <v>-17.100000000000001</v>
      </c>
      <c r="N56" s="332">
        <v>-11.8</v>
      </c>
    </row>
    <row r="57" spans="1:14">
      <c r="A57" s="248"/>
      <c r="B57" s="244"/>
      <c r="C57" s="244"/>
      <c r="D57" s="244"/>
      <c r="E57" s="244"/>
      <c r="F57" s="244"/>
      <c r="G57" s="310" t="s">
        <v>508</v>
      </c>
      <c r="H57" s="311"/>
      <c r="I57" s="319">
        <v>485076</v>
      </c>
      <c r="J57" s="320">
        <v>15249</v>
      </c>
      <c r="K57" s="321">
        <v>-12.3</v>
      </c>
      <c r="L57" s="322">
        <v>46819</v>
      </c>
      <c r="M57" s="323">
        <v>9.3000000000000007</v>
      </c>
      <c r="N57" s="324">
        <v>-21.6</v>
      </c>
    </row>
    <row r="58" spans="1:14">
      <c r="A58" s="248"/>
      <c r="B58" s="244"/>
      <c r="C58" s="244"/>
      <c r="D58" s="244"/>
      <c r="E58" s="244"/>
      <c r="F58" s="244"/>
      <c r="G58" s="325"/>
      <c r="H58" s="326" t="s">
        <v>505</v>
      </c>
      <c r="I58" s="327">
        <v>388800</v>
      </c>
      <c r="J58" s="328">
        <v>12222</v>
      </c>
      <c r="K58" s="329">
        <v>-12.3</v>
      </c>
      <c r="L58" s="330">
        <v>24121</v>
      </c>
      <c r="M58" s="331">
        <v>9.5</v>
      </c>
      <c r="N58" s="332">
        <v>-21.8</v>
      </c>
    </row>
    <row r="59" spans="1:14">
      <c r="A59" s="248"/>
      <c r="B59" s="244"/>
      <c r="C59" s="244"/>
      <c r="D59" s="244"/>
      <c r="E59" s="244"/>
      <c r="F59" s="244"/>
      <c r="G59" s="310" t="s">
        <v>509</v>
      </c>
      <c r="H59" s="311"/>
      <c r="I59" s="319">
        <v>1111302</v>
      </c>
      <c r="J59" s="320">
        <v>34936</v>
      </c>
      <c r="K59" s="321">
        <v>129.1</v>
      </c>
      <c r="L59" s="322">
        <v>53270</v>
      </c>
      <c r="M59" s="323">
        <v>13.8</v>
      </c>
      <c r="N59" s="324">
        <v>115.3</v>
      </c>
    </row>
    <row r="60" spans="1:14">
      <c r="A60" s="248"/>
      <c r="B60" s="244"/>
      <c r="C60" s="244"/>
      <c r="D60" s="244"/>
      <c r="E60" s="244"/>
      <c r="F60" s="244"/>
      <c r="G60" s="325"/>
      <c r="H60" s="326" t="s">
        <v>505</v>
      </c>
      <c r="I60" s="333">
        <v>419037</v>
      </c>
      <c r="J60" s="328">
        <v>13173</v>
      </c>
      <c r="K60" s="329">
        <v>7.8</v>
      </c>
      <c r="L60" s="330">
        <v>24316</v>
      </c>
      <c r="M60" s="331">
        <v>0.8</v>
      </c>
      <c r="N60" s="332">
        <v>7</v>
      </c>
    </row>
    <row r="61" spans="1:14">
      <c r="A61" s="248"/>
      <c r="B61" s="244"/>
      <c r="C61" s="244"/>
      <c r="D61" s="244"/>
      <c r="E61" s="244"/>
      <c r="F61" s="244"/>
      <c r="G61" s="310" t="s">
        <v>510</v>
      </c>
      <c r="H61" s="334"/>
      <c r="I61" s="335">
        <v>835610</v>
      </c>
      <c r="J61" s="336">
        <v>26326</v>
      </c>
      <c r="K61" s="337">
        <v>26.8</v>
      </c>
      <c r="L61" s="338">
        <v>47922</v>
      </c>
      <c r="M61" s="339">
        <v>9.8000000000000007</v>
      </c>
      <c r="N61" s="324">
        <v>17</v>
      </c>
    </row>
    <row r="62" spans="1:14">
      <c r="A62" s="248"/>
      <c r="B62" s="244"/>
      <c r="C62" s="244"/>
      <c r="D62" s="244"/>
      <c r="E62" s="244"/>
      <c r="F62" s="244"/>
      <c r="G62" s="325"/>
      <c r="H62" s="326" t="s">
        <v>505</v>
      </c>
      <c r="I62" s="327">
        <v>513232</v>
      </c>
      <c r="J62" s="328">
        <v>16173</v>
      </c>
      <c r="K62" s="329">
        <v>-3.7</v>
      </c>
      <c r="L62" s="330">
        <v>24975</v>
      </c>
      <c r="M62" s="331">
        <v>4.9000000000000004</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19.64</v>
      </c>
      <c r="G47" s="12">
        <v>24.28</v>
      </c>
      <c r="H47" s="12">
        <v>30.53</v>
      </c>
      <c r="I47" s="12">
        <v>33.020000000000003</v>
      </c>
      <c r="J47" s="13">
        <v>36.54</v>
      </c>
    </row>
    <row r="48" spans="2:10" ht="57.75" customHeight="1">
      <c r="B48" s="14"/>
      <c r="C48" s="1139" t="s">
        <v>4</v>
      </c>
      <c r="D48" s="1139"/>
      <c r="E48" s="1140"/>
      <c r="F48" s="15">
        <v>3.97</v>
      </c>
      <c r="G48" s="16">
        <v>5.27</v>
      </c>
      <c r="H48" s="16">
        <v>6.27</v>
      </c>
      <c r="I48" s="16">
        <v>6.98</v>
      </c>
      <c r="J48" s="17">
        <v>8.6199999999999992</v>
      </c>
    </row>
    <row r="49" spans="2:10" ht="57.75" customHeight="1" thickBot="1">
      <c r="B49" s="18"/>
      <c r="C49" s="1141" t="s">
        <v>5</v>
      </c>
      <c r="D49" s="1141"/>
      <c r="E49" s="1142"/>
      <c r="F49" s="19">
        <v>2.87</v>
      </c>
      <c r="G49" s="20">
        <v>6.69</v>
      </c>
      <c r="H49" s="20">
        <v>6.59</v>
      </c>
      <c r="I49" s="20">
        <v>3.08</v>
      </c>
      <c r="J49" s="21">
        <v>5.63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517</v>
      </c>
      <c r="D34" s="1149"/>
      <c r="E34" s="1150"/>
      <c r="F34" s="32">
        <v>14.49</v>
      </c>
      <c r="G34" s="33">
        <v>15.05</v>
      </c>
      <c r="H34" s="33">
        <v>17.32</v>
      </c>
      <c r="I34" s="33">
        <v>20.079999999999998</v>
      </c>
      <c r="J34" s="34">
        <v>21.97</v>
      </c>
      <c r="K34" s="22"/>
      <c r="L34" s="22"/>
      <c r="M34" s="22"/>
      <c r="N34" s="22"/>
      <c r="O34" s="22"/>
      <c r="P34" s="22"/>
    </row>
    <row r="35" spans="1:16" ht="39" customHeight="1">
      <c r="A35" s="22"/>
      <c r="B35" s="35"/>
      <c r="C35" s="1143" t="s">
        <v>518</v>
      </c>
      <c r="D35" s="1144"/>
      <c r="E35" s="1145"/>
      <c r="F35" s="36">
        <v>3.97</v>
      </c>
      <c r="G35" s="37">
        <v>5.27</v>
      </c>
      <c r="H35" s="37">
        <v>6.27</v>
      </c>
      <c r="I35" s="37">
        <v>6.98</v>
      </c>
      <c r="J35" s="38">
        <v>8.6199999999999992</v>
      </c>
      <c r="K35" s="22"/>
      <c r="L35" s="22"/>
      <c r="M35" s="22"/>
      <c r="N35" s="22"/>
      <c r="O35" s="22"/>
      <c r="P35" s="22"/>
    </row>
    <row r="36" spans="1:16" ht="39" customHeight="1">
      <c r="A36" s="22"/>
      <c r="B36" s="35"/>
      <c r="C36" s="1143" t="s">
        <v>519</v>
      </c>
      <c r="D36" s="1144"/>
      <c r="E36" s="1145"/>
      <c r="F36" s="36">
        <v>0.9</v>
      </c>
      <c r="G36" s="37">
        <v>0.39</v>
      </c>
      <c r="H36" s="37">
        <v>0.66</v>
      </c>
      <c r="I36" s="37">
        <v>0.76</v>
      </c>
      <c r="J36" s="38">
        <v>1.67</v>
      </c>
      <c r="K36" s="22"/>
      <c r="L36" s="22"/>
      <c r="M36" s="22"/>
      <c r="N36" s="22"/>
      <c r="O36" s="22"/>
      <c r="P36" s="22"/>
    </row>
    <row r="37" spans="1:16" ht="39" customHeight="1">
      <c r="A37" s="22"/>
      <c r="B37" s="35"/>
      <c r="C37" s="1143" t="s">
        <v>520</v>
      </c>
      <c r="D37" s="1144"/>
      <c r="E37" s="1145"/>
      <c r="F37" s="36">
        <v>0.14000000000000001</v>
      </c>
      <c r="G37" s="37">
        <v>0.09</v>
      </c>
      <c r="H37" s="37">
        <v>0.09</v>
      </c>
      <c r="I37" s="37">
        <v>0.21</v>
      </c>
      <c r="J37" s="38">
        <v>0.23</v>
      </c>
      <c r="K37" s="22"/>
      <c r="L37" s="22"/>
      <c r="M37" s="22"/>
      <c r="N37" s="22"/>
      <c r="O37" s="22"/>
      <c r="P37" s="22"/>
    </row>
    <row r="38" spans="1:16" ht="39" customHeight="1">
      <c r="A38" s="22"/>
      <c r="B38" s="35"/>
      <c r="C38" s="1143" t="s">
        <v>521</v>
      </c>
      <c r="D38" s="1144"/>
      <c r="E38" s="1145"/>
      <c r="F38" s="36">
        <v>0.12</v>
      </c>
      <c r="G38" s="37">
        <v>0.1</v>
      </c>
      <c r="H38" s="37">
        <v>0.02</v>
      </c>
      <c r="I38" s="37">
        <v>0.05</v>
      </c>
      <c r="J38" s="38">
        <v>0.02</v>
      </c>
      <c r="K38" s="22"/>
      <c r="L38" s="22"/>
      <c r="M38" s="22"/>
      <c r="N38" s="22"/>
      <c r="O38" s="22"/>
      <c r="P38" s="22"/>
    </row>
    <row r="39" spans="1:16" ht="39" customHeight="1">
      <c r="A39" s="22"/>
      <c r="B39" s="35"/>
      <c r="C39" s="1143" t="s">
        <v>522</v>
      </c>
      <c r="D39" s="1144"/>
      <c r="E39" s="1145"/>
      <c r="F39" s="36">
        <v>0</v>
      </c>
      <c r="G39" s="37">
        <v>0</v>
      </c>
      <c r="H39" s="37">
        <v>0</v>
      </c>
      <c r="I39" s="37">
        <v>0</v>
      </c>
      <c r="J39" s="38">
        <v>0.01</v>
      </c>
      <c r="K39" s="22"/>
      <c r="L39" s="22"/>
      <c r="M39" s="22"/>
      <c r="N39" s="22"/>
      <c r="O39" s="22"/>
      <c r="P39" s="22"/>
    </row>
    <row r="40" spans="1:16" ht="39" customHeight="1">
      <c r="A40" s="22"/>
      <c r="B40" s="35"/>
      <c r="C40" s="1143" t="s">
        <v>523</v>
      </c>
      <c r="D40" s="1144"/>
      <c r="E40" s="1145"/>
      <c r="F40" s="36">
        <v>0</v>
      </c>
      <c r="G40" s="37">
        <v>0</v>
      </c>
      <c r="H40" s="37">
        <v>0</v>
      </c>
      <c r="I40" s="37">
        <v>0</v>
      </c>
      <c r="J40" s="38">
        <v>0</v>
      </c>
      <c r="K40" s="22"/>
      <c r="L40" s="22"/>
      <c r="M40" s="22"/>
      <c r="N40" s="22"/>
      <c r="O40" s="22"/>
      <c r="P40" s="22"/>
    </row>
    <row r="41" spans="1:16" ht="39" customHeight="1">
      <c r="A41" s="22"/>
      <c r="B41" s="35"/>
      <c r="C41" s="1143" t="s">
        <v>524</v>
      </c>
      <c r="D41" s="1144"/>
      <c r="E41" s="1145"/>
      <c r="F41" s="36">
        <v>0</v>
      </c>
      <c r="G41" s="37">
        <v>0</v>
      </c>
      <c r="H41" s="37">
        <v>0</v>
      </c>
      <c r="I41" s="37">
        <v>0</v>
      </c>
      <c r="J41" s="38">
        <v>0</v>
      </c>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0.11</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809</v>
      </c>
      <c r="L45" s="60">
        <v>805</v>
      </c>
      <c r="M45" s="60">
        <v>814</v>
      </c>
      <c r="N45" s="60">
        <v>830</v>
      </c>
      <c r="O45" s="61">
        <v>841</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676</v>
      </c>
      <c r="L48" s="64">
        <v>622</v>
      </c>
      <c r="M48" s="64">
        <v>627</v>
      </c>
      <c r="N48" s="64">
        <v>617</v>
      </c>
      <c r="O48" s="65">
        <v>637</v>
      </c>
      <c r="P48" s="48"/>
      <c r="Q48" s="48"/>
      <c r="R48" s="48"/>
      <c r="S48" s="48"/>
      <c r="T48" s="48"/>
      <c r="U48" s="48"/>
    </row>
    <row r="49" spans="1:21" ht="30.75" customHeight="1">
      <c r="A49" s="48"/>
      <c r="B49" s="1161"/>
      <c r="C49" s="1162"/>
      <c r="D49" s="62"/>
      <c r="E49" s="1153" t="s">
        <v>15</v>
      </c>
      <c r="F49" s="1153"/>
      <c r="G49" s="1153"/>
      <c r="H49" s="1153"/>
      <c r="I49" s="1153"/>
      <c r="J49" s="1154"/>
      <c r="K49" s="63">
        <v>85</v>
      </c>
      <c r="L49" s="64">
        <v>85</v>
      </c>
      <c r="M49" s="64">
        <v>85</v>
      </c>
      <c r="N49" s="64">
        <v>60</v>
      </c>
      <c r="O49" s="65">
        <v>37</v>
      </c>
      <c r="P49" s="48"/>
      <c r="Q49" s="48"/>
      <c r="R49" s="48"/>
      <c r="S49" s="48"/>
      <c r="T49" s="48"/>
      <c r="U49" s="48"/>
    </row>
    <row r="50" spans="1:21" ht="30.75" customHeight="1">
      <c r="A50" s="48"/>
      <c r="B50" s="1161"/>
      <c r="C50" s="1162"/>
      <c r="D50" s="62"/>
      <c r="E50" s="1153" t="s">
        <v>16</v>
      </c>
      <c r="F50" s="1153"/>
      <c r="G50" s="1153"/>
      <c r="H50" s="1153"/>
      <c r="I50" s="1153"/>
      <c r="J50" s="1154"/>
      <c r="K50" s="63">
        <v>207</v>
      </c>
      <c r="L50" s="64">
        <v>196</v>
      </c>
      <c r="M50" s="64">
        <v>102</v>
      </c>
      <c r="N50" s="64">
        <v>85</v>
      </c>
      <c r="O50" s="65">
        <v>55</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1178</v>
      </c>
      <c r="L52" s="64">
        <v>1163</v>
      </c>
      <c r="M52" s="64">
        <v>1146</v>
      </c>
      <c r="N52" s="64">
        <v>1131</v>
      </c>
      <c r="O52" s="65">
        <v>1138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599</v>
      </c>
      <c r="L53" s="69">
        <v>545</v>
      </c>
      <c r="M53" s="69">
        <v>482</v>
      </c>
      <c r="N53" s="69">
        <v>461</v>
      </c>
      <c r="O53" s="70">
        <v>432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2015-04-17T02:13:02Z</cp:lastPrinted>
  <dcterms:created xsi:type="dcterms:W3CDTF">2015-02-17T07:16:15Z</dcterms:created>
  <dcterms:modified xsi:type="dcterms:W3CDTF">2015-04-25T04:06:28Z</dcterms:modified>
  <cp:category/>
</cp:coreProperties>
</file>