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U38" i="9"/>
  <c r="C38" i="9"/>
  <c r="BE37" i="9"/>
  <c r="AM37" i="9"/>
  <c r="U37" i="9"/>
  <c r="C37" i="9"/>
  <c r="BE36" i="9"/>
  <c r="C36" i="9"/>
  <c r="BE35"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CO34" i="9" l="1"/>
  <c r="CO35" i="9" s="1"/>
  <c r="CO36" i="9" s="1"/>
  <c r="CO37" i="9" s="1"/>
  <c r="CO38" i="9" s="1"/>
  <c r="CO39" i="9" s="1"/>
  <c r="CO40" i="9" s="1"/>
</calcChain>
</file>

<file path=xl/sharedStrings.xml><?xml version="1.0" encoding="utf-8"?>
<sst xmlns="http://schemas.openxmlformats.org/spreadsheetml/2006/main" count="932" uniqueCount="548">
  <si>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</si>
  <si>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</si>
  <si>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</si>
  <si>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</si>
  <si>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</si>
  <si>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</si>
  <si>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</si>
  <si>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</si>
  <si>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</si>
  <si>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</si>
  <si>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</si>
  <si>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</si>
  <si>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</si>
  <si>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</si>
  <si>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</si>
  <si>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</si>
  <si>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</si>
  <si>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</si>
  <si>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</si>
  <si>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</si>
  <si>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</si>
  <si>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</si>
  <si>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</si>
  <si>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</si>
  <si>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</si>
  <si>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</si>
  <si>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</si>
  <si>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</si>
  <si>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</si>
  <si>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</si>
  <si>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</si>
  <si>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</si>
  <si>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</si>
  <si>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</si>
  <si>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</si>
  <si>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</si>
  <si>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</si>
  <si>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</si>
  <si>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</si>
  <si>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</si>
  <si>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</si>
  <si>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</si>
  <si>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</si>
  <si>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</si>
  <si>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</si>
  <si>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</si>
  <si>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</si>
  <si>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</si>
  <si>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</si>
  <si>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</si>
  <si>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</si>
  <si>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</si>
  <si>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</si>
  <si>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</si>
  <si>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</si>
  <si>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</si>
  <si>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</si>
  <si>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</si>
  <si>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</si>
  <si>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</si>
  <si>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</si>
  <si>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</si>
  <si>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</si>
  <si>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</si>
  <si>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</si>
  <si>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</si>
  <si>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</si>
  <si>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</si>
  <si>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</si>
  <si>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</si>
  <si>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</si>
  <si>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</si>
  <si>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</si>
  <si>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</si>
  <si>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</si>
  <si>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</si>
  <si>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</si>
  <si>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</si>
  <si>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</si>
  <si>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</si>
  <si>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</si>
  <si>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</si>
  <si>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</si>
  <si>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</si>
  <si>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</si>
  <si>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</si>
  <si>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</si>
  <si>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</si>
  <si>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</si>
  <si>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</si>
  <si>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</si>
  <si>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</si>
  <si>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</si>
  <si>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</si>
  <si>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</si>
  <si>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</si>
  <si>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</si>
  <si>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</si>
  <si>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</si>
  <si>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</si>
  <si>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</si>
  <si>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</si>
  <si>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</si>
  <si>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</si>
  <si>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</si>
  <si>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</si>
  <si>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</si>
  <si>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</si>
  <si>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</si>
  <si>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</si>
  <si>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</si>
  <si>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</si>
  <si>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</si>
  <si>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</si>
  <si>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</si>
  <si>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</si>
  <si>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</si>
  <si>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</si>
  <si>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</si>
  <si>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</si>
  <si>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</si>
  <si>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</si>
  <si>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</si>
  <si>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</si>
  <si>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</si>
  <si>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</si>
  <si>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</si>
  <si>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</si>
  <si>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</si>
  <si>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</si>
  <si>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</si>
  <si>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</si>
  <si>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</si>
  <si>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</si>
  <si>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</si>
  <si>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</si>
  <si>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</si>
  <si>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</si>
  <si>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</si>
  <si>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</si>
  <si>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</si>
  <si>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</si>
  <si>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</si>
  <si>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</si>
  <si>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</si>
  <si>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</si>
  <si>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</si>
  <si>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</si>
  <si>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</si>
  <si>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</si>
  <si>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</si>
  <si>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</si>
  <si>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</si>
  <si>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</si>
  <si>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</si>
  <si>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</si>
  <si>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</si>
  <si>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</si>
  <si>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</si>
  <si>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</si>
  <si>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</si>
  <si>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</si>
  <si>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</si>
  <si>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</si>
  <si>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</si>
  <si>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</si>
  <si>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</si>
  <si>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</si>
  <si>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</si>
  <si>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</si>
  <si>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</si>
  <si>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</si>
  <si>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</si>
  <si>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</si>
  <si>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</si>
  <si>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</si>
  <si>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</si>
  <si>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</si>
  <si>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</si>
  <si>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</si>
  <si>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</si>
  <si>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</si>
  <si>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</si>
  <si>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</si>
  <si>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</si>
  <si>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</si>
  <si>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</si>
  <si>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</si>
  <si>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</si>
  <si>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</si>
  <si>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</si>
  <si>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</si>
  <si>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兵庫県三木市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</si>
  <si>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</si>
  <si>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</si>
  <si>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</si>
  <si>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</si>
  <si>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</si>
  <si>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</si>
  <si>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</si>
  <si>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</si>
  <si>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</si>
  <si>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</si>
  <si>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</si>
  <si>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</si>
  <si>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</si>
  <si>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</si>
  <si>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</si>
  <si>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</si>
  <si>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</si>
  <si>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</si>
  <si>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</si>
  <si>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</si>
  <si>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</si>
  <si>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</si>
  <si>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</si>
  <si>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</si>
  <si>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</si>
  <si>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</si>
  <si>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</si>
  <si>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</si>
  <si>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</si>
  <si>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</si>
  <si>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</si>
  <si>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</si>
  <si>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</si>
  <si>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</si>
  <si>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</si>
  <si>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</si>
  <si>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</si>
  <si>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</si>
  <si>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</si>
  <si>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</si>
  <si>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</si>
  <si>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</si>
  <si>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</si>
  <si>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</si>
  <si>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</si>
  <si>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</si>
  <si>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</si>
  <si>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</si>
  <si>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</si>
  <si>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</si>
  <si>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</si>
  <si>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</si>
  <si>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</si>
  <si>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</si>
  <si>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</si>
  <si>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</si>
  <si>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</si>
  <si>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</si>
  <si>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</si>
  <si>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</si>
  <si>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</si>
  <si>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</si>
  <si>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</si>
  <si>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</si>
  <si>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</si>
  <si>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</si>
  <si>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</si>
  <si>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</si>
  <si>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</si>
  <si>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</si>
  <si>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</si>
  <si>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</si>
  <si>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</si>
  <si>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</si>
  <si>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</si>
  <si>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</si>
  <si>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</si>
  <si>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</si>
  <si>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</si>
  <si>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</si>
  <si>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</si>
  <si>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</si>
  <si>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</si>
  <si>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</si>
  <si>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</si>
  <si>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</si>
  <si>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</si>
  <si>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</si>
  <si>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</si>
  <si>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</si>
  <si>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</si>
  <si>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</si>
  <si>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</si>
  <si>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</si>
  <si>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</si>
  <si>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</si>
  <si>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</si>
  <si>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</si>
  <si>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</si>
  <si>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</si>
  <si>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</si>
  <si>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</si>
  <si>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</si>
  <si>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</si>
  <si>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</si>
  <si>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</si>
  <si>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</si>
  <si>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</si>
  <si>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</si>
  <si>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</si>
  <si>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</si>
  <si>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</si>
  <si>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</si>
  <si>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</si>
  <si>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</si>
  <si>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</si>
  <si>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</si>
  <si>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</si>
  <si>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</si>
  <si>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</si>
  <si>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</si>
  <si>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</si>
  <si>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</si>
  <si>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</si>
  <si>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</si>
  <si>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</si>
  <si>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</si>
  <si>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</si>
  <si>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</si>
  <si>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</si>
  <si>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</si>
  <si>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</si>
  <si>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</si>
  <si>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</si>
  <si>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</si>
  <si>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</si>
  <si>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</si>
  <si>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</si>
  <si>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</si>
  <si>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</si>
  <si>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</si>
  <si>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</si>
  <si>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</si>
  <si>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</si>
  <si>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</si>
  <si>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</si>
  <si>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</si>
  <si>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</si>
  <si>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</si>
  <si>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</si>
  <si>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兵庫県三木市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</si>
  <si>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</si>
  <si>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</si>
  <si>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</si>
  <si>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</si>
  <si>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</si>
  <si>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</si>
  <si>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</si>
  <si>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</si>
  <si>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</si>
  <si>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</si>
  <si>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</si>
  <si>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</si>
  <si>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</si>
  <si>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</si>
  <si>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</si>
  <si>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</si>
  <si>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</si>
  <si>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</si>
  <si>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</si>
  <si>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</si>
  <si>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</si>
  <si>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</si>
  <si>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</si>
  <si>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</si>
  <si>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</si>
  <si>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</si>
  <si>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</si>
  <si>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</si>
  <si>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</si>
  <si>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</si>
  <si>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</si>
  <si>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</si>
  <si>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</si>
  <si>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</si>
  <si>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</si>
  <si>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</si>
  <si>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</si>
  <si>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</si>
  <si>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</si>
  <si>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</si>
  <si>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</si>
  <si>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農業共済事業会計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</si>
  <si>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</si>
  <si>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</si>
  <si>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</si>
  <si>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</si>
  <si>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</si>
  <si>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</si>
  <si>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</si>
  <si>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</si>
  <si>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</si>
  <si>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</si>
  <si>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</si>
  <si>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</si>
  <si>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</si>
  <si>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</si>
  <si>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</si>
  <si>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</si>
  <si>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</si>
  <si>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</si>
  <si>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</si>
  <si>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</si>
  <si>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</si>
  <si>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</si>
  <si>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</si>
  <si>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</si>
  <si>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</si>
  <si>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</si>
  <si>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</si>
  <si>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</si>
  <si>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</si>
  <si>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</si>
  <si>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</si>
  <si>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</si>
  <si>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</si>
  <si>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</si>
  <si>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</si>
  <si>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</si>
  <si>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</si>
  <si>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</si>
  <si>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</si>
  <si>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</si>
  <si>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</si>
  <si>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</si>
  <si>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</si>
  <si>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</si>
  <si>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</si>
  <si>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</si>
  <si>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</si>
  <si>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</si>
  <si>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</si>
  <si>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</si>
  <si>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</si>
  <si>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</si>
  <si>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</si>
  <si>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</si>
  <si>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</si>
  <si>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</si>
  <si>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</si>
  <si>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</si>
  <si>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</si>
  <si>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</si>
  <si>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</si>
  <si>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</si>
  <si>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</si>
  <si>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</si>
  <si>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</si>
  <si>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</si>
  <si>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</si>
  <si>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</si>
  <si>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</si>
  <si>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</si>
  <si>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</si>
  <si>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</si>
  <si>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</si>
  <si>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</si>
  <si>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</si>
  <si>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</si>
  <si>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</si>
  <si>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</si>
  <si>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</si>
  <si>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</si>
  <si>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</si>
  <si>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</si>
  <si>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</si>
  <si>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</si>
  <si>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</si>
  <si>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</si>
  <si>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</si>
  <si>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</si>
  <si>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</si>
  <si>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</si>
  <si>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</si>
  <si>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</si>
  <si>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</si>
  <si>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</si>
  <si>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</si>
  <si>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</si>
  <si>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</si>
  <si>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</si>
  <si>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</si>
  <si>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</si>
  <si>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</si>
  <si>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</si>
  <si>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</si>
  <si>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</si>
  <si>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</si>
  <si>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</si>
  <si>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</si>
  <si>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</si>
  <si>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</si>
  <si>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</si>
  <si>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</si>
  <si>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</si>
  <si>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</si>
  <si>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</si>
  <si>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</si>
  <si>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</si>
  <si>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</si>
  <si>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</si>
  <si>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</si>
  <si>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</si>
  <si>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</si>
  <si>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</si>
  <si>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</si>
  <si>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</si>
  <si>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</si>
  <si>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</si>
  <si>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</si>
  <si>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</si>
  <si>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</si>
  <si>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</si>
  <si>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</si>
  <si>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</si>
  <si>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2.16</t>
  </si>
  <si>
    <t>▲ 1.68</t>
  </si>
  <si>
    <t>水道事業会計</t>
  </si>
  <si>
    <t>下水道事業会計</t>
  </si>
  <si>
    <t>一般会計</t>
  </si>
  <si>
    <t>介護保険特別会計</t>
  </si>
  <si>
    <t>農業共済事業会計</t>
  </si>
  <si>
    <t>国民健康保険特別会計</t>
  </si>
  <si>
    <t>▲ 0.17</t>
  </si>
  <si>
    <t>▲ 0.62</t>
  </si>
  <si>
    <t>後期高齢者医療事業特別会計</t>
  </si>
  <si>
    <t>病院事業清算特別会計</t>
  </si>
  <si>
    <t>その他会計（赤字）</t>
  </si>
  <si>
    <t>▲ 5.08</t>
  </si>
  <si>
    <t>▲ 6.35</t>
  </si>
  <si>
    <t>▲ 6.67</t>
  </si>
  <si>
    <t>その他会計（黒字）</t>
  </si>
  <si>
    <t>（公財）三木市文化振興財団</t>
    <rPh sb="1" eb="2">
      <t>オオヤケ</t>
    </rPh>
    <rPh sb="2" eb="3">
      <t>ザイ</t>
    </rPh>
    <rPh sb="4" eb="7">
      <t>ミキシ</t>
    </rPh>
    <rPh sb="7" eb="9">
      <t>ブンカ</t>
    </rPh>
    <rPh sb="9" eb="11">
      <t>シンコウ</t>
    </rPh>
    <rPh sb="11" eb="13">
      <t>ザイダン</t>
    </rPh>
    <phoneticPr fontId="2"/>
  </si>
  <si>
    <t>（公財）三木市スポーツ振興基金</t>
    <rPh sb="1" eb="2">
      <t>オオヤケ</t>
    </rPh>
    <rPh sb="2" eb="3">
      <t>ザイ</t>
    </rPh>
    <rPh sb="4" eb="7">
      <t>ミキシ</t>
    </rPh>
    <rPh sb="11" eb="13">
      <t>シンコウ</t>
    </rPh>
    <rPh sb="13" eb="15">
      <t>キキン</t>
    </rPh>
    <phoneticPr fontId="2"/>
  </si>
  <si>
    <t>みきやま（株）</t>
    <rPh sb="5" eb="6">
      <t>カブ</t>
    </rPh>
    <phoneticPr fontId="2"/>
  </si>
  <si>
    <t>（株）エフエム三木</t>
    <rPh sb="1" eb="2">
      <t>カブ</t>
    </rPh>
    <rPh sb="7" eb="9">
      <t>ミキ</t>
    </rPh>
    <phoneticPr fontId="2"/>
  </si>
  <si>
    <t>三木市土地開発公社</t>
    <rPh sb="0" eb="3">
      <t>ミキシ</t>
    </rPh>
    <rPh sb="3" eb="5">
      <t>トチ</t>
    </rPh>
    <rPh sb="5" eb="7">
      <t>カイハツ</t>
    </rPh>
    <rPh sb="7" eb="9">
      <t>コウシャ</t>
    </rPh>
    <phoneticPr fontId="2"/>
  </si>
  <si>
    <t>（株）吉川まちづくり公社</t>
    <rPh sb="1" eb="2">
      <t>カブ</t>
    </rPh>
    <rPh sb="3" eb="5">
      <t>ヨカワ</t>
    </rPh>
    <rPh sb="10" eb="12">
      <t>コウシャ</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</si>
  <si>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</si>
  <si>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播磨内陸医務事業組合</t>
    <rPh sb="0" eb="2">
      <t>ハリマ</t>
    </rPh>
    <rPh sb="2" eb="4">
      <t>ナイリク</t>
    </rPh>
    <rPh sb="4" eb="6">
      <t>イム</t>
    </rPh>
    <rPh sb="6" eb="8">
      <t>ジギョウ</t>
    </rPh>
    <rPh sb="8" eb="10">
      <t>クミアイ</t>
    </rPh>
    <phoneticPr fontId="2"/>
  </si>
  <si>
    <t>北播磨総合医療センター企業団</t>
    <rPh sb="0" eb="1">
      <t>キタ</t>
    </rPh>
    <rPh sb="1" eb="3">
      <t>ハリマ</t>
    </rPh>
    <rPh sb="3" eb="5">
      <t>ソウゴウ</t>
    </rPh>
    <rPh sb="5" eb="7">
      <t>イリョウ</t>
    </rPh>
    <rPh sb="11" eb="13">
      <t>キギョウ</t>
    </rPh>
    <rPh sb="13" eb="14">
      <t>ダン</t>
    </rPh>
    <phoneticPr fontId="2"/>
  </si>
  <si>
    <t>（公財）三木山人と馬とのふれあいの森協会</t>
    <rPh sb="1" eb="2">
      <t>オオヤケ</t>
    </rPh>
    <rPh sb="2" eb="3">
      <t>ザイ</t>
    </rPh>
    <rPh sb="4" eb="6">
      <t>ミキ</t>
    </rPh>
    <rPh sb="6" eb="7">
      <t>ヤマ</t>
    </rPh>
    <rPh sb="7" eb="8">
      <t>ヒト</t>
    </rPh>
    <rPh sb="9" eb="10">
      <t>ウマ</t>
    </rPh>
    <rPh sb="17" eb="18">
      <t>モリ</t>
    </rPh>
    <rPh sb="18" eb="20">
      <t>キョウカイ</t>
    </rPh>
    <phoneticPr fontId="2"/>
  </si>
  <si>
    <t>農業共済事業特別会計</t>
    <rPh sb="6" eb="8">
      <t>トクベツ</t>
    </rPh>
    <phoneticPr fontId="5"/>
  </si>
  <si>
    <t>○</t>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</si>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</sst>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43452</c:v>
                </c:pt>
                <c:pt idx="1">
                  <c:v>40052</c:v>
                </c:pt>
                <c:pt idx="2">
                  <c:v>52623</c:v>
                </c:pt>
                <c:pt idx="3">
                  <c:v>83006</c:v>
                </c:pt>
                <c:pt idx="4">
                  <c:v>47595</c:v>
                </c:pt>
              </c:numCache>
            </c:numRef>
          </c:val>
          <c:smooth val="0"/>
        </c:ser>
        <c:dLbls>
          <c:showLegendKey val="0"/>
          <c:showVal val="0"/>
          <c:showCatName val="0"/>
          <c:showSerName val="0"/>
          <c:showPercent val="0"/>
          <c:showBubbleSize val="0"/>
        </c:dLbls>
        <c:marker val="1"/>
        <c:smooth val="0"/>
        <c:axId val="151477248"/>
        <c:axId val="151516288"/>
      </c:lineChart>
      <c:catAx>
        <c:axId val="15147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516288"/>
        <c:crosses val="autoZero"/>
        <c:auto val="1"/>
        <c:lblAlgn val="ctr"/>
        <c:lblOffset val="100"/>
        <c:tickLblSkip val="1"/>
        <c:tickMarkSkip val="1"/>
        <c:noMultiLvlLbl val="0"/>
      </c:catAx>
      <c:valAx>
        <c:axId val="151516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7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0.35</c:v>
                </c:pt>
                <c:pt idx="1">
                  <c:v>0.19</c:v>
                </c:pt>
                <c:pt idx="2">
                  <c:v>0.09</c:v>
                </c:pt>
                <c:pt idx="3">
                  <c:v>1.53</c:v>
                </c:pt>
                <c:pt idx="4">
                  <c:v>0.97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13.42</c:v>
                </c:pt>
                <c:pt idx="1">
                  <c:v>12.06</c:v>
                </c:pt>
                <c:pt idx="2">
                  <c:v>12.34</c:v>
                </c:pt>
                <c:pt idx="3">
                  <c:v>12.26</c:v>
                </c:pt>
                <c:pt idx="4">
                  <c:v>13.18</c:v>
                </c:pt>
              </c:numCache>
            </c:numRef>
          </c:val>
        </c:ser>
        <c:dLbls>
          <c:showLegendKey val="0"/>
          <c:showVal val="0"/>
          <c:showCatName val="0"/>
          <c:showSerName val="0"/>
          <c:showPercent val="0"/>
          <c:showBubbleSize val="0"/>
        </c:dLbls>
        <c:gapWidth val="250"/>
        <c:overlap val="100"/>
        <c:axId val="169217024"/>
        <c:axId val="16922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-2.16</c:v>
                </c:pt>
                <c:pt idx="1">
                  <c:v>-1.68</c:v>
                </c:pt>
                <c:pt idx="2">
                  <c:v>0.03</c:v>
                </c:pt>
                <c:pt idx="3">
                  <c:v>1.53</c:v>
                </c:pt>
                <c:pt idx="4">
                  <c:v>0.27</c:v>
                </c:pt>
              </c:numCache>
            </c:numRef>
          </c:val>
          <c:smooth val="0"/>
        </c:ser>
        <c:dLbls>
          <c:showLegendKey val="0"/>
          <c:showVal val="0"/>
          <c:showCatName val="0"/>
          <c:showSerName val="0"/>
          <c:showPercent val="0"/>
          <c:showBubbleSize val="0"/>
        </c:dLbls>
        <c:marker val="1"/>
        <c:smooth val="0"/>
        <c:axId val="169217024"/>
        <c:axId val="169223296"/>
      </c:lineChart>
      <c:catAx>
        <c:axId val="1692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223296"/>
        <c:crosses val="autoZero"/>
        <c:auto val="1"/>
        <c:lblAlgn val="ctr"/>
        <c:lblOffset val="100"/>
        <c:tickLblSkip val="1"/>
        <c:tickMarkSkip val="1"/>
        <c:noMultiLvlLbl val="0"/>
      </c:catAx>
      <c:valAx>
        <c:axId val="16922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3.07</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5.08</c:v>
                </c:pt>
                <c:pt idx="1">
                  <c:v>#N/A</c:v>
                </c:pt>
                <c:pt idx="2">
                  <c:v>6.35</c:v>
                </c:pt>
                <c:pt idx="3">
                  <c:v>#N/A</c:v>
                </c:pt>
                <c:pt idx="4">
                  <c:v>6.67</c:v>
                </c:pt>
                <c:pt idx="5">
                  <c:v>#N/A</c:v>
                </c:pt>
                <c:pt idx="6">
                  <c:v>0</c:v>
                </c:pt>
                <c:pt idx="7">
                  <c:v>0</c:v>
                </c:pt>
                <c:pt idx="8">
                  <c:v>0</c:v>
                </c:pt>
                <c:pt idx="9">
                  <c:v>0</c:v>
                </c:pt>
              </c:numCache>
            </c:numRef>
          </c:val>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0.09</c:v>
                </c:pt>
                <c:pt idx="4">
                  <c:v>#N/A</c:v>
                </c:pt>
                <c:pt idx="5">
                  <c:v>0.12</c:v>
                </c:pt>
                <c:pt idx="6">
                  <c:v>#N/A</c:v>
                </c:pt>
                <c:pt idx="7">
                  <c:v>0.11</c:v>
                </c:pt>
                <c:pt idx="8">
                  <c:v>#N/A</c:v>
                </c:pt>
                <c:pt idx="9">
                  <c:v>0.14000000000000001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0.17</c:v>
                </c:pt>
                <c:pt idx="3">
                  <c:v>#N/A</c:v>
                </c:pt>
                <c:pt idx="4">
                  <c:v>#N/A</c:v>
                </c:pt>
                <c:pt idx="5">
                  <c:v>0.03</c:v>
                </c:pt>
                <c:pt idx="6">
                  <c:v>0.62</c:v>
                </c:pt>
                <c:pt idx="7">
                  <c:v>#N/A</c:v>
                </c:pt>
                <c:pt idx="8">
                  <c:v>#N/A</c:v>
                </c:pt>
                <c:pt idx="9">
                  <c:v>0.25</c:v>
                </c:pt>
              </c:numCache>
            </c:numRef>
          </c:val>
        </c:ser>
        <c:ser>
          <c:idx val="5"/>
          <c:order val="5"/>
          <c:tx>
            <c:strRef>
              <c:f>データシート!$A$32</c:f>
              <c:strCache>
                <c:ptCount val="1"/>
                <c:pt idx="0">
                  <c:v>農業共済事業会計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0.4</c:v>
                </c:pt>
                <c:pt idx="4">
                  <c:v>#N/A</c:v>
                </c:pt>
                <c:pt idx="5">
                  <c:v>0.39</c:v>
                </c:pt>
                <c:pt idx="6">
                  <c:v>#N/A</c:v>
                </c:pt>
                <c:pt idx="7">
                  <c:v>0.36</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0.09</c:v>
                </c:pt>
                <c:pt idx="4">
                  <c:v>#N/A</c:v>
                </c:pt>
                <c:pt idx="5">
                  <c:v>0.79</c:v>
                </c:pt>
                <c:pt idx="6">
                  <c:v>#N/A</c:v>
                </c:pt>
                <c:pt idx="7">
                  <c:v>0.76</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0.35</c:v>
                </c:pt>
                <c:pt idx="2">
                  <c:v>#N/A</c:v>
                </c:pt>
                <c:pt idx="3">
                  <c:v>0.18</c:v>
                </c:pt>
                <c:pt idx="4">
                  <c:v>#N/A</c:v>
                </c:pt>
                <c:pt idx="5">
                  <c:v>0.08</c:v>
                </c:pt>
                <c:pt idx="6">
                  <c:v>#N/A</c:v>
                </c:pt>
                <c:pt idx="7">
                  <c:v>1.52</c:v>
                </c:pt>
                <c:pt idx="8">
                  <c:v>#N/A</c:v>
                </c:pt>
                <c:pt idx="9">
                  <c:v>0.97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4.3899999999999997</c:v>
                </c:pt>
                <c:pt idx="2">
                  <c:v>#N/A</c:v>
                </c:pt>
                <c:pt idx="3">
                  <c:v>4.9800000000000004</c:v>
                </c:pt>
                <c:pt idx="4">
                  <c:v>#N/A</c:v>
                </c:pt>
                <c:pt idx="5">
                  <c:v>5.77</c:v>
                </c:pt>
                <c:pt idx="6">
                  <c:v>#N/A</c:v>
                </c:pt>
                <c:pt idx="7">
                  <c:v>6.47</c:v>
                </c:pt>
                <c:pt idx="8">
                  <c:v>#N/A</c:v>
                </c:pt>
                <c:pt idx="9">
                  <c:v>6.79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16.940000000000001</c:v>
                </c:pt>
                <c:pt idx="2">
                  <c:v>#N/A</c:v>
                </c:pt>
                <c:pt idx="3">
                  <c:v>17.59</c:v>
                </c:pt>
                <c:pt idx="4">
                  <c:v>#N/A</c:v>
                </c:pt>
                <c:pt idx="5">
                  <c:v>18.05</c:v>
                </c:pt>
                <c:pt idx="6">
                  <c:v>#N/A</c:v>
                </c:pt>
                <c:pt idx="7">
                  <c:v>8.9600000000000009</c:v>
                </c:pt>
                <c:pt idx="8">
                  <c:v>#N/A</c:v>
                </c:pt>
                <c:pt idx="9">
                  <c:v>9.91</c:v>
                </c:pt>
              </c:numCache>
            </c:numRef>
          </c:val>
        </c:ser>
        <c:dLbls>
          <c:showLegendKey val="0"/>
          <c:showVal val="0"/>
          <c:showCatName val="0"/>
          <c:showSerName val="0"/>
          <c:showPercent val="0"/>
          <c:showBubbleSize val="0"/>
        </c:dLbls>
        <c:gapWidth val="150"/>
        <c:overlap val="100"/>
        <c:axId val="170697856"/>
        <c:axId val="170699392"/>
      </c:barChart>
      <c:catAx>
        <c:axId val="1706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699392"/>
        <c:crosses val="autoZero"/>
        <c:auto val="1"/>
        <c:lblAlgn val="ctr"/>
        <c:lblOffset val="100"/>
        <c:tickLblSkip val="1"/>
        <c:tickMarkSkip val="1"/>
        <c:noMultiLvlLbl val="0"/>
      </c:catAx>
      <c:valAx>
        <c:axId val="17069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3785</c:v>
                </c:pt>
                <c:pt idx="5">
                  <c:v>3811</c:v>
                </c:pt>
                <c:pt idx="8">
                  <c:v>3766</c:v>
                </c:pt>
                <c:pt idx="11">
                  <c:v>3700</c:v>
                </c:pt>
                <c:pt idx="14">
                  <c:v>3809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199</c:v>
                </c:pt>
                <c:pt idx="3">
                  <c:v>178</c:v>
                </c:pt>
                <c:pt idx="6">
                  <c:v>142</c:v>
                </c:pt>
                <c:pt idx="9">
                  <c:v>71</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1</c:v>
                </c:pt>
                <c:pt idx="6">
                  <c:v>14</c:v>
                </c:pt>
                <c:pt idx="9">
                  <c:v>33</c:v>
                </c:pt>
                <c:pt idx="12">
                  <c:v>136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1084</c:v>
                </c:pt>
                <c:pt idx="3">
                  <c:v>1010</c:v>
                </c:pt>
                <c:pt idx="6">
                  <c:v>968</c:v>
                </c:pt>
                <c:pt idx="9">
                  <c:v>889</c:v>
                </c:pt>
                <c:pt idx="12">
                  <c:v>858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4512</c:v>
                </c:pt>
                <c:pt idx="3">
                  <c:v>4374</c:v>
                </c:pt>
                <c:pt idx="6">
                  <c:v>3992</c:v>
                </c:pt>
                <c:pt idx="9">
                  <c:v>3708</c:v>
                </c:pt>
                <c:pt idx="12">
                  <c:v>3766</c:v>
                </c:pt>
              </c:numCache>
            </c:numRef>
          </c:val>
        </c:ser>
        <c:dLbls>
          <c:showLegendKey val="0"/>
          <c:showVal val="0"/>
          <c:showCatName val="0"/>
          <c:showSerName val="0"/>
          <c:showPercent val="0"/>
          <c:showBubbleSize val="0"/>
        </c:dLbls>
        <c:gapWidth val="100"/>
        <c:overlap val="100"/>
        <c:axId val="170305792"/>
        <c:axId val="17032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2017</c:v>
                </c:pt>
                <c:pt idx="2">
                  <c:v>#N/A</c:v>
                </c:pt>
                <c:pt idx="3">
                  <c:v>#N/A</c:v>
                </c:pt>
                <c:pt idx="4">
                  <c:v>1753</c:v>
                </c:pt>
                <c:pt idx="5">
                  <c:v>#N/A</c:v>
                </c:pt>
                <c:pt idx="6">
                  <c:v>#N/A</c:v>
                </c:pt>
                <c:pt idx="7">
                  <c:v>1350</c:v>
                </c:pt>
                <c:pt idx="8">
                  <c:v>#N/A</c:v>
                </c:pt>
                <c:pt idx="9">
                  <c:v>#N/A</c:v>
                </c:pt>
                <c:pt idx="10">
                  <c:v>1001</c:v>
                </c:pt>
                <c:pt idx="11">
                  <c:v>#N/A</c:v>
                </c:pt>
                <c:pt idx="12">
                  <c:v>#N/A</c:v>
                </c:pt>
                <c:pt idx="13">
                  <c:v>1045</c:v>
                </c:pt>
                <c:pt idx="14">
                  <c:v>#N/A</c:v>
                </c:pt>
              </c:numCache>
            </c:numRef>
          </c:val>
          <c:smooth val="0"/>
        </c:ser>
        <c:dLbls>
          <c:showLegendKey val="0"/>
          <c:showVal val="0"/>
          <c:showCatName val="0"/>
          <c:showSerName val="0"/>
          <c:showPercent val="0"/>
          <c:showBubbleSize val="0"/>
        </c:dLbls>
        <c:marker val="1"/>
        <c:smooth val="0"/>
        <c:axId val="170305792"/>
        <c:axId val="170320256"/>
      </c:lineChart>
      <c:catAx>
        <c:axId val="1703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320256"/>
        <c:crosses val="autoZero"/>
        <c:auto val="1"/>
        <c:lblAlgn val="ctr"/>
        <c:lblOffset val="100"/>
        <c:tickLblSkip val="1"/>
        <c:tickMarkSkip val="1"/>
        <c:noMultiLvlLbl val="0"/>
      </c:catAx>
      <c:valAx>
        <c:axId val="17032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0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36432</c:v>
                </c:pt>
                <c:pt idx="5">
                  <c:v>36638</c:v>
                </c:pt>
                <c:pt idx="8">
                  <c:v>38813</c:v>
                </c:pt>
                <c:pt idx="11">
                  <c:v>40358</c:v>
                </c:pt>
                <c:pt idx="14">
                  <c:v>40982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8514</c:v>
                </c:pt>
                <c:pt idx="5">
                  <c:v>7470</c:v>
                </c:pt>
                <c:pt idx="8">
                  <c:v>7590</c:v>
                </c:pt>
                <c:pt idx="11">
                  <c:v>6392</c:v>
                </c:pt>
                <c:pt idx="14">
                  <c:v>6061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4950</c:v>
                </c:pt>
                <c:pt idx="5">
                  <c:v>4571</c:v>
                </c:pt>
                <c:pt idx="8">
                  <c:v>6024</c:v>
                </c:pt>
                <c:pt idx="11">
                  <c:v>6096</c:v>
                </c:pt>
                <c:pt idx="14">
                  <c:v>6307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1911</c:v>
                </c:pt>
                <c:pt idx="3">
                  <c:v>1872</c:v>
                </c:pt>
                <c:pt idx="6">
                  <c:v>1813</c:v>
                </c:pt>
                <c:pt idx="9">
                  <c:v>1739</c:v>
                </c:pt>
                <c:pt idx="12">
                  <c:v>1691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4662</c:v>
                </c:pt>
                <c:pt idx="3">
                  <c:v>4480</c:v>
                </c:pt>
                <c:pt idx="6">
                  <c:v>4244</c:v>
                </c:pt>
                <c:pt idx="9">
                  <c:v>6003</c:v>
                </c:pt>
                <c:pt idx="12">
                  <c:v>5553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561</c:v>
                </c:pt>
                <c:pt idx="6">
                  <c:v>2216</c:v>
                </c:pt>
                <c:pt idx="9">
                  <c:v>2857</c:v>
                </c:pt>
                <c:pt idx="12">
                  <c:v>3078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18318</c:v>
                </c:pt>
                <c:pt idx="3">
                  <c:v>17154</c:v>
                </c:pt>
                <c:pt idx="6">
                  <c:v>17822</c:v>
                </c:pt>
                <c:pt idx="9">
                  <c:v>15568</c:v>
                </c:pt>
                <c:pt idx="12">
                  <c:v>14203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1075</c:v>
                </c:pt>
                <c:pt idx="3">
                  <c:v>784</c:v>
                </c:pt>
                <c:pt idx="6">
                  <c:v>518</c:v>
                </c:pt>
                <c:pt idx="9">
                  <c:v>347</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31382</c:v>
                </c:pt>
                <c:pt idx="3">
                  <c:v>30504</c:v>
                </c:pt>
                <c:pt idx="6">
                  <c:v>31018</c:v>
                </c:pt>
                <c:pt idx="9">
                  <c:v>37076</c:v>
                </c:pt>
                <c:pt idx="12">
                  <c:v>37153</c:v>
                </c:pt>
              </c:numCache>
            </c:numRef>
          </c:val>
        </c:ser>
        <c:dLbls>
          <c:showLegendKey val="0"/>
          <c:showVal val="0"/>
          <c:showCatName val="0"/>
          <c:showSerName val="0"/>
          <c:showPercent val="0"/>
          <c:showBubbleSize val="0"/>
        </c:dLbls>
        <c:gapWidth val="100"/>
        <c:overlap val="100"/>
        <c:axId val="169157376"/>
        <c:axId val="16915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7452</c:v>
                </c:pt>
                <c:pt idx="2">
                  <c:v>#N/A</c:v>
                </c:pt>
                <c:pt idx="3">
                  <c:v>#N/A</c:v>
                </c:pt>
                <c:pt idx="4">
                  <c:v>6677</c:v>
                </c:pt>
                <c:pt idx="5">
                  <c:v>#N/A</c:v>
                </c:pt>
                <c:pt idx="6">
                  <c:v>#N/A</c:v>
                </c:pt>
                <c:pt idx="7">
                  <c:v>5204</c:v>
                </c:pt>
                <c:pt idx="8">
                  <c:v>#N/A</c:v>
                </c:pt>
                <c:pt idx="9">
                  <c:v>#N/A</c:v>
                </c:pt>
                <c:pt idx="10">
                  <c:v>10744</c:v>
                </c:pt>
                <c:pt idx="11">
                  <c:v>#N/A</c:v>
                </c:pt>
                <c:pt idx="12">
                  <c:v>#N/A</c:v>
                </c:pt>
                <c:pt idx="13">
                  <c:v>8639</c:v>
                </c:pt>
                <c:pt idx="14">
                  <c:v>#N/A</c:v>
                </c:pt>
              </c:numCache>
            </c:numRef>
          </c:val>
          <c:smooth val="0"/>
        </c:ser>
        <c:dLbls>
          <c:showLegendKey val="0"/>
          <c:showVal val="0"/>
          <c:showCatName val="0"/>
          <c:showSerName val="0"/>
          <c:showPercent val="0"/>
          <c:showBubbleSize val="0"/>
        </c:dLbls>
        <c:marker val="1"/>
        <c:smooth val="0"/>
        <c:axId val="169157376"/>
        <c:axId val="169159296"/>
      </c:lineChart>
      <c:catAx>
        <c:axId val="1691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159296"/>
        <c:crosses val="autoZero"/>
        <c:auto val="1"/>
        <c:lblAlgn val="ctr"/>
        <c:lblOffset val="100"/>
        <c:tickLblSkip val="1"/>
        <c:tickMarkSkip val="1"/>
        <c:noMultiLvlLbl val="0"/>
      </c:catAx>
      <c:valAx>
        <c:axId val="16915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5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79,763
78,814
176.51
30,825,809
30,539,790
182,308
18,699,971
37,152,546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財政力指数は前年度と同率であり、依然、類似団体と比べて、やや高い水準となっている。今後、三木市創生実施に向けて、更に強固な財政基盤となるよう、収入の確保を図っていく。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69" name="直線コネクタ 68"/>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161472</xdr:rowOff>
    </xdr:to>
    <xdr:cxnSp macro="">
      <xdr:nvCxnSpPr>
        <xdr:cNvPr id="72" name="直線コネクタ 71"/>
        <xdr:cNvCxnSpPr/>
      </xdr:nvCxnSpPr>
      <xdr:spPr>
        <a:xfrm flipV="1">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161472</xdr:rowOff>
    </xdr:to>
    <xdr:cxnSp macro="">
      <xdr:nvCxnSpPr>
        <xdr:cNvPr id="75" name="直線コネクタ 74"/>
        <xdr:cNvCxnSpPr/>
      </xdr:nvCxnSpPr>
      <xdr:spPr>
        <a:xfrm>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144235</xdr:rowOff>
    </xdr:to>
    <xdr:cxnSp macro="">
      <xdr:nvCxnSpPr>
        <xdr:cNvPr id="78" name="直線コネクタ 77"/>
        <xdr:cNvCxnSpPr/>
      </xdr:nvCxnSpPr>
      <xdr:spPr>
        <a:xfrm>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8" name="円/楕円 87"/>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89"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4" name="円/楕円 93"/>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5" name="テキスト ボックス 94"/>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6" name="円/楕円 95"/>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7" name="テキスト ボックス 96"/>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経費節減や普通建設事業の抑制による公債費の減少に努めた結果、経常収支比率は類似団体を下回ることとなった。</a:t>
          </a:r>
          <a:endParaRPr kumimoji="1" lang="en-US" altLang="ja-JP" sz="1300">
            <a:latin typeface="ＭＳ Ｐゴシック"/>
          </a:endParaRPr>
        </a:p>
        <a:p>
          <a:r>
            <a:rPr kumimoji="1" lang="ja-JP" altLang="en-US" sz="1300">
              <a:latin typeface="ＭＳ Ｐゴシック"/>
            </a:rPr>
            <a:t>　今後も高齢化の進展等による扶助費の増加が見込まれることから、経常的経費の抑制等に努める。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61</xdr:row>
      <xdr:rowOff>85598</xdr:rowOff>
    </xdr:to>
    <xdr:cxnSp macro="">
      <xdr:nvCxnSpPr>
        <xdr:cNvPr id="130" name="直線コネクタ 129"/>
        <xdr:cNvCxnSpPr/>
      </xdr:nvCxnSpPr>
      <xdr:spPr>
        <a:xfrm flipV="1">
          <a:off x="4114800" y="105392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85598</xdr:rowOff>
    </xdr:from>
    <xdr:to>
      <xdr:col>6</xdr:col>
      <xdr:colOff>0</xdr:colOff>
      <xdr:row>61</xdr:row>
      <xdr:rowOff>138684</xdr:rowOff>
    </xdr:to>
    <xdr:cxnSp macro="">
      <xdr:nvCxnSpPr>
        <xdr:cNvPr id="133" name="直線コネクタ 132"/>
        <xdr:cNvCxnSpPr/>
      </xdr:nvCxnSpPr>
      <xdr:spPr>
        <a:xfrm flipV="1">
          <a:off x="3225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58928</xdr:rowOff>
    </xdr:to>
    <xdr:cxnSp macro="">
      <xdr:nvCxnSpPr>
        <xdr:cNvPr id="136" name="直線コネクタ 135"/>
        <xdr:cNvCxnSpPr/>
      </xdr:nvCxnSpPr>
      <xdr:spPr>
        <a:xfrm flipV="1">
          <a:off x="2336800" y="105971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121666</xdr:rowOff>
    </xdr:to>
    <xdr:cxnSp macro="">
      <xdr:nvCxnSpPr>
        <xdr:cNvPr id="139" name="直線コネクタ 138"/>
        <xdr:cNvCxnSpPr/>
      </xdr:nvCxnSpPr>
      <xdr:spPr>
        <a:xfrm flipV="1">
          <a:off x="1447800" y="106888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29972</xdr:rowOff>
    </xdr:from>
    <xdr:to>
      <xdr:col>7</xdr:col>
      <xdr:colOff>203200</xdr:colOff>
      <xdr:row>61</xdr:row>
      <xdr:rowOff>131572</xdr:rowOff>
    </xdr:to>
    <xdr:sp macro="" textlink="">
      <xdr:nvSpPr>
        <xdr:cNvPr id="149" name="円/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34798</xdr:rowOff>
    </xdr:from>
    <xdr:to>
      <xdr:col>6</xdr:col>
      <xdr:colOff>50800</xdr:colOff>
      <xdr:row>61</xdr:row>
      <xdr:rowOff>136398</xdr:rowOff>
    </xdr:to>
    <xdr:sp macro="" textlink="">
      <xdr:nvSpPr>
        <xdr:cNvPr id="151" name="円/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121175</xdr:rowOff>
    </xdr:from>
    <xdr:ext cx="736600" cy="259045"/>
    <xdr:sp macro="" textlink="">
      <xdr:nvSpPr>
        <xdr:cNvPr id="152" name="テキスト ボックス 151"/>
        <xdr:cNvSpPr txBox="1"/>
      </xdr:nvSpPr>
      <xdr:spPr>
        <a:xfrm>
          <a:off x="3733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3" name="円/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94505</xdr:rowOff>
    </xdr:from>
    <xdr:ext cx="762000" cy="259045"/>
    <xdr:sp macro="" textlink="">
      <xdr:nvSpPr>
        <xdr:cNvPr id="156" name="テキスト ボックス 155"/>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7" name="円/楕円 156"/>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58" name="テキスト ボックス 157"/>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４，９５９円の増加となっているが、その要因として、「財政危機宣言」の終了による一般職員給料の月額６～８％カット（以降、「給与削減」という。）がなくなったことによる人件費の増加等が挙げられる。また、人口が減少傾向にあるため、相対的に人口１人当たりの費用も増加し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132621</xdr:rowOff>
    </xdr:from>
    <xdr:to>
      <xdr:col>7</xdr:col>
      <xdr:colOff>152400</xdr:colOff>
      <xdr:row>81</xdr:row>
      <xdr:rowOff>142593</xdr:rowOff>
    </xdr:to>
    <xdr:cxnSp macro="">
      <xdr:nvCxnSpPr>
        <xdr:cNvPr id="192" name="直線コネクタ 191"/>
        <xdr:cNvCxnSpPr/>
      </xdr:nvCxnSpPr>
      <xdr:spPr>
        <a:xfrm>
          <a:off x="4114800" y="14020071"/>
          <a:ext cx="8382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127370</xdr:rowOff>
    </xdr:from>
    <xdr:ext cx="762000" cy="259045"/>
    <xdr:sp macro="" textlink="">
      <xdr:nvSpPr>
        <xdr:cNvPr id="193" name="人件費・物件費等の状況平均値テキスト"/>
        <xdr:cNvSpPr txBox="1"/>
      </xdr:nvSpPr>
      <xdr:spPr>
        <a:xfrm>
          <a:off x="5041900" y="14014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131928</xdr:rowOff>
    </xdr:from>
    <xdr:to>
      <xdr:col>6</xdr:col>
      <xdr:colOff>0</xdr:colOff>
      <xdr:row>81</xdr:row>
      <xdr:rowOff>132621</xdr:rowOff>
    </xdr:to>
    <xdr:cxnSp macro="">
      <xdr:nvCxnSpPr>
        <xdr:cNvPr id="195" name="直線コネクタ 194"/>
        <xdr:cNvCxnSpPr/>
      </xdr:nvCxnSpPr>
      <xdr:spPr>
        <a:xfrm>
          <a:off x="3225800" y="14019378"/>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131928</xdr:rowOff>
    </xdr:from>
    <xdr:to>
      <xdr:col>4</xdr:col>
      <xdr:colOff>482600</xdr:colOff>
      <xdr:row>81</xdr:row>
      <xdr:rowOff>142870</xdr:rowOff>
    </xdr:to>
    <xdr:cxnSp macro="">
      <xdr:nvCxnSpPr>
        <xdr:cNvPr id="198" name="直線コネクタ 197"/>
        <xdr:cNvCxnSpPr/>
      </xdr:nvCxnSpPr>
      <xdr:spPr>
        <a:xfrm flipV="1">
          <a:off x="2336800" y="14019378"/>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137824</xdr:rowOff>
    </xdr:from>
    <xdr:to>
      <xdr:col>3</xdr:col>
      <xdr:colOff>279400</xdr:colOff>
      <xdr:row>81</xdr:row>
      <xdr:rowOff>142870</xdr:rowOff>
    </xdr:to>
    <xdr:cxnSp macro="">
      <xdr:nvCxnSpPr>
        <xdr:cNvPr id="201" name="直線コネクタ 200"/>
        <xdr:cNvCxnSpPr/>
      </xdr:nvCxnSpPr>
      <xdr:spPr>
        <a:xfrm>
          <a:off x="1447800" y="14025274"/>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91793</xdr:rowOff>
    </xdr:from>
    <xdr:to>
      <xdr:col>7</xdr:col>
      <xdr:colOff>203200</xdr:colOff>
      <xdr:row>82</xdr:row>
      <xdr:rowOff>21943</xdr:rowOff>
    </xdr:to>
    <xdr:sp macro="" textlink="">
      <xdr:nvSpPr>
        <xdr:cNvPr id="211" name="円/楕円 210"/>
        <xdr:cNvSpPr/>
      </xdr:nvSpPr>
      <xdr:spPr>
        <a:xfrm>
          <a:off x="4902200" y="139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13070</xdr:rowOff>
    </xdr:from>
    <xdr:ext cx="762000" cy="259045"/>
    <xdr:sp macro="" textlink="">
      <xdr:nvSpPr>
        <xdr:cNvPr id="212" name="人件費・物件費等の状況該当値テキスト"/>
        <xdr:cNvSpPr txBox="1"/>
      </xdr:nvSpPr>
      <xdr:spPr>
        <a:xfrm>
          <a:off x="5041900" y="139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81821</xdr:rowOff>
    </xdr:from>
    <xdr:to>
      <xdr:col>6</xdr:col>
      <xdr:colOff>50800</xdr:colOff>
      <xdr:row>82</xdr:row>
      <xdr:rowOff>11971</xdr:rowOff>
    </xdr:to>
    <xdr:sp macro="" textlink="">
      <xdr:nvSpPr>
        <xdr:cNvPr id="213" name="円/楕円 212"/>
        <xdr:cNvSpPr/>
      </xdr:nvSpPr>
      <xdr:spPr>
        <a:xfrm>
          <a:off x="4064000" y="139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22148</xdr:rowOff>
    </xdr:from>
    <xdr:ext cx="736600" cy="259045"/>
    <xdr:sp macro="" textlink="">
      <xdr:nvSpPr>
        <xdr:cNvPr id="214" name="テキスト ボックス 213"/>
        <xdr:cNvSpPr txBox="1"/>
      </xdr:nvSpPr>
      <xdr:spPr>
        <a:xfrm>
          <a:off x="3733800" y="1373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81128</xdr:rowOff>
    </xdr:from>
    <xdr:to>
      <xdr:col>4</xdr:col>
      <xdr:colOff>533400</xdr:colOff>
      <xdr:row>82</xdr:row>
      <xdr:rowOff>11278</xdr:rowOff>
    </xdr:to>
    <xdr:sp macro="" textlink="">
      <xdr:nvSpPr>
        <xdr:cNvPr id="215" name="円/楕円 214"/>
        <xdr:cNvSpPr/>
      </xdr:nvSpPr>
      <xdr:spPr>
        <a:xfrm>
          <a:off x="3175000" y="139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21455</xdr:rowOff>
    </xdr:from>
    <xdr:ext cx="762000" cy="259045"/>
    <xdr:sp macro="" textlink="">
      <xdr:nvSpPr>
        <xdr:cNvPr id="216" name="テキスト ボックス 215"/>
        <xdr:cNvSpPr txBox="1"/>
      </xdr:nvSpPr>
      <xdr:spPr>
        <a:xfrm>
          <a:off x="2844800" y="1373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92070</xdr:rowOff>
    </xdr:from>
    <xdr:to>
      <xdr:col>3</xdr:col>
      <xdr:colOff>330200</xdr:colOff>
      <xdr:row>82</xdr:row>
      <xdr:rowOff>22220</xdr:rowOff>
    </xdr:to>
    <xdr:sp macro="" textlink="">
      <xdr:nvSpPr>
        <xdr:cNvPr id="217" name="円/楕円 216"/>
        <xdr:cNvSpPr/>
      </xdr:nvSpPr>
      <xdr:spPr>
        <a:xfrm>
          <a:off x="2286000" y="139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32397</xdr:rowOff>
    </xdr:from>
    <xdr:ext cx="762000" cy="259045"/>
    <xdr:sp macro="" textlink="">
      <xdr:nvSpPr>
        <xdr:cNvPr id="218" name="テキスト ボックス 217"/>
        <xdr:cNvSpPr txBox="1"/>
      </xdr:nvSpPr>
      <xdr:spPr>
        <a:xfrm>
          <a:off x="1955800" y="137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87024</xdr:rowOff>
    </xdr:from>
    <xdr:to>
      <xdr:col>2</xdr:col>
      <xdr:colOff>127000</xdr:colOff>
      <xdr:row>82</xdr:row>
      <xdr:rowOff>17174</xdr:rowOff>
    </xdr:to>
    <xdr:sp macro="" textlink="">
      <xdr:nvSpPr>
        <xdr:cNvPr id="219" name="円/楕円 218"/>
        <xdr:cNvSpPr/>
      </xdr:nvSpPr>
      <xdr:spPr>
        <a:xfrm>
          <a:off x="1397000" y="139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27351</xdr:rowOff>
    </xdr:from>
    <xdr:ext cx="762000" cy="259045"/>
    <xdr:sp macro="" textlink="">
      <xdr:nvSpPr>
        <xdr:cNvPr id="220" name="テキスト ボックス 219"/>
        <xdr:cNvSpPr txBox="1"/>
      </xdr:nvSpPr>
      <xdr:spPr>
        <a:xfrm>
          <a:off x="1066800" y="137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三木市では平成２１年度から平成２５年度まで、「財政危機宣言」による市独自の給与削減を実施し、類似団体平均と比べて低い水準を維持してきたが、国や類似団体も給与削減を行っていたため、ここ２年間はほぼ同率となっている。</a:t>
          </a:r>
          <a:endParaRPr kumimoji="1" lang="en-US" altLang="ja-JP" sz="1300">
            <a:latin typeface="ＭＳ Ｐゴシック"/>
          </a:endParaRPr>
        </a:p>
        <a:p>
          <a:r>
            <a:rPr kumimoji="1" lang="ja-JP" altLang="en-US" sz="1300">
              <a:latin typeface="ＭＳ Ｐゴシック"/>
            </a:rPr>
            <a:t>　なお、今年度で、「財政危機宣言」は終了したが、国に準拠した給料表に切り替えた結果により、今年度も１．３％ポイント減少している。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87</xdr:row>
      <xdr:rowOff>42757</xdr:rowOff>
    </xdr:to>
    <xdr:cxnSp macro="">
      <xdr:nvCxnSpPr>
        <xdr:cNvPr id="254" name="直線コネクタ 253"/>
        <xdr:cNvCxnSpPr/>
      </xdr:nvCxnSpPr>
      <xdr:spPr>
        <a:xfrm flipV="1">
          <a:off x="16179800" y="1485434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87</xdr:row>
      <xdr:rowOff>163407</xdr:rowOff>
    </xdr:to>
    <xdr:cxnSp macro="">
      <xdr:nvCxnSpPr>
        <xdr:cNvPr id="257" name="直線コネクタ 256"/>
        <xdr:cNvCxnSpPr/>
      </xdr:nvCxnSpPr>
      <xdr:spPr>
        <a:xfrm flipV="1">
          <a:off x="15290800" y="149589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8043</xdr:rowOff>
    </xdr:to>
    <xdr:cxnSp macro="">
      <xdr:nvCxnSpPr>
        <xdr:cNvPr id="260" name="直線コネクタ 259"/>
        <xdr:cNvCxnSpPr/>
      </xdr:nvCxnSpPr>
      <xdr:spPr>
        <a:xfrm flipV="1">
          <a:off x="14401800" y="150795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8043</xdr:rowOff>
    </xdr:to>
    <xdr:cxnSp macro="">
      <xdr:nvCxnSpPr>
        <xdr:cNvPr id="263" name="直線コネクタ 262"/>
        <xdr:cNvCxnSpPr/>
      </xdr:nvCxnSpPr>
      <xdr:spPr>
        <a:xfrm>
          <a:off x="13512800" y="144521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3" name="円/楕円 272"/>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4"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5" name="円/楕円 274"/>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78334</xdr:rowOff>
    </xdr:from>
    <xdr:ext cx="736600" cy="259045"/>
    <xdr:sp macro="" textlink="">
      <xdr:nvSpPr>
        <xdr:cNvPr id="276" name="テキスト ボックス 275"/>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7" name="円/楕円 276"/>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78" name="テキスト ボックス 277"/>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79" name="円/楕円 278"/>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0" name="テキスト ボックス 279"/>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1" name="円/楕円 280"/>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2" name="テキスト ボックス 281"/>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早期退職の勧奨や新規採用の抑制に努めているものの、引き続き、人口が減少傾向にあるため、前年度から増減なしととなっている。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142845</xdr:rowOff>
    </xdr:from>
    <xdr:to>
      <xdr:col>24</xdr:col>
      <xdr:colOff>558800</xdr:colOff>
      <xdr:row>59</xdr:row>
      <xdr:rowOff>142845</xdr:rowOff>
    </xdr:to>
    <xdr:cxnSp macro="">
      <xdr:nvCxnSpPr>
        <xdr:cNvPr id="319" name="直線コネクタ 318"/>
        <xdr:cNvCxnSpPr/>
      </xdr:nvCxnSpPr>
      <xdr:spPr>
        <a:xfrm>
          <a:off x="16179800" y="10258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142845</xdr:rowOff>
    </xdr:from>
    <xdr:to>
      <xdr:col>23</xdr:col>
      <xdr:colOff>406400</xdr:colOff>
      <xdr:row>60</xdr:row>
      <xdr:rowOff>2419</xdr:rowOff>
    </xdr:to>
    <xdr:cxnSp macro="">
      <xdr:nvCxnSpPr>
        <xdr:cNvPr id="322" name="直線コネクタ 321"/>
        <xdr:cNvCxnSpPr/>
      </xdr:nvCxnSpPr>
      <xdr:spPr>
        <a:xfrm flipV="1">
          <a:off x="15290800" y="102583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2419</xdr:rowOff>
    </xdr:from>
    <xdr:to>
      <xdr:col>22</xdr:col>
      <xdr:colOff>203200</xdr:colOff>
      <xdr:row>60</xdr:row>
      <xdr:rowOff>42635</xdr:rowOff>
    </xdr:to>
    <xdr:cxnSp macro="">
      <xdr:nvCxnSpPr>
        <xdr:cNvPr id="325" name="直線コネクタ 324"/>
        <xdr:cNvCxnSpPr/>
      </xdr:nvCxnSpPr>
      <xdr:spPr>
        <a:xfrm flipV="1">
          <a:off x="14401800" y="102894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42635</xdr:rowOff>
    </xdr:from>
    <xdr:to>
      <xdr:col>21</xdr:col>
      <xdr:colOff>0</xdr:colOff>
      <xdr:row>60</xdr:row>
      <xdr:rowOff>70213</xdr:rowOff>
    </xdr:to>
    <xdr:cxnSp macro="">
      <xdr:nvCxnSpPr>
        <xdr:cNvPr id="328" name="直線コネクタ 327"/>
        <xdr:cNvCxnSpPr/>
      </xdr:nvCxnSpPr>
      <xdr:spPr>
        <a:xfrm flipV="1">
          <a:off x="13512800" y="1032963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92045</xdr:rowOff>
    </xdr:from>
    <xdr:to>
      <xdr:col>24</xdr:col>
      <xdr:colOff>609600</xdr:colOff>
      <xdr:row>60</xdr:row>
      <xdr:rowOff>22195</xdr:rowOff>
    </xdr:to>
    <xdr:sp macro="" textlink="">
      <xdr:nvSpPr>
        <xdr:cNvPr id="338" name="円/楕円 337"/>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108572</xdr:rowOff>
    </xdr:from>
    <xdr:ext cx="762000" cy="259045"/>
    <xdr:sp macro="" textlink="">
      <xdr:nvSpPr>
        <xdr:cNvPr id="339" name="定員管理の状況該当値テキスト"/>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92045</xdr:rowOff>
    </xdr:from>
    <xdr:to>
      <xdr:col>23</xdr:col>
      <xdr:colOff>457200</xdr:colOff>
      <xdr:row>60</xdr:row>
      <xdr:rowOff>22195</xdr:rowOff>
    </xdr:to>
    <xdr:sp macro="" textlink="">
      <xdr:nvSpPr>
        <xdr:cNvPr id="340" name="円/楕円 339"/>
        <xdr:cNvSpPr/>
      </xdr:nvSpPr>
      <xdr:spPr>
        <a:xfrm>
          <a:off x="16129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32372</xdr:rowOff>
    </xdr:from>
    <xdr:ext cx="736600" cy="259045"/>
    <xdr:sp macro="" textlink="">
      <xdr:nvSpPr>
        <xdr:cNvPr id="341" name="テキスト ボックス 340"/>
        <xdr:cNvSpPr txBox="1"/>
      </xdr:nvSpPr>
      <xdr:spPr>
        <a:xfrm>
          <a:off x="15798800" y="997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123069</xdr:rowOff>
    </xdr:from>
    <xdr:to>
      <xdr:col>22</xdr:col>
      <xdr:colOff>254000</xdr:colOff>
      <xdr:row>60</xdr:row>
      <xdr:rowOff>53219</xdr:rowOff>
    </xdr:to>
    <xdr:sp macro="" textlink="">
      <xdr:nvSpPr>
        <xdr:cNvPr id="342" name="円/楕円 341"/>
        <xdr:cNvSpPr/>
      </xdr:nvSpPr>
      <xdr:spPr>
        <a:xfrm>
          <a:off x="15240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63396</xdr:rowOff>
    </xdr:from>
    <xdr:ext cx="762000" cy="259045"/>
    <xdr:sp macro="" textlink="">
      <xdr:nvSpPr>
        <xdr:cNvPr id="343" name="テキスト ボックス 342"/>
        <xdr:cNvSpPr txBox="1"/>
      </xdr:nvSpPr>
      <xdr:spPr>
        <a:xfrm>
          <a:off x="14909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163285</xdr:rowOff>
    </xdr:from>
    <xdr:to>
      <xdr:col>21</xdr:col>
      <xdr:colOff>50800</xdr:colOff>
      <xdr:row>60</xdr:row>
      <xdr:rowOff>93435</xdr:rowOff>
    </xdr:to>
    <xdr:sp macro="" textlink="">
      <xdr:nvSpPr>
        <xdr:cNvPr id="344" name="円/楕円 343"/>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45" name="テキスト ボックス 344"/>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19413</xdr:rowOff>
    </xdr:from>
    <xdr:to>
      <xdr:col>19</xdr:col>
      <xdr:colOff>533400</xdr:colOff>
      <xdr:row>60</xdr:row>
      <xdr:rowOff>121013</xdr:rowOff>
    </xdr:to>
    <xdr:sp macro="" textlink="">
      <xdr:nvSpPr>
        <xdr:cNvPr id="346" name="円/楕円 345"/>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131190</xdr:rowOff>
    </xdr:from>
    <xdr:ext cx="762000" cy="259045"/>
    <xdr:sp macro="" textlink="">
      <xdr:nvSpPr>
        <xdr:cNvPr id="347" name="テキスト ボックス 346"/>
        <xdr:cNvSpPr txBox="1"/>
      </xdr:nvSpPr>
      <xdr:spPr>
        <a:xfrm>
          <a:off x="13131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市債の新規発行をできる限り抑制したこと等により、実質公債費比率は低下している。類似団体平均との差も前年度は、０．９ポイントであったが、今年度は１．６ポイント（＋０．７ポイント）と拡大し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48578</xdr:rowOff>
    </xdr:to>
    <xdr:cxnSp macro="">
      <xdr:nvCxnSpPr>
        <xdr:cNvPr id="377" name="直線コネクタ 376"/>
        <xdr:cNvCxnSpPr/>
      </xdr:nvCxnSpPr>
      <xdr:spPr>
        <a:xfrm flipV="1">
          <a:off x="16179800" y="681609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41</xdr:row>
      <xdr:rowOff>3810</xdr:rowOff>
    </xdr:to>
    <xdr:cxnSp macro="">
      <xdr:nvCxnSpPr>
        <xdr:cNvPr id="380" name="直線コネクタ 379"/>
        <xdr:cNvCxnSpPr/>
      </xdr:nvCxnSpPr>
      <xdr:spPr>
        <a:xfrm flipV="1">
          <a:off x="15290800" y="690657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94297</xdr:rowOff>
    </xdr:to>
    <xdr:cxnSp macro="">
      <xdr:nvCxnSpPr>
        <xdr:cNvPr id="383" name="直線コネクタ 382"/>
        <xdr:cNvCxnSpPr/>
      </xdr:nvCxnSpPr>
      <xdr:spPr>
        <a:xfrm flipV="1">
          <a:off x="14401800" y="70332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142557</xdr:rowOff>
    </xdr:to>
    <xdr:cxnSp macro="">
      <xdr:nvCxnSpPr>
        <xdr:cNvPr id="386" name="直線コネクタ 385"/>
        <xdr:cNvCxnSpPr/>
      </xdr:nvCxnSpPr>
      <xdr:spPr>
        <a:xfrm flipV="1">
          <a:off x="13512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6" name="円/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8" name="円/楕円 397"/>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9" name="テキスト ボックス 398"/>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2" name="円/楕円 401"/>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3" name="テキスト ボックス 402"/>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4" name="円/楕円 403"/>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405" name="テキスト ボックス 404"/>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前年度は、病院事業清算のための第３セクター等改革推進債の発行により将来負比担率が増加したが、その後、償還が進んだことにより１年間で１２．８ポイント改善した。</a:t>
          </a:r>
          <a:endParaRPr kumimoji="1" lang="en-US" altLang="ja-JP" sz="1300">
            <a:latin typeface="ＭＳ Ｐゴシック"/>
          </a:endParaRPr>
        </a:p>
        <a:p>
          <a:r>
            <a:rPr kumimoji="1" lang="ja-JP" altLang="en-US" sz="1300">
              <a:latin typeface="ＭＳ Ｐゴシック"/>
            </a:rPr>
            <a:t>　今後も、市債の新規発行をできる限り抑制し、計画的な償還に努める。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163957</xdr:rowOff>
    </xdr:from>
    <xdr:to>
      <xdr:col>24</xdr:col>
      <xdr:colOff>558800</xdr:colOff>
      <xdr:row>17</xdr:row>
      <xdr:rowOff>69723</xdr:rowOff>
    </xdr:to>
    <xdr:cxnSp macro="">
      <xdr:nvCxnSpPr>
        <xdr:cNvPr id="435" name="直線コネクタ 434"/>
        <xdr:cNvCxnSpPr/>
      </xdr:nvCxnSpPr>
      <xdr:spPr>
        <a:xfrm flipV="1">
          <a:off x="16179800" y="2907157"/>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31845</xdr:rowOff>
    </xdr:from>
    <xdr:to>
      <xdr:col>23</xdr:col>
      <xdr:colOff>406400</xdr:colOff>
      <xdr:row>17</xdr:row>
      <xdr:rowOff>69723</xdr:rowOff>
    </xdr:to>
    <xdr:cxnSp macro="">
      <xdr:nvCxnSpPr>
        <xdr:cNvPr id="438" name="直線コネクタ 437"/>
        <xdr:cNvCxnSpPr/>
      </xdr:nvCxnSpPr>
      <xdr:spPr>
        <a:xfrm>
          <a:off x="15290800" y="2775045"/>
          <a:ext cx="889000" cy="20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31845</xdr:rowOff>
    </xdr:from>
    <xdr:to>
      <xdr:col>22</xdr:col>
      <xdr:colOff>203200</xdr:colOff>
      <xdr:row>16</xdr:row>
      <xdr:rowOff>85535</xdr:rowOff>
    </xdr:to>
    <xdr:cxnSp macro="">
      <xdr:nvCxnSpPr>
        <xdr:cNvPr id="441" name="直線コネクタ 440"/>
        <xdr:cNvCxnSpPr/>
      </xdr:nvCxnSpPr>
      <xdr:spPr>
        <a:xfrm flipV="1">
          <a:off x="14401800" y="2775045"/>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85535</xdr:rowOff>
    </xdr:from>
    <xdr:to>
      <xdr:col>21</xdr:col>
      <xdr:colOff>0</xdr:colOff>
      <xdr:row>16</xdr:row>
      <xdr:rowOff>111474</xdr:rowOff>
    </xdr:to>
    <xdr:cxnSp macro="">
      <xdr:nvCxnSpPr>
        <xdr:cNvPr id="444" name="直線コネクタ 443"/>
        <xdr:cNvCxnSpPr/>
      </xdr:nvCxnSpPr>
      <xdr:spPr>
        <a:xfrm flipV="1">
          <a:off x="13512800" y="2828735"/>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113157</xdr:rowOff>
    </xdr:from>
    <xdr:to>
      <xdr:col>24</xdr:col>
      <xdr:colOff>609600</xdr:colOff>
      <xdr:row>17</xdr:row>
      <xdr:rowOff>43307</xdr:rowOff>
    </xdr:to>
    <xdr:sp macro="" textlink="">
      <xdr:nvSpPr>
        <xdr:cNvPr id="454" name="円/楕円 453"/>
        <xdr:cNvSpPr/>
      </xdr:nvSpPr>
      <xdr:spPr>
        <a:xfrm>
          <a:off x="169672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85234</xdr:rowOff>
    </xdr:from>
    <xdr:ext cx="762000" cy="259045"/>
    <xdr:sp macro="" textlink="">
      <xdr:nvSpPr>
        <xdr:cNvPr id="455" name="将来負担の状況該当値テキスト"/>
        <xdr:cNvSpPr txBox="1"/>
      </xdr:nvSpPr>
      <xdr:spPr>
        <a:xfrm>
          <a:off x="17106900" y="282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18923</xdr:rowOff>
    </xdr:from>
    <xdr:to>
      <xdr:col>23</xdr:col>
      <xdr:colOff>457200</xdr:colOff>
      <xdr:row>17</xdr:row>
      <xdr:rowOff>120523</xdr:rowOff>
    </xdr:to>
    <xdr:sp macro="" textlink="">
      <xdr:nvSpPr>
        <xdr:cNvPr id="456" name="円/楕円 455"/>
        <xdr:cNvSpPr/>
      </xdr:nvSpPr>
      <xdr:spPr>
        <a:xfrm>
          <a:off x="16129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105300</xdr:rowOff>
    </xdr:from>
    <xdr:ext cx="736600" cy="259045"/>
    <xdr:sp macro="" textlink="">
      <xdr:nvSpPr>
        <xdr:cNvPr id="457" name="テキスト ボックス 456"/>
        <xdr:cNvSpPr txBox="1"/>
      </xdr:nvSpPr>
      <xdr:spPr>
        <a:xfrm>
          <a:off x="15798800" y="301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152495</xdr:rowOff>
    </xdr:from>
    <xdr:to>
      <xdr:col>22</xdr:col>
      <xdr:colOff>254000</xdr:colOff>
      <xdr:row>16</xdr:row>
      <xdr:rowOff>82645</xdr:rowOff>
    </xdr:to>
    <xdr:sp macro="" textlink="">
      <xdr:nvSpPr>
        <xdr:cNvPr id="458" name="円/楕円 457"/>
        <xdr:cNvSpPr/>
      </xdr:nvSpPr>
      <xdr:spPr>
        <a:xfrm>
          <a:off x="15240000" y="27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92822</xdr:rowOff>
    </xdr:from>
    <xdr:ext cx="762000" cy="259045"/>
    <xdr:sp macro="" textlink="">
      <xdr:nvSpPr>
        <xdr:cNvPr id="459" name="テキスト ボックス 458"/>
        <xdr:cNvSpPr txBox="1"/>
      </xdr:nvSpPr>
      <xdr:spPr>
        <a:xfrm>
          <a:off x="14909800" y="249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34735</xdr:rowOff>
    </xdr:from>
    <xdr:to>
      <xdr:col>21</xdr:col>
      <xdr:colOff>50800</xdr:colOff>
      <xdr:row>16</xdr:row>
      <xdr:rowOff>136335</xdr:rowOff>
    </xdr:to>
    <xdr:sp macro="" textlink="">
      <xdr:nvSpPr>
        <xdr:cNvPr id="460" name="円/楕円 459"/>
        <xdr:cNvSpPr/>
      </xdr:nvSpPr>
      <xdr:spPr>
        <a:xfrm>
          <a:off x="14351000" y="27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146512</xdr:rowOff>
    </xdr:from>
    <xdr:ext cx="762000" cy="259045"/>
    <xdr:sp macro="" textlink="">
      <xdr:nvSpPr>
        <xdr:cNvPr id="461" name="テキスト ボックス 460"/>
        <xdr:cNvSpPr txBox="1"/>
      </xdr:nvSpPr>
      <xdr:spPr>
        <a:xfrm>
          <a:off x="14020800" y="25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60674</xdr:rowOff>
    </xdr:from>
    <xdr:to>
      <xdr:col>19</xdr:col>
      <xdr:colOff>533400</xdr:colOff>
      <xdr:row>16</xdr:row>
      <xdr:rowOff>162274</xdr:rowOff>
    </xdr:to>
    <xdr:sp macro="" textlink="">
      <xdr:nvSpPr>
        <xdr:cNvPr id="462" name="円/楕円 461"/>
        <xdr:cNvSpPr/>
      </xdr:nvSpPr>
      <xdr:spPr>
        <a:xfrm>
          <a:off x="13462000" y="2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1001</xdr:rowOff>
    </xdr:from>
    <xdr:ext cx="762000" cy="259045"/>
    <xdr:sp macro="" textlink="">
      <xdr:nvSpPr>
        <xdr:cNvPr id="463" name="テキスト ボックス 462"/>
        <xdr:cNvSpPr txBox="1"/>
      </xdr:nvSpPr>
      <xdr:spPr>
        <a:xfrm>
          <a:off x="13131800" y="257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79,763
78,814
176.51
30,825,809
30,539,790
182,308
18,699,971
37,152,546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早期退職の勧奨や新規採用の抑制により職員数が減少したが、「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財政危機宣言」終了により人件費カットがなくなったため、</a:t>
          </a:r>
          <a:r>
            <a:rPr kumimoji="1" lang="ja-JP" altLang="en-US" sz="1300">
              <a:latin typeface="ＭＳ Ｐゴシック"/>
            </a:rPr>
            <a:t>比率の減少は微減となった。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96520</xdr:rowOff>
    </xdr:to>
    <xdr:cxnSp macro="">
      <xdr:nvCxnSpPr>
        <xdr:cNvPr id="64" name="直線コネクタ 63"/>
        <xdr:cNvCxnSpPr/>
      </xdr:nvCxnSpPr>
      <xdr:spPr>
        <a:xfrm flipV="1">
          <a:off x="3987800" y="624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39370</xdr:rowOff>
    </xdr:to>
    <xdr:cxnSp macro="">
      <xdr:nvCxnSpPr>
        <xdr:cNvPr id="67" name="直線コネクタ 66"/>
        <xdr:cNvCxnSpPr/>
      </xdr:nvCxnSpPr>
      <xdr:spPr>
        <a:xfrm flipV="1">
          <a:off x="3098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85090</xdr:rowOff>
    </xdr:to>
    <xdr:cxnSp macro="">
      <xdr:nvCxnSpPr>
        <xdr:cNvPr id="70" name="直線コネクタ 69"/>
        <xdr:cNvCxnSpPr/>
      </xdr:nvCxnSpPr>
      <xdr:spPr>
        <a:xfrm flipV="1">
          <a:off x="2209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168910</xdr:rowOff>
    </xdr:to>
    <xdr:cxnSp macro="">
      <xdr:nvCxnSpPr>
        <xdr:cNvPr id="73" name="直線コネクタ 72"/>
        <xdr:cNvCxnSpPr/>
      </xdr:nvCxnSpPr>
      <xdr:spPr>
        <a:xfrm flipV="1">
          <a:off x="1320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4"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5" name="円/楕円 84"/>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6" name="テキスト ボックス 85"/>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88" name="テキスト ボックス 87"/>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89" name="円/楕円 88"/>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90" name="テキスト ボックス 89"/>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1" name="円/楕円 90"/>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2" name="テキスト ボックス 91"/>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今年度も人件費の削減に伴う業務の民間委託が進み、物件費の比率が増加している。また、この傾向は、しばらく継続するものと思われる。</a:t>
          </a:r>
          <a:endParaRPr kumimoji="1" lang="en-US" altLang="ja-JP" sz="1300">
            <a:latin typeface="ＭＳ Ｐゴシック"/>
          </a:endParaRPr>
        </a:p>
        <a:p>
          <a:r>
            <a:rPr kumimoji="1" lang="ja-JP" altLang="en-US" sz="1300">
              <a:latin typeface="ＭＳ Ｐゴシック"/>
            </a:rPr>
            <a:t>　今後も民間委託と費用対効果のバランスを図りながら、適切に執行を行っていく必要がある。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19</xdr:row>
      <xdr:rowOff>16510</xdr:rowOff>
    </xdr:to>
    <xdr:cxnSp macro="">
      <xdr:nvCxnSpPr>
        <xdr:cNvPr id="125" name="直線コネクタ 124"/>
        <xdr:cNvCxnSpPr/>
      </xdr:nvCxnSpPr>
      <xdr:spPr>
        <a:xfrm>
          <a:off x="15671800" y="3220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134620</xdr:rowOff>
    </xdr:to>
    <xdr:cxnSp macro="">
      <xdr:nvCxnSpPr>
        <xdr:cNvPr id="128" name="直線コネクタ 127"/>
        <xdr:cNvCxnSpPr/>
      </xdr:nvCxnSpPr>
      <xdr:spPr>
        <a:xfrm>
          <a:off x="14782800" y="314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58420</xdr:rowOff>
    </xdr:to>
    <xdr:cxnSp macro="">
      <xdr:nvCxnSpPr>
        <xdr:cNvPr id="131" name="直線コネクタ 130"/>
        <xdr:cNvCxnSpPr/>
      </xdr:nvCxnSpPr>
      <xdr:spPr>
        <a:xfrm>
          <a:off x="13893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20320</xdr:rowOff>
    </xdr:to>
    <xdr:cxnSp macro="">
      <xdr:nvCxnSpPr>
        <xdr:cNvPr id="134" name="直線コネクタ 133"/>
        <xdr:cNvCxnSpPr/>
      </xdr:nvCxnSpPr>
      <xdr:spPr>
        <a:xfrm flipV="1">
          <a:off x="13004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50" name="円/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2" name="円/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福祉費や児童福祉費の増加等により、扶助費に係る経常収支比率は、年々増加の傾向にあり、今年度は類似団体平均を０．２ポイント上回る結果となった。今後、高齢化の進展等により、扶助費の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54610</xdr:rowOff>
    </xdr:to>
    <xdr:cxnSp macro="">
      <xdr:nvCxnSpPr>
        <xdr:cNvPr id="186" name="直線コネクタ 185"/>
        <xdr:cNvCxnSpPr/>
      </xdr:nvCxnSpPr>
      <xdr:spPr>
        <a:xfrm>
          <a:off x="3987800" y="9423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xdr:rowOff>
    </xdr:to>
    <xdr:cxnSp macro="">
      <xdr:nvCxnSpPr>
        <xdr:cNvPr id="189" name="直線コネクタ 188"/>
        <xdr:cNvCxnSpPr/>
      </xdr:nvCxnSpPr>
      <xdr:spPr>
        <a:xfrm flipV="1">
          <a:off x="3098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1270</xdr:rowOff>
    </xdr:to>
    <xdr:cxnSp macro="">
      <xdr:nvCxnSpPr>
        <xdr:cNvPr id="192" name="直線コネクタ 191"/>
        <xdr:cNvCxnSpPr/>
      </xdr:nvCxnSpPr>
      <xdr:spPr>
        <a:xfrm>
          <a:off x="2209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54</xdr:row>
      <xdr:rowOff>157480</xdr:rowOff>
    </xdr:to>
    <xdr:cxnSp macro="">
      <xdr:nvCxnSpPr>
        <xdr:cNvPr id="195" name="直線コネクタ 194"/>
        <xdr:cNvCxnSpPr/>
      </xdr:nvCxnSpPr>
      <xdr:spPr>
        <a:xfrm flipV="1">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5" name="円/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06"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9" name="円/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36847</xdr:rowOff>
    </xdr:from>
    <xdr:ext cx="762000" cy="259045"/>
    <xdr:sp macro="" textlink="">
      <xdr:nvSpPr>
        <xdr:cNvPr id="210" name="テキスト ボックス 209"/>
        <xdr:cNvSpPr txBox="1"/>
      </xdr:nvSpPr>
      <xdr:spPr>
        <a:xfrm>
          <a:off x="2717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11" name="円/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13987</xdr:rowOff>
    </xdr:from>
    <xdr:ext cx="762000" cy="259045"/>
    <xdr:sp macro="" textlink="">
      <xdr:nvSpPr>
        <xdr:cNvPr id="212" name="テキスト ボックス 211"/>
        <xdr:cNvSpPr txBox="1"/>
      </xdr:nvSpPr>
      <xdr:spPr>
        <a:xfrm>
          <a:off x="1828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214" name="テキスト ボックス 213"/>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国民健康保険など特別会計に対する繰出金の増加により、前年度と比べて、０．６ポイント増加しているが、依然、類似団体平均より低い水準を維持している。</a:t>
          </a:r>
          <a:endParaRPr kumimoji="1" lang="en-US" altLang="ja-JP" sz="1300">
            <a:latin typeface="ＭＳ Ｐゴシック"/>
          </a:endParaRPr>
        </a:p>
        <a:p>
          <a:r>
            <a:rPr kumimoji="1" lang="ja-JP" altLang="en-US" sz="1300">
              <a:latin typeface="ＭＳ Ｐゴシック"/>
            </a:rPr>
            <a:t>　これからも、各事業（会計）において、経費節減、収入の確保等を図り、一般会計の負担を減らすよう留意しなければならない。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111760</xdr:rowOff>
    </xdr:to>
    <xdr:cxnSp macro="">
      <xdr:nvCxnSpPr>
        <xdr:cNvPr id="247" name="直線コネクタ 246"/>
        <xdr:cNvCxnSpPr/>
      </xdr:nvCxnSpPr>
      <xdr:spPr>
        <a:xfrm>
          <a:off x="15671800" y="966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66040</xdr:rowOff>
    </xdr:to>
    <xdr:cxnSp macro="">
      <xdr:nvCxnSpPr>
        <xdr:cNvPr id="250" name="直線コネクタ 249"/>
        <xdr:cNvCxnSpPr/>
      </xdr:nvCxnSpPr>
      <xdr:spPr>
        <a:xfrm>
          <a:off x="14782800" y="9583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153670</xdr:rowOff>
    </xdr:to>
    <xdr:cxnSp macro="">
      <xdr:nvCxnSpPr>
        <xdr:cNvPr id="253" name="直線コネクタ 252"/>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138430</xdr:rowOff>
    </xdr:to>
    <xdr:cxnSp macro="">
      <xdr:nvCxnSpPr>
        <xdr:cNvPr id="256" name="直線コネクタ 255"/>
        <xdr:cNvCxnSpPr/>
      </xdr:nvCxnSpPr>
      <xdr:spPr>
        <a:xfrm>
          <a:off x="13004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6" name="円/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7"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0" name="円/楕円 269"/>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1" name="テキスト ボックス 270"/>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2" name="円/楕円 271"/>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3" name="テキスト ボックス 272"/>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病院事業について、小野市との共同経営に移行したことから、病院事業への負担金が減少したため、前年度よりも数値が改善した。</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46990</xdr:rowOff>
    </xdr:to>
    <xdr:cxnSp macro="">
      <xdr:nvCxnSpPr>
        <xdr:cNvPr id="305" name="直線コネクタ 304"/>
        <xdr:cNvCxnSpPr/>
      </xdr:nvCxnSpPr>
      <xdr:spPr>
        <a:xfrm flipV="1">
          <a:off x="15671800" y="6020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46990</xdr:rowOff>
    </xdr:to>
    <xdr:cxnSp macro="">
      <xdr:nvCxnSpPr>
        <xdr:cNvPr id="308" name="直線コネクタ 307"/>
        <xdr:cNvCxnSpPr/>
      </xdr:nvCxnSpPr>
      <xdr:spPr>
        <a:xfrm>
          <a:off x="14782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46990</xdr:rowOff>
    </xdr:to>
    <xdr:cxnSp macro="">
      <xdr:nvCxnSpPr>
        <xdr:cNvPr id="311" name="直線コネクタ 310"/>
        <xdr:cNvCxnSpPr/>
      </xdr:nvCxnSpPr>
      <xdr:spPr>
        <a:xfrm>
          <a:off x="13893800" y="6029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37846</xdr:rowOff>
    </xdr:to>
    <xdr:cxnSp macro="">
      <xdr:nvCxnSpPr>
        <xdr:cNvPr id="314" name="直線コネクタ 313"/>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140208</xdr:rowOff>
    </xdr:from>
    <xdr:to>
      <xdr:col>24</xdr:col>
      <xdr:colOff>82550</xdr:colOff>
      <xdr:row>35</xdr:row>
      <xdr:rowOff>70358</xdr:rowOff>
    </xdr:to>
    <xdr:sp macro="" textlink="">
      <xdr:nvSpPr>
        <xdr:cNvPr id="324" name="円/楕円 323"/>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156735</xdr:rowOff>
    </xdr:from>
    <xdr:ext cx="762000" cy="259045"/>
    <xdr:sp macro="" textlink="">
      <xdr:nvSpPr>
        <xdr:cNvPr id="325"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6" name="円/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7" name="テキスト ボックス 326"/>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28" name="円/楕円 327"/>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29" name="テキスト ボックス 328"/>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30" name="円/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2" name="円/楕円 331"/>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3" name="テキスト ボックス 332"/>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新規発行を抑制してきたことから、前年度対比で１．３ポイント、過去５年間で６．０ポイントも改善されている。類似団体の比率とも差がなくなってきていることから、健全な状態に近づいていることがわか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99568</xdr:rowOff>
    </xdr:to>
    <xdr:cxnSp macro="">
      <xdr:nvCxnSpPr>
        <xdr:cNvPr id="363" name="直線コネクタ 362"/>
        <xdr:cNvCxnSpPr/>
      </xdr:nvCxnSpPr>
      <xdr:spPr>
        <a:xfrm flipV="1">
          <a:off x="3987800" y="134132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79</xdr:row>
      <xdr:rowOff>1270</xdr:rowOff>
    </xdr:to>
    <xdr:cxnSp macro="">
      <xdr:nvCxnSpPr>
        <xdr:cNvPr id="366" name="直線コネクタ 365"/>
        <xdr:cNvCxnSpPr/>
      </xdr:nvCxnSpPr>
      <xdr:spPr>
        <a:xfrm flipV="1">
          <a:off x="3098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133858</xdr:rowOff>
    </xdr:to>
    <xdr:cxnSp macro="">
      <xdr:nvCxnSpPr>
        <xdr:cNvPr id="369" name="直線コネクタ 368"/>
        <xdr:cNvCxnSpPr/>
      </xdr:nvCxnSpPr>
      <xdr:spPr>
        <a:xfrm flipV="1">
          <a:off x="2209800" y="135458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143002</xdr:rowOff>
    </xdr:to>
    <xdr:cxnSp macro="">
      <xdr:nvCxnSpPr>
        <xdr:cNvPr id="372" name="直線コネクタ 371"/>
        <xdr:cNvCxnSpPr/>
      </xdr:nvCxnSpPr>
      <xdr:spPr>
        <a:xfrm flipV="1">
          <a:off x="1320800" y="13678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2" name="円/楕円 381"/>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3"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4" name="円/楕円 38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5" name="テキスト ボックス 38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6" name="円/楕円 38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7" name="テキスト ボックス 38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88" name="円/楕円 387"/>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89" name="テキスト ボックス 388"/>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0" name="円/楕円 389"/>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1" name="テキスト ボックス 390"/>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４０８百万円増加しているが、その主な要因は、繰出金、扶助費、物件費の増加によるものである。類似団体平均とほぼ同じ推移であるが、今後もコスト削減、費用対効果を見極めながら、適切な歳出執行を継続しなければならな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92710</xdr:rowOff>
    </xdr:to>
    <xdr:cxnSp macro="">
      <xdr:nvCxnSpPr>
        <xdr:cNvPr id="424" name="直線コネクタ 423"/>
        <xdr:cNvCxnSpPr/>
      </xdr:nvCxnSpPr>
      <xdr:spPr>
        <a:xfrm>
          <a:off x="15671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75</xdr:row>
      <xdr:rowOff>46990</xdr:rowOff>
    </xdr:to>
    <xdr:cxnSp macro="">
      <xdr:nvCxnSpPr>
        <xdr:cNvPr id="427" name="直線コネクタ 426"/>
        <xdr:cNvCxnSpPr/>
      </xdr:nvCxnSpPr>
      <xdr:spPr>
        <a:xfrm>
          <a:off x="14782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27940</xdr:rowOff>
    </xdr:to>
    <xdr:cxnSp macro="">
      <xdr:nvCxnSpPr>
        <xdr:cNvPr id="430" name="直線コネクタ 429"/>
        <xdr:cNvCxnSpPr/>
      </xdr:nvCxnSpPr>
      <xdr:spPr>
        <a:xfrm>
          <a:off x="13893800" y="12848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31750</xdr:rowOff>
    </xdr:to>
    <xdr:cxnSp macro="">
      <xdr:nvCxnSpPr>
        <xdr:cNvPr id="433" name="直線コネクタ 432"/>
        <xdr:cNvCxnSpPr/>
      </xdr:nvCxnSpPr>
      <xdr:spPr>
        <a:xfrm flipV="1">
          <a:off x="13004800" y="12848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3" name="円/楕円 44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45" name="円/楕円 444"/>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107967</xdr:rowOff>
    </xdr:from>
    <xdr:ext cx="736600" cy="259045"/>
    <xdr:sp macro="" textlink="">
      <xdr:nvSpPr>
        <xdr:cNvPr id="446" name="テキスト ボックス 445"/>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7" name="円/楕円 446"/>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8" name="テキスト ボックス 447"/>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9" name="円/楕円 448"/>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0" name="テキスト ボックス 449"/>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152400</xdr:rowOff>
    </xdr:from>
    <xdr:to>
      <xdr:col>19</xdr:col>
      <xdr:colOff>6350</xdr:colOff>
      <xdr:row>75</xdr:row>
      <xdr:rowOff>82550</xdr:rowOff>
    </xdr:to>
    <xdr:sp macro="" textlink="">
      <xdr:nvSpPr>
        <xdr:cNvPr id="451" name="円/楕円 450"/>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67327</xdr:rowOff>
    </xdr:from>
    <xdr:ext cx="762000" cy="259045"/>
    <xdr:sp macro="" textlink="">
      <xdr:nvSpPr>
        <xdr:cNvPr id="452" name="テキスト ボックス 451"/>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118161</xdr:rowOff>
    </xdr:from>
    <xdr:to>
      <xdr:col>4</xdr:col>
      <xdr:colOff>1117600</xdr:colOff>
      <xdr:row>17</xdr:row>
      <xdr:rowOff>122439</xdr:rowOff>
    </xdr:to>
    <xdr:cxnSp macro="">
      <xdr:nvCxnSpPr>
        <xdr:cNvPr id="52" name="直線コネクタ 51"/>
        <xdr:cNvCxnSpPr/>
      </xdr:nvCxnSpPr>
      <xdr:spPr bwMode="auto">
        <a:xfrm>
          <a:off x="5003800" y="3080436"/>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118161</xdr:rowOff>
    </xdr:from>
    <xdr:to>
      <xdr:col>4</xdr:col>
      <xdr:colOff>469900</xdr:colOff>
      <xdr:row>18</xdr:row>
      <xdr:rowOff>28435</xdr:rowOff>
    </xdr:to>
    <xdr:cxnSp macro="">
      <xdr:nvCxnSpPr>
        <xdr:cNvPr id="55" name="直線コネクタ 54"/>
        <xdr:cNvCxnSpPr/>
      </xdr:nvCxnSpPr>
      <xdr:spPr bwMode="auto">
        <a:xfrm flipV="1">
          <a:off x="4305300" y="3080436"/>
          <a:ext cx="698500" cy="8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132856</xdr:rowOff>
    </xdr:from>
    <xdr:to>
      <xdr:col>3</xdr:col>
      <xdr:colOff>904875</xdr:colOff>
      <xdr:row>18</xdr:row>
      <xdr:rowOff>28435</xdr:rowOff>
    </xdr:to>
    <xdr:cxnSp macro="">
      <xdr:nvCxnSpPr>
        <xdr:cNvPr id="58" name="直線コネクタ 57"/>
        <xdr:cNvCxnSpPr/>
      </xdr:nvCxnSpPr>
      <xdr:spPr bwMode="auto">
        <a:xfrm>
          <a:off x="3606800" y="3095131"/>
          <a:ext cx="698500" cy="6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132856</xdr:rowOff>
    </xdr:from>
    <xdr:to>
      <xdr:col>3</xdr:col>
      <xdr:colOff>206375</xdr:colOff>
      <xdr:row>17</xdr:row>
      <xdr:rowOff>137935</xdr:rowOff>
    </xdr:to>
    <xdr:cxnSp macro="">
      <xdr:nvCxnSpPr>
        <xdr:cNvPr id="61" name="直線コネクタ 60"/>
        <xdr:cNvCxnSpPr/>
      </xdr:nvCxnSpPr>
      <xdr:spPr bwMode="auto">
        <a:xfrm flipV="1">
          <a:off x="2908300" y="3095131"/>
          <a:ext cx="698500" cy="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71639</xdr:rowOff>
    </xdr:from>
    <xdr:to>
      <xdr:col>5</xdr:col>
      <xdr:colOff>34925</xdr:colOff>
      <xdr:row>18</xdr:row>
      <xdr:rowOff>1789</xdr:rowOff>
    </xdr:to>
    <xdr:sp macro="" textlink="">
      <xdr:nvSpPr>
        <xdr:cNvPr id="71" name="円/楕円 70"/>
        <xdr:cNvSpPr/>
      </xdr:nvSpPr>
      <xdr:spPr bwMode="auto">
        <a:xfrm>
          <a:off x="5600700" y="303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43716</xdr:rowOff>
    </xdr:from>
    <xdr:ext cx="762000" cy="259045"/>
    <xdr:sp macro="" textlink="">
      <xdr:nvSpPr>
        <xdr:cNvPr id="72" name="人口1人当たり決算額の推移該当値テキスト130"/>
        <xdr:cNvSpPr txBox="1"/>
      </xdr:nvSpPr>
      <xdr:spPr>
        <a:xfrm>
          <a:off x="5740400" y="300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67361</xdr:rowOff>
    </xdr:from>
    <xdr:to>
      <xdr:col>4</xdr:col>
      <xdr:colOff>520700</xdr:colOff>
      <xdr:row>17</xdr:row>
      <xdr:rowOff>168961</xdr:rowOff>
    </xdr:to>
    <xdr:sp macro="" textlink="">
      <xdr:nvSpPr>
        <xdr:cNvPr id="73" name="円/楕円 72"/>
        <xdr:cNvSpPr/>
      </xdr:nvSpPr>
      <xdr:spPr bwMode="auto">
        <a:xfrm>
          <a:off x="4953000" y="302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7688</xdr:rowOff>
    </xdr:from>
    <xdr:ext cx="736600" cy="259045"/>
    <xdr:sp macro="" textlink="">
      <xdr:nvSpPr>
        <xdr:cNvPr id="74" name="テキスト ボックス 73"/>
        <xdr:cNvSpPr txBox="1"/>
      </xdr:nvSpPr>
      <xdr:spPr>
        <a:xfrm>
          <a:off x="4622800" y="279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149085</xdr:rowOff>
    </xdr:from>
    <xdr:to>
      <xdr:col>3</xdr:col>
      <xdr:colOff>955675</xdr:colOff>
      <xdr:row>18</xdr:row>
      <xdr:rowOff>79235</xdr:rowOff>
    </xdr:to>
    <xdr:sp macro="" textlink="">
      <xdr:nvSpPr>
        <xdr:cNvPr id="75" name="円/楕円 74"/>
        <xdr:cNvSpPr/>
      </xdr:nvSpPr>
      <xdr:spPr bwMode="auto">
        <a:xfrm>
          <a:off x="4254500" y="311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64012</xdr:rowOff>
    </xdr:from>
    <xdr:ext cx="762000" cy="259045"/>
    <xdr:sp macro="" textlink="">
      <xdr:nvSpPr>
        <xdr:cNvPr id="76" name="テキスト ボックス 75"/>
        <xdr:cNvSpPr txBox="1"/>
      </xdr:nvSpPr>
      <xdr:spPr>
        <a:xfrm>
          <a:off x="3924300" y="31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82056</xdr:rowOff>
    </xdr:from>
    <xdr:to>
      <xdr:col>3</xdr:col>
      <xdr:colOff>257175</xdr:colOff>
      <xdr:row>18</xdr:row>
      <xdr:rowOff>12206</xdr:rowOff>
    </xdr:to>
    <xdr:sp macro="" textlink="">
      <xdr:nvSpPr>
        <xdr:cNvPr id="77" name="円/楕円 76"/>
        <xdr:cNvSpPr/>
      </xdr:nvSpPr>
      <xdr:spPr bwMode="auto">
        <a:xfrm>
          <a:off x="3556000" y="304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168433</xdr:rowOff>
    </xdr:from>
    <xdr:ext cx="762000" cy="259045"/>
    <xdr:sp macro="" textlink="">
      <xdr:nvSpPr>
        <xdr:cNvPr id="78" name="テキスト ボックス 77"/>
        <xdr:cNvSpPr txBox="1"/>
      </xdr:nvSpPr>
      <xdr:spPr>
        <a:xfrm>
          <a:off x="3225800" y="31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87135</xdr:rowOff>
    </xdr:from>
    <xdr:to>
      <xdr:col>2</xdr:col>
      <xdr:colOff>692150</xdr:colOff>
      <xdr:row>18</xdr:row>
      <xdr:rowOff>17285</xdr:rowOff>
    </xdr:to>
    <xdr:sp macro="" textlink="">
      <xdr:nvSpPr>
        <xdr:cNvPr id="79" name="円/楕円 78"/>
        <xdr:cNvSpPr/>
      </xdr:nvSpPr>
      <xdr:spPr bwMode="auto">
        <a:xfrm>
          <a:off x="2857500" y="304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2062</xdr:rowOff>
    </xdr:from>
    <xdr:ext cx="762000" cy="259045"/>
    <xdr:sp macro="" textlink="">
      <xdr:nvSpPr>
        <xdr:cNvPr id="80" name="テキスト ボックス 79"/>
        <xdr:cNvSpPr txBox="1"/>
      </xdr:nvSpPr>
      <xdr:spPr>
        <a:xfrm>
          <a:off x="2527300" y="313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315614</xdr:rowOff>
    </xdr:from>
    <xdr:to>
      <xdr:col>4</xdr:col>
      <xdr:colOff>1117600</xdr:colOff>
      <xdr:row>35</xdr:row>
      <xdr:rowOff>328168</xdr:rowOff>
    </xdr:to>
    <xdr:cxnSp macro="">
      <xdr:nvCxnSpPr>
        <xdr:cNvPr id="113" name="直線コネクタ 112"/>
        <xdr:cNvCxnSpPr/>
      </xdr:nvCxnSpPr>
      <xdr:spPr bwMode="auto">
        <a:xfrm flipV="1">
          <a:off x="5003800" y="6925964"/>
          <a:ext cx="6477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247282</xdr:rowOff>
    </xdr:from>
    <xdr:to>
      <xdr:col>4</xdr:col>
      <xdr:colOff>469900</xdr:colOff>
      <xdr:row>35</xdr:row>
      <xdr:rowOff>328168</xdr:rowOff>
    </xdr:to>
    <xdr:cxnSp macro="">
      <xdr:nvCxnSpPr>
        <xdr:cNvPr id="116" name="直線コネクタ 115"/>
        <xdr:cNvCxnSpPr/>
      </xdr:nvCxnSpPr>
      <xdr:spPr bwMode="auto">
        <a:xfrm>
          <a:off x="4305300" y="6857632"/>
          <a:ext cx="698500" cy="8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150908</xdr:rowOff>
    </xdr:from>
    <xdr:to>
      <xdr:col>3</xdr:col>
      <xdr:colOff>904875</xdr:colOff>
      <xdr:row>35</xdr:row>
      <xdr:rowOff>247282</xdr:rowOff>
    </xdr:to>
    <xdr:cxnSp macro="">
      <xdr:nvCxnSpPr>
        <xdr:cNvPr id="119" name="直線コネクタ 118"/>
        <xdr:cNvCxnSpPr/>
      </xdr:nvCxnSpPr>
      <xdr:spPr bwMode="auto">
        <a:xfrm>
          <a:off x="3606800" y="6761258"/>
          <a:ext cx="698500" cy="9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92652</xdr:rowOff>
    </xdr:from>
    <xdr:to>
      <xdr:col>3</xdr:col>
      <xdr:colOff>206375</xdr:colOff>
      <xdr:row>35</xdr:row>
      <xdr:rowOff>150908</xdr:rowOff>
    </xdr:to>
    <xdr:cxnSp macro="">
      <xdr:nvCxnSpPr>
        <xdr:cNvPr id="122" name="直線コネクタ 121"/>
        <xdr:cNvCxnSpPr/>
      </xdr:nvCxnSpPr>
      <xdr:spPr bwMode="auto">
        <a:xfrm>
          <a:off x="2908300" y="6703002"/>
          <a:ext cx="698500" cy="5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264814</xdr:rowOff>
    </xdr:from>
    <xdr:to>
      <xdr:col>5</xdr:col>
      <xdr:colOff>34925</xdr:colOff>
      <xdr:row>36</xdr:row>
      <xdr:rowOff>23514</xdr:rowOff>
    </xdr:to>
    <xdr:sp macro="" textlink="">
      <xdr:nvSpPr>
        <xdr:cNvPr id="132" name="円/楕円 131"/>
        <xdr:cNvSpPr/>
      </xdr:nvSpPr>
      <xdr:spPr bwMode="auto">
        <a:xfrm>
          <a:off x="5600700" y="687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236891</xdr:rowOff>
    </xdr:from>
    <xdr:ext cx="762000" cy="259045"/>
    <xdr:sp macro="" textlink="">
      <xdr:nvSpPr>
        <xdr:cNvPr id="133" name="人口1人当たり決算額の推移該当値テキスト445"/>
        <xdr:cNvSpPr txBox="1"/>
      </xdr:nvSpPr>
      <xdr:spPr>
        <a:xfrm>
          <a:off x="5740400" y="68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277368</xdr:rowOff>
    </xdr:from>
    <xdr:to>
      <xdr:col>4</xdr:col>
      <xdr:colOff>520700</xdr:colOff>
      <xdr:row>36</xdr:row>
      <xdr:rowOff>36068</xdr:rowOff>
    </xdr:to>
    <xdr:sp macro="" textlink="">
      <xdr:nvSpPr>
        <xdr:cNvPr id="134" name="円/楕円 133"/>
        <xdr:cNvSpPr/>
      </xdr:nvSpPr>
      <xdr:spPr bwMode="auto">
        <a:xfrm>
          <a:off x="4953000" y="688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20845</xdr:rowOff>
    </xdr:from>
    <xdr:ext cx="736600" cy="259045"/>
    <xdr:sp macro="" textlink="">
      <xdr:nvSpPr>
        <xdr:cNvPr id="135" name="テキスト ボックス 134"/>
        <xdr:cNvSpPr txBox="1"/>
      </xdr:nvSpPr>
      <xdr:spPr>
        <a:xfrm>
          <a:off x="4622800" y="697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196482</xdr:rowOff>
    </xdr:from>
    <xdr:to>
      <xdr:col>3</xdr:col>
      <xdr:colOff>955675</xdr:colOff>
      <xdr:row>35</xdr:row>
      <xdr:rowOff>298082</xdr:rowOff>
    </xdr:to>
    <xdr:sp macro="" textlink="">
      <xdr:nvSpPr>
        <xdr:cNvPr id="136" name="円/楕円 135"/>
        <xdr:cNvSpPr/>
      </xdr:nvSpPr>
      <xdr:spPr bwMode="auto">
        <a:xfrm>
          <a:off x="4254500" y="68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282859</xdr:rowOff>
    </xdr:from>
    <xdr:ext cx="762000" cy="259045"/>
    <xdr:sp macro="" textlink="">
      <xdr:nvSpPr>
        <xdr:cNvPr id="137" name="テキスト ボックス 136"/>
        <xdr:cNvSpPr txBox="1"/>
      </xdr:nvSpPr>
      <xdr:spPr>
        <a:xfrm>
          <a:off x="3924300" y="68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100108</xdr:rowOff>
    </xdr:from>
    <xdr:to>
      <xdr:col>3</xdr:col>
      <xdr:colOff>257175</xdr:colOff>
      <xdr:row>35</xdr:row>
      <xdr:rowOff>201708</xdr:rowOff>
    </xdr:to>
    <xdr:sp macro="" textlink="">
      <xdr:nvSpPr>
        <xdr:cNvPr id="138" name="円/楕円 137"/>
        <xdr:cNvSpPr/>
      </xdr:nvSpPr>
      <xdr:spPr bwMode="auto">
        <a:xfrm>
          <a:off x="3556000" y="671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211885</xdr:rowOff>
    </xdr:from>
    <xdr:ext cx="762000" cy="259045"/>
    <xdr:sp macro="" textlink="">
      <xdr:nvSpPr>
        <xdr:cNvPr id="139" name="テキスト ボックス 138"/>
        <xdr:cNvSpPr txBox="1"/>
      </xdr:nvSpPr>
      <xdr:spPr>
        <a:xfrm>
          <a:off x="3225800" y="647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41852</xdr:rowOff>
    </xdr:from>
    <xdr:to>
      <xdr:col>2</xdr:col>
      <xdr:colOff>692150</xdr:colOff>
      <xdr:row>35</xdr:row>
      <xdr:rowOff>143452</xdr:rowOff>
    </xdr:to>
    <xdr:sp macro="" textlink="">
      <xdr:nvSpPr>
        <xdr:cNvPr id="140" name="円/楕円 139"/>
        <xdr:cNvSpPr/>
      </xdr:nvSpPr>
      <xdr:spPr bwMode="auto">
        <a:xfrm>
          <a:off x="2857500" y="665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128229</xdr:rowOff>
    </xdr:from>
    <xdr:ext cx="762000" cy="259045"/>
    <xdr:sp macro="" textlink="">
      <xdr:nvSpPr>
        <xdr:cNvPr id="141" name="テキスト ボックス 140"/>
        <xdr:cNvSpPr txBox="1"/>
      </xdr:nvSpPr>
      <xdr:spPr>
        <a:xfrm>
          <a:off x="2527300" y="673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行財政改革プランに基づく取組の結果、平成２４年度以降、赤字補てんのための基金を全く取り崩さずに、３年連続黒字が続いている。更に、平成２５年度の黒字額を財政調整基金に積み立てたことにより、財政調整基金残高が標準財政規模比において０．９２ポイント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今年度は、全ての会計において黒字決算となり、赤字は発生しなかった。また、病院事業清算特別会計は、清算終了に伴い今年度をもって廃止した。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水道事業会計、下水道事業会計において、今後、経年による施設の補修、更新が発生した場合には、会計に与える影響が大きいことから、「公共施設等総合管理計画」を策定し、費用の平準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播磨総合医療センター建設に伴う企業債の増加により、「組合等が起こした地方債の元利償還金に対する負担金等」が増加している。その一方で、一般会計が発行した合併特例債の算入公債費等も増加していることから、差引後の元利償還金等（実質公債費比率の分子）は、前年度と比べて微増に留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今後も起債の新規発行をできるだけ抑制し、元利償還金の減少に努める。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病院事業の清算のために第３セクター等改革推進債を発行したことにより将来負担額が増加していたが、今年度は新規発行を抑制し、計画的な償還を進めたこと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一方で、基金をはじめとした充当可能財源等が増加したことから、将来負担比率（分子）は減少している。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30825809</v>
      </c>
      <c r="BO4" s="349"/>
      <c r="BP4" s="349"/>
      <c r="BQ4" s="349"/>
      <c r="BR4" s="349"/>
      <c r="BS4" s="349"/>
      <c r="BT4" s="349"/>
      <c r="BU4" s="350"/>
      <c r="BV4" s="348">
        <v>36370612</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1.5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30539790</v>
      </c>
      <c r="BO5" s="386"/>
      <c r="BP5" s="386"/>
      <c r="BQ5" s="386"/>
      <c r="BR5" s="386"/>
      <c r="BS5" s="386"/>
      <c r="BT5" s="386"/>
      <c r="BU5" s="387"/>
      <c r="BV5" s="385">
        <v>35691632</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89.8</v>
      </c>
      <c r="DC5" s="383"/>
      <c r="DD5" s="383"/>
      <c r="DE5" s="383"/>
      <c r="DF5" s="383"/>
      <c r="DG5" s="383"/>
      <c r="DH5" s="383"/>
      <c r="DI5" s="384"/>
      <c r="DJ5" s="137"/>
      <c r="DK5" s="137"/>
      <c r="DL5" s="137"/>
      <c r="DM5" s="137"/>
      <c r="DN5" s="137"/>
      <c r="DO5" s="137"/>
    </row>
    <row r="6" spans="1:119" ht="18.75" customHeight="1" x14ac:dyDescent="0.15">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286019</v>
      </c>
      <c r="BO6" s="386"/>
      <c r="BP6" s="386"/>
      <c r="BQ6" s="386"/>
      <c r="BR6" s="386"/>
      <c r="BS6" s="386"/>
      <c r="BT6" s="386"/>
      <c r="BU6" s="387"/>
      <c r="BV6" s="385">
        <v>678980</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96.2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103711</v>
      </c>
      <c r="BO7" s="386"/>
      <c r="BP7" s="386"/>
      <c r="BQ7" s="386"/>
      <c r="BR7" s="386"/>
      <c r="BS7" s="386"/>
      <c r="BT7" s="386"/>
      <c r="BU7" s="387"/>
      <c r="BV7" s="385">
        <v>391308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18699971</v>
      </c>
      <c r="CU7" s="386"/>
      <c r="CV7" s="386"/>
      <c r="CW7" s="386"/>
      <c r="CX7" s="386"/>
      <c r="CY7" s="386"/>
      <c r="CZ7" s="386"/>
      <c r="DA7" s="387"/>
      <c r="DB7" s="385">
        <v>18830486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182308</v>
      </c>
      <c r="BO8" s="386"/>
      <c r="BP8" s="386"/>
      <c r="BQ8" s="386"/>
      <c r="BR8" s="386"/>
      <c r="BS8" s="386"/>
      <c r="BT8" s="386"/>
      <c r="BU8" s="387"/>
      <c r="BV8" s="385">
        <v>287672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81009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-105364</v>
      </c>
      <c r="BO9" s="386"/>
      <c r="BP9" s="386"/>
      <c r="BQ9" s="386"/>
      <c r="BR9" s="386"/>
      <c r="BS9" s="386"/>
      <c r="BT9" s="386"/>
      <c r="BU9" s="387"/>
      <c r="BV9" s="385">
        <v>271390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16.399999999999999</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84361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156116</v>
      </c>
      <c r="BO10" s="386"/>
      <c r="BP10" s="386"/>
      <c r="BQ10" s="386"/>
      <c r="BR10" s="386"/>
      <c r="BS10" s="386"/>
      <c r="BT10" s="386"/>
      <c r="BU10" s="387"/>
      <c r="BV10" s="385">
        <v>16015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79763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78814</v>
      </c>
      <c r="S13" s="467"/>
      <c r="T13" s="467"/>
      <c r="U13" s="467"/>
      <c r="V13" s="468"/>
      <c r="W13" s="401" t="s">
        <v>121</v>
      </c>
      <c r="X13" s="402"/>
      <c r="Y13" s="402"/>
      <c r="Z13" s="402"/>
      <c r="AA13" s="402"/>
      <c r="AB13" s="392"/>
      <c r="AC13" s="436">
        <v>1191</v>
      </c>
      <c r="AD13" s="437"/>
      <c r="AE13" s="437"/>
      <c r="AF13" s="437"/>
      <c r="AG13" s="476"/>
      <c r="AH13" s="436">
        <v>1731</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50752</v>
      </c>
      <c r="BO13" s="386"/>
      <c r="BP13" s="386"/>
      <c r="BQ13" s="386"/>
      <c r="BR13" s="386"/>
      <c r="BS13" s="386"/>
      <c r="BT13" s="386"/>
      <c r="BU13" s="387"/>
      <c r="BV13" s="385">
        <v>287405</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80387</v>
      </c>
      <c r="S14" s="467"/>
      <c r="T14" s="467"/>
      <c r="U14" s="467"/>
      <c r="V14" s="468"/>
      <c r="W14" s="375"/>
      <c r="X14" s="376"/>
      <c r="Y14" s="376"/>
      <c r="Z14" s="376"/>
      <c r="AA14" s="376"/>
      <c r="AB14" s="365"/>
      <c r="AC14" s="469">
        <v>3.3</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55.6</v>
      </c>
      <c r="CU14" s="481"/>
      <c r="CV14" s="481"/>
      <c r="CW14" s="481"/>
      <c r="CX14" s="481"/>
      <c r="CY14" s="481"/>
      <c r="CZ14" s="481"/>
      <c r="DA14" s="482"/>
      <c r="DB14" s="480">
        <v>68.400000000000006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79416</v>
      </c>
      <c r="S15" s="467"/>
      <c r="T15" s="467"/>
      <c r="U15" s="467"/>
      <c r="V15" s="468"/>
      <c r="W15" s="401" t="s">
        <v>128</v>
      </c>
      <c r="X15" s="402"/>
      <c r="Y15" s="402"/>
      <c r="Z15" s="402"/>
      <c r="AA15" s="402"/>
      <c r="AB15" s="392"/>
      <c r="AC15" s="436">
        <v>10948</v>
      </c>
      <c r="AD15" s="437"/>
      <c r="AE15" s="437"/>
      <c r="AF15" s="437"/>
      <c r="AG15" s="476"/>
      <c r="AH15" s="436">
        <v>13214</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9638627</v>
      </c>
      <c r="BO15" s="349"/>
      <c r="BP15" s="349"/>
      <c r="BQ15" s="349"/>
      <c r="BR15" s="349"/>
      <c r="BS15" s="349"/>
      <c r="BT15" s="349"/>
      <c r="BU15" s="350"/>
      <c r="BV15" s="348">
        <v>9549551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30.4</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13729677</v>
      </c>
      <c r="BO16" s="386"/>
      <c r="BP16" s="386"/>
      <c r="BQ16" s="386"/>
      <c r="BR16" s="386"/>
      <c r="BS16" s="386"/>
      <c r="BT16" s="386"/>
      <c r="BU16" s="387"/>
      <c r="BV16" s="385">
        <v>13658652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23893</v>
      </c>
      <c r="AD17" s="437"/>
      <c r="AE17" s="437"/>
      <c r="AF17" s="437"/>
      <c r="AG17" s="476"/>
      <c r="AH17" s="436">
        <v>25076</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12452927</v>
      </c>
      <c r="BO17" s="386"/>
      <c r="BP17" s="386"/>
      <c r="BQ17" s="386"/>
      <c r="BR17" s="386"/>
      <c r="BS17" s="386"/>
      <c r="BT17" s="386"/>
      <c r="BU17" s="387"/>
      <c r="BV17" s="385">
        <v>12381234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176.51</v>
      </c>
      <c r="M18" s="498"/>
      <c r="N18" s="498"/>
      <c r="O18" s="498"/>
      <c r="P18" s="498"/>
      <c r="Q18" s="498"/>
      <c r="R18" s="499"/>
      <c r="S18" s="499"/>
      <c r="T18" s="499"/>
      <c r="U18" s="499"/>
      <c r="V18" s="500"/>
      <c r="W18" s="403"/>
      <c r="X18" s="404"/>
      <c r="Y18" s="404"/>
      <c r="Z18" s="404"/>
      <c r="AA18" s="404"/>
      <c r="AB18" s="395"/>
      <c r="AC18" s="501">
        <v>66.3</v>
      </c>
      <c r="AD18" s="502"/>
      <c r="AE18" s="502"/>
      <c r="AF18" s="502"/>
      <c r="AG18" s="503"/>
      <c r="AH18" s="501">
        <v>62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16955971</v>
      </c>
      <c r="BO18" s="386"/>
      <c r="BP18" s="386"/>
      <c r="BQ18" s="386"/>
      <c r="BR18" s="386"/>
      <c r="BS18" s="386"/>
      <c r="BT18" s="386"/>
      <c r="BU18" s="387"/>
      <c r="BV18" s="385">
        <v>16746395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20869710</v>
      </c>
      <c r="BO19" s="386"/>
      <c r="BP19" s="386"/>
      <c r="BQ19" s="386"/>
      <c r="BR19" s="386"/>
      <c r="BS19" s="386"/>
      <c r="BT19" s="386"/>
      <c r="BU19" s="387"/>
      <c r="BV19" s="385">
        <v>20998975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28506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37152546</v>
      </c>
      <c r="BO23" s="386"/>
      <c r="BP23" s="386"/>
      <c r="BQ23" s="386"/>
      <c r="BR23" s="386"/>
      <c r="BS23" s="386"/>
      <c r="BT23" s="386"/>
      <c r="BU23" s="387"/>
      <c r="BV23" s="385">
        <v>37076356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9800</v>
      </c>
      <c r="R24" s="437"/>
      <c r="S24" s="437"/>
      <c r="T24" s="437"/>
      <c r="U24" s="437"/>
      <c r="V24" s="476"/>
      <c r="W24" s="531"/>
      <c r="X24" s="519"/>
      <c r="Y24" s="520"/>
      <c r="Z24" s="435" t="s">
        <v>151</v>
      </c>
      <c r="AA24" s="415"/>
      <c r="AB24" s="415"/>
      <c r="AC24" s="415"/>
      <c r="AD24" s="415"/>
      <c r="AE24" s="415"/>
      <c r="AF24" s="415"/>
      <c r="AG24" s="416"/>
      <c r="AH24" s="436">
        <v>439</v>
      </c>
      <c r="AI24" s="437"/>
      <c r="AJ24" s="437"/>
      <c r="AK24" s="437"/>
      <c r="AL24" s="476"/>
      <c r="AM24" s="436">
        <v>1498307</v>
      </c>
      <c r="AN24" s="437"/>
      <c r="AO24" s="437"/>
      <c r="AP24" s="437"/>
      <c r="AQ24" s="437"/>
      <c r="AR24" s="476"/>
      <c r="AS24" s="436">
        <v>3413</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20568546</v>
      </c>
      <c r="BO24" s="386"/>
      <c r="BP24" s="386"/>
      <c r="BQ24" s="386"/>
      <c r="BR24" s="386"/>
      <c r="BS24" s="386"/>
      <c r="BT24" s="386"/>
      <c r="BU24" s="387"/>
      <c r="BV24" s="385">
        <v>20515250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8300</v>
      </c>
      <c r="R25" s="437"/>
      <c r="S25" s="437"/>
      <c r="T25" s="437"/>
      <c r="U25" s="437"/>
      <c r="V25" s="476"/>
      <c r="W25" s="531"/>
      <c r="X25" s="519"/>
      <c r="Y25" s="520"/>
      <c r="Z25" s="435" t="s">
        <v>154</v>
      </c>
      <c r="AA25" s="415"/>
      <c r="AB25" s="415"/>
      <c r="AC25" s="415"/>
      <c r="AD25" s="415"/>
      <c r="AE25" s="415"/>
      <c r="AF25" s="415"/>
      <c r="AG25" s="416"/>
      <c r="AH25" s="436">
        <v>91</v>
      </c>
      <c r="AI25" s="437"/>
      <c r="AJ25" s="437"/>
      <c r="AK25" s="437"/>
      <c r="AL25" s="476"/>
      <c r="AM25" s="436">
        <v>288470</v>
      </c>
      <c r="AN25" s="437"/>
      <c r="AO25" s="437"/>
      <c r="AP25" s="437"/>
      <c r="AQ25" s="437"/>
      <c r="AR25" s="476"/>
      <c r="AS25" s="436">
        <v>3170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3960809</v>
      </c>
      <c r="BO25" s="349"/>
      <c r="BP25" s="349"/>
      <c r="BQ25" s="349"/>
      <c r="BR25" s="349"/>
      <c r="BS25" s="349"/>
      <c r="BT25" s="349"/>
      <c r="BU25" s="350"/>
      <c r="BV25" s="348">
        <v>3818003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7100</v>
      </c>
      <c r="R26" s="437"/>
      <c r="S26" s="437"/>
      <c r="T26" s="437"/>
      <c r="U26" s="437"/>
      <c r="V26" s="476"/>
      <c r="W26" s="531"/>
      <c r="X26" s="519"/>
      <c r="Y26" s="520"/>
      <c r="Z26" s="435" t="s">
        <v>157</v>
      </c>
      <c r="AA26" s="541"/>
      <c r="AB26" s="541"/>
      <c r="AC26" s="541"/>
      <c r="AD26" s="541"/>
      <c r="AE26" s="541"/>
      <c r="AF26" s="541"/>
      <c r="AG26" s="542"/>
      <c r="AH26" s="436">
        <v>37</v>
      </c>
      <c r="AI26" s="437"/>
      <c r="AJ26" s="437"/>
      <c r="AK26" s="437"/>
      <c r="AL26" s="476"/>
      <c r="AM26" s="436">
        <v>131646</v>
      </c>
      <c r="AN26" s="437"/>
      <c r="AO26" s="437"/>
      <c r="AP26" s="437"/>
      <c r="AQ26" s="437"/>
      <c r="AR26" s="476"/>
      <c r="AS26" s="436">
        <v>3558</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5540</v>
      </c>
      <c r="R27" s="437"/>
      <c r="S27" s="437"/>
      <c r="T27" s="437"/>
      <c r="U27" s="437"/>
      <c r="V27" s="476"/>
      <c r="W27" s="531"/>
      <c r="X27" s="519"/>
      <c r="Y27" s="520"/>
      <c r="Z27" s="435" t="s">
        <v>160</v>
      </c>
      <c r="AA27" s="415"/>
      <c r="AB27" s="415"/>
      <c r="AC27" s="415"/>
      <c r="AD27" s="415"/>
      <c r="AE27" s="415"/>
      <c r="AF27" s="415"/>
      <c r="AG27" s="416"/>
      <c r="AH27" s="436">
        <v>26</v>
      </c>
      <c r="AI27" s="437"/>
      <c r="AJ27" s="437"/>
      <c r="AK27" s="437"/>
      <c r="AL27" s="476"/>
      <c r="AM27" s="436">
        <v>98829</v>
      </c>
      <c r="AN27" s="437"/>
      <c r="AO27" s="437"/>
      <c r="AP27" s="437"/>
      <c r="AQ27" s="437"/>
      <c r="AR27" s="476"/>
      <c r="AS27" s="436">
        <v>3801</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4780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2464212</v>
      </c>
      <c r="BO28" s="349"/>
      <c r="BP28" s="349"/>
      <c r="BQ28" s="349"/>
      <c r="BR28" s="349"/>
      <c r="BS28" s="349"/>
      <c r="BT28" s="349"/>
      <c r="BU28" s="350"/>
      <c r="BV28" s="348">
        <v>2308096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14</v>
      </c>
      <c r="M29" s="437"/>
      <c r="N29" s="437"/>
      <c r="O29" s="437"/>
      <c r="P29" s="476"/>
      <c r="Q29" s="436">
        <v>4230</v>
      </c>
      <c r="R29" s="437"/>
      <c r="S29" s="437"/>
      <c r="T29" s="437"/>
      <c r="U29" s="437"/>
      <c r="V29" s="476"/>
      <c r="W29" s="532"/>
      <c r="X29" s="533"/>
      <c r="Y29" s="534"/>
      <c r="Z29" s="435" t="s">
        <v>167</v>
      </c>
      <c r="AA29" s="415"/>
      <c r="AB29" s="415"/>
      <c r="AC29" s="415"/>
      <c r="AD29" s="415"/>
      <c r="AE29" s="415"/>
      <c r="AF29" s="415"/>
      <c r="AG29" s="416"/>
      <c r="AH29" s="436">
        <v>465</v>
      </c>
      <c r="AI29" s="437"/>
      <c r="AJ29" s="437"/>
      <c r="AK29" s="437"/>
      <c r="AL29" s="476"/>
      <c r="AM29" s="436">
        <v>1597136</v>
      </c>
      <c r="AN29" s="437"/>
      <c r="AO29" s="437"/>
      <c r="AP29" s="437"/>
      <c r="AQ29" s="437"/>
      <c r="AR29" s="476"/>
      <c r="AS29" s="436">
        <v>3435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2131992</v>
      </c>
      <c r="BO29" s="386"/>
      <c r="BP29" s="386"/>
      <c r="BQ29" s="386"/>
      <c r="BR29" s="386"/>
      <c r="BS29" s="386"/>
      <c r="BT29" s="386"/>
      <c r="BU29" s="387"/>
      <c r="BV29" s="385">
        <v>2126705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1526106</v>
      </c>
      <c r="BO30" s="555"/>
      <c r="BP30" s="555"/>
      <c r="BQ30" s="555"/>
      <c r="BR30" s="555"/>
      <c r="BS30" s="555"/>
      <c r="BT30" s="555"/>
      <c r="BU30" s="556"/>
      <c r="BV30" s="554">
        <v>1570598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兵庫県市町村職員退職手当組合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（公財）三木市文化振興財団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病院事業清算特別会計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兵庫県後期高齢者医療広域連合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（公財）三木市スポーツ振興基金</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農業共済事業特別会計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播磨内陸医務事業組合</v>
      </c>
      <c r="BZ36" s="567"/>
      <c r="CA36" s="567"/>
      <c r="CB36" s="567"/>
      <c r="CC36" s="567"/>
      <c r="CD36" s="567"/>
      <c r="CE36" s="567"/>
      <c r="CF36" s="567"/>
      <c r="CG36" s="567"/>
      <c r="CH36" s="567"/>
      <c r="CI36" s="567"/>
      <c r="CJ36" s="567"/>
      <c r="CK36" s="567"/>
      <c r="CL36" s="567"/>
      <c r="CM36" s="567"/>
      <c r="CN36" s="165"/>
      <c r="CO36" s="566">
        <f t="shared" si="3"/>
        <v>15</v>
      </c>
      <c r="CP36" s="566"/>
      <c r="CQ36" s="567" t="str">
        <f>IF('各会計、関係団体の財政状況及び健全化判断比率'!BS9="","",'各会計、関係団体の財政状況及び健全化判断比率'!BS9)</f>
        <v>（公財）三木山人と馬とのふれあいの森協会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北播磨総合医療センター企業団</v>
      </c>
      <c r="BZ37" s="567"/>
      <c r="CA37" s="567"/>
      <c r="CB37" s="567"/>
      <c r="CC37" s="567"/>
      <c r="CD37" s="567"/>
      <c r="CE37" s="567"/>
      <c r="CF37" s="567"/>
      <c r="CG37" s="567"/>
      <c r="CH37" s="567"/>
      <c r="CI37" s="567"/>
      <c r="CJ37" s="567"/>
      <c r="CK37" s="567"/>
      <c r="CL37" s="567"/>
      <c r="CM37" s="567"/>
      <c r="CN37" s="165"/>
      <c r="CO37" s="566">
        <f t="shared" si="3"/>
        <v>16</v>
      </c>
      <c r="CP37" s="566"/>
      <c r="CQ37" s="567" t="str">
        <f>IF('各会計、関係団体の財政状況及び健全化判断比率'!BS10="","",'各会計、関係団体の財政状況及び健全化判断比率'!BS10)</f>
        <v>みきやま（株）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17</v>
      </c>
      <c r="CP38" s="566"/>
      <c r="CQ38" s="567" t="str">
        <f>IF('各会計、関係団体の財政状況及び健全化判断比率'!BS11="","",'各会計、関係団体の財政状況及び健全化判断比率'!BS11)</f>
        <v>（株）エフエム三木</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18</v>
      </c>
      <c r="CP39" s="566"/>
      <c r="CQ39" s="567" t="str">
        <f>IF('各会計、関係団体の財政状況及び健全化判断比率'!BS12="","",'各会計、関係団体の財政状況及び健全化判断比率'!BS12)</f>
        <v>三木市土地開発公社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19</v>
      </c>
      <c r="CP40" s="566"/>
      <c r="CQ40" s="567" t="str">
        <f>IF('各会計、関係団体の財政状況及び健全化判断比率'!BS13="","",'各会計、関係団体の財政状況及び健全化判断比率'!BS13)</f>
        <v>（株）吉川まちづくり公社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31382</v>
      </c>
      <c r="J41" s="83">
        <v>30504</v>
      </c>
      <c r="K41" s="83">
        <v>31018</v>
      </c>
      <c r="L41" s="83">
        <v>37076</v>
      </c>
      <c r="M41" s="84">
        <v>37153</v>
      </c>
    </row>
    <row r="42" spans="2:13" ht="27.75" customHeight="1" x14ac:dyDescent="0.15">
      <c r="B42" s="1171"/>
      <c r="C42" s="1172"/>
      <c r="D42" s="85"/>
      <c r="E42" s="1177" t="s">
        <v>26</v>
      </c>
      <c r="F42" s="1177"/>
      <c r="G42" s="1177"/>
      <c r="H42" s="1178"/>
      <c r="I42" s="86">
        <v>1075</v>
      </c>
      <c r="J42" s="87">
        <v>784</v>
      </c>
      <c r="K42" s="87">
        <v>518</v>
      </c>
      <c r="L42" s="87">
        <v>347</v>
      </c>
      <c r="M42" s="88">
        <v>310</v>
      </c>
    </row>
    <row r="43" spans="2:13" ht="27.75" customHeight="1" x14ac:dyDescent="0.15">
      <c r="B43" s="1171"/>
      <c r="C43" s="1172"/>
      <c r="D43" s="85"/>
      <c r="E43" s="1177" t="s">
        <v>27</v>
      </c>
      <c r="F43" s="1177"/>
      <c r="G43" s="1177"/>
      <c r="H43" s="1178"/>
      <c r="I43" s="86">
        <v>18318</v>
      </c>
      <c r="J43" s="87">
        <v>17154</v>
      </c>
      <c r="K43" s="87">
        <v>17822</v>
      </c>
      <c r="L43" s="87">
        <v>15568</v>
      </c>
      <c r="M43" s="88">
        <v>14203</v>
      </c>
    </row>
    <row r="44" spans="2:13" ht="27.75" customHeight="1" x14ac:dyDescent="0.15">
      <c r="B44" s="1171"/>
      <c r="C44" s="1172"/>
      <c r="D44" s="85"/>
      <c r="E44" s="1177" t="s">
        <v>28</v>
      </c>
      <c r="F44" s="1177"/>
      <c r="G44" s="1177"/>
      <c r="H44" s="1178"/>
      <c r="I44" s="86" t="s">
        <v>475</v>
      </c>
      <c r="J44" s="87">
        <v>561</v>
      </c>
      <c r="K44" s="87">
        <v>2216</v>
      </c>
      <c r="L44" s="87">
        <v>2857</v>
      </c>
      <c r="M44" s="88">
        <v>3078</v>
      </c>
    </row>
    <row r="45" spans="2:13" ht="27.75" customHeight="1" x14ac:dyDescent="0.15">
      <c r="B45" s="1171"/>
      <c r="C45" s="1172"/>
      <c r="D45" s="85"/>
      <c r="E45" s="1177" t="s">
        <v>29</v>
      </c>
      <c r="F45" s="1177"/>
      <c r="G45" s="1177"/>
      <c r="H45" s="1178"/>
      <c r="I45" s="86">
        <v>4662</v>
      </c>
      <c r="J45" s="87">
        <v>4480</v>
      </c>
      <c r="K45" s="87">
        <v>4244</v>
      </c>
      <c r="L45" s="87">
        <v>6003</v>
      </c>
      <c r="M45" s="88">
        <v>5553</v>
      </c>
    </row>
    <row r="46" spans="2:13" ht="27.75" customHeight="1" x14ac:dyDescent="0.15">
      <c r="B46" s="1171"/>
      <c r="C46" s="1172"/>
      <c r="D46" s="85"/>
      <c r="E46" s="1177" t="s">
        <v>30</v>
      </c>
      <c r="F46" s="1177"/>
      <c r="G46" s="1177"/>
      <c r="H46" s="1178"/>
      <c r="I46" s="86">
        <v>1911</v>
      </c>
      <c r="J46" s="87">
        <v>1872</v>
      </c>
      <c r="K46" s="87">
        <v>1813</v>
      </c>
      <c r="L46" s="87">
        <v>1739</v>
      </c>
      <c r="M46" s="88">
        <v>1691</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4950</v>
      </c>
      <c r="J49" s="87">
        <v>4571</v>
      </c>
      <c r="K49" s="87">
        <v>6024</v>
      </c>
      <c r="L49" s="87">
        <v>6096</v>
      </c>
      <c r="M49" s="88">
        <v>6307</v>
      </c>
    </row>
    <row r="50" spans="2:13" ht="27.75" customHeight="1" x14ac:dyDescent="0.15">
      <c r="B50" s="1171"/>
      <c r="C50" s="1172"/>
      <c r="D50" s="85"/>
      <c r="E50" s="1177" t="s">
        <v>35</v>
      </c>
      <c r="F50" s="1177"/>
      <c r="G50" s="1177"/>
      <c r="H50" s="1178"/>
      <c r="I50" s="86">
        <v>8514</v>
      </c>
      <c r="J50" s="87">
        <v>7470</v>
      </c>
      <c r="K50" s="87">
        <v>7590</v>
      </c>
      <c r="L50" s="87">
        <v>6392</v>
      </c>
      <c r="M50" s="88">
        <v>6061</v>
      </c>
    </row>
    <row r="51" spans="2:13" ht="27.75" customHeight="1" x14ac:dyDescent="0.15">
      <c r="B51" s="1173"/>
      <c r="C51" s="1174"/>
      <c r="D51" s="85"/>
      <c r="E51" s="1177" t="s">
        <v>36</v>
      </c>
      <c r="F51" s="1177"/>
      <c r="G51" s="1177"/>
      <c r="H51" s="1178"/>
      <c r="I51" s="86">
        <v>36432</v>
      </c>
      <c r="J51" s="87">
        <v>36638</v>
      </c>
      <c r="K51" s="87">
        <v>38813</v>
      </c>
      <c r="L51" s="87">
        <v>40358</v>
      </c>
      <c r="M51" s="88">
        <v>40982</v>
      </c>
    </row>
    <row r="52" spans="2:13" ht="27.75" customHeight="1" thickBot="1" x14ac:dyDescent="0.2">
      <c r="B52" s="1181" t="s">
        <v>21</v>
      </c>
      <c r="C52" s="1182"/>
      <c r="D52" s="90"/>
      <c r="E52" s="1183" t="s">
        <v>37</v>
      </c>
      <c r="F52" s="1183"/>
      <c r="G52" s="1183"/>
      <c r="H52" s="1184"/>
      <c r="I52" s="91">
        <v>7452</v>
      </c>
      <c r="J52" s="92">
        <v>6677</v>
      </c>
      <c r="K52" s="92">
        <v>5204</v>
      </c>
      <c r="L52" s="92">
        <v>10744</v>
      </c>
      <c r="M52" s="93">
        <v>8639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43452</v>
      </c>
      <c r="E3" s="116"/>
      <c r="F3" s="117">
        <v>61882</v>
      </c>
      <c r="G3" s="118"/>
      <c r="H3" s="119"/>
    </row>
    <row r="4" spans="1:8" x14ac:dyDescent="0.15">
      <c r="A4" s="120"/>
      <c r="B4" s="121"/>
      <c r="C4" s="122"/>
      <c r="D4" s="123">
        <v>16952</v>
      </c>
      <c r="E4" s="124"/>
      <c r="F4" s="125">
        <v>32175</v>
      </c>
      <c r="G4" s="126"/>
      <c r="H4" s="127"/>
    </row>
    <row r="5" spans="1:8" x14ac:dyDescent="0.15">
      <c r="A5" s="108" t="s">
        <v>507</v>
      </c>
      <c r="B5" s="113"/>
      <c r="C5" s="114"/>
      <c r="D5" s="115">
        <v>40052</v>
      </c>
      <c r="E5" s="116"/>
      <c r="F5" s="117">
        <v>47569</v>
      </c>
      <c r="G5" s="118"/>
      <c r="H5" s="119"/>
    </row>
    <row r="6" spans="1:8" x14ac:dyDescent="0.15">
      <c r="A6" s="120"/>
      <c r="B6" s="121"/>
      <c r="C6" s="122"/>
      <c r="D6" s="123">
        <v>32126</v>
      </c>
      <c r="E6" s="124"/>
      <c r="F6" s="125">
        <v>26255</v>
      </c>
      <c r="G6" s="126"/>
      <c r="H6" s="127"/>
    </row>
    <row r="7" spans="1:8" x14ac:dyDescent="0.15">
      <c r="A7" s="108" t="s">
        <v>508</v>
      </c>
      <c r="B7" s="113"/>
      <c r="C7" s="114"/>
      <c r="D7" s="115">
        <v>52623</v>
      </c>
      <c r="E7" s="116"/>
      <c r="F7" s="117">
        <v>50880</v>
      </c>
      <c r="G7" s="118"/>
      <c r="H7" s="119"/>
    </row>
    <row r="8" spans="1:8" x14ac:dyDescent="0.15">
      <c r="A8" s="120"/>
      <c r="B8" s="121"/>
      <c r="C8" s="122"/>
      <c r="D8" s="123">
        <v>36467</v>
      </c>
      <c r="E8" s="124"/>
      <c r="F8" s="125">
        <v>26879</v>
      </c>
      <c r="G8" s="126"/>
      <c r="H8" s="127"/>
    </row>
    <row r="9" spans="1:8" x14ac:dyDescent="0.15">
      <c r="A9" s="108" t="s">
        <v>509</v>
      </c>
      <c r="B9" s="113"/>
      <c r="C9" s="114"/>
      <c r="D9" s="115">
        <v>83006</v>
      </c>
      <c r="E9" s="116"/>
      <c r="F9" s="117">
        <v>63956</v>
      </c>
      <c r="G9" s="118"/>
      <c r="H9" s="119"/>
    </row>
    <row r="10" spans="1:8" x14ac:dyDescent="0.15">
      <c r="A10" s="120"/>
      <c r="B10" s="121"/>
      <c r="C10" s="122"/>
      <c r="D10" s="123">
        <v>53278</v>
      </c>
      <c r="E10" s="124"/>
      <c r="F10" s="125">
        <v>29239</v>
      </c>
      <c r="G10" s="126"/>
      <c r="H10" s="127"/>
    </row>
    <row r="11" spans="1:8" x14ac:dyDescent="0.15">
      <c r="A11" s="108" t="s">
        <v>510</v>
      </c>
      <c r="B11" s="113"/>
      <c r="C11" s="114"/>
      <c r="D11" s="115">
        <v>47595</v>
      </c>
      <c r="E11" s="116"/>
      <c r="F11" s="117">
        <v>66255</v>
      </c>
      <c r="G11" s="118"/>
      <c r="H11" s="119"/>
    </row>
    <row r="12" spans="1:8" x14ac:dyDescent="0.15">
      <c r="A12" s="120"/>
      <c r="B12" s="121"/>
      <c r="C12" s="128"/>
      <c r="D12" s="123">
        <v>23219</v>
      </c>
      <c r="E12" s="124"/>
      <c r="F12" s="125">
        <v>31822</v>
      </c>
      <c r="G12" s="126"/>
      <c r="H12" s="127"/>
    </row>
    <row r="13" spans="1:8" x14ac:dyDescent="0.15">
      <c r="A13" s="108"/>
      <c r="B13" s="113"/>
      <c r="C13" s="129"/>
      <c r="D13" s="130">
        <v>53346</v>
      </c>
      <c r="E13" s="131"/>
      <c r="F13" s="132">
        <v>58108</v>
      </c>
      <c r="G13" s="133"/>
      <c r="H13" s="119"/>
    </row>
    <row r="14" spans="1:8" x14ac:dyDescent="0.15">
      <c r="A14" s="120"/>
      <c r="B14" s="121"/>
      <c r="C14" s="122"/>
      <c r="D14" s="123">
        <v>32408</v>
      </c>
      <c r="E14" s="124"/>
      <c r="F14" s="125">
        <v>29274</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0.35</v>
      </c>
      <c r="C19" s="134">
        <f>ROUND(VALUE(SUBSTITUTE(実質収支比率等に係る経年分析!G$48,"▲","-")),2)</f>
        <v>0.19</v>
      </c>
      <c r="D19" s="134">
        <f>ROUND(VALUE(SUBSTITUTE(実質収支比率等に係る経年分析!H$48,"▲","-")),2)</f>
        <v>0.09</v>
      </c>
      <c r="E19" s="134">
        <f>ROUND(VALUE(SUBSTITUTE(実質収支比率等に係る経年分析!I$48,"▲","-")),2)</f>
        <v>1.53</v>
      </c>
      <c r="F19" s="134">
        <f>ROUND(VALUE(SUBSTITUTE(実質収支比率等に係る経年分析!J$48,"▲","-")),2)</f>
        <v>0.97</v>
      </c>
    </row>
    <row r="20" spans="1:11" x14ac:dyDescent="0.15">
      <c r="A20" s="134" t="s">
        <v>42</v>
      </c>
      <c r="B20" s="134">
        <f>ROUND(VALUE(SUBSTITUTE(実質収支比率等に係る経年分析!F$47,"▲","-")),2)</f>
        <v>13.42</v>
      </c>
      <c r="C20" s="134">
        <f>ROUND(VALUE(SUBSTITUTE(実質収支比率等に係る経年分析!G$47,"▲","-")),2)</f>
        <v>12.06</v>
      </c>
      <c r="D20" s="134">
        <f>ROUND(VALUE(SUBSTITUTE(実質収支比率等に係る経年分析!H$47,"▲","-")),2)</f>
        <v>12.34</v>
      </c>
      <c r="E20" s="134">
        <f>ROUND(VALUE(SUBSTITUTE(実質収支比率等に係る経年分析!I$47,"▲","-")),2)</f>
        <v>12.26</v>
      </c>
      <c r="F20" s="134">
        <f>ROUND(VALUE(SUBSTITUTE(実質収支比率等に係る経年分析!J$47,"▲","-")),2)</f>
        <v>13.18</v>
      </c>
    </row>
    <row r="21" spans="1:11" x14ac:dyDescent="0.15">
      <c r="A21" s="134" t="s">
        <v>43</v>
      </c>
      <c r="B21" s="134">
        <f>IF(ISNUMBER(VALUE(SUBSTITUTE(実質収支比率等に係る経年分析!F$49,"▲","-"))),ROUND(VALUE(SUBSTITUTE(実質収支比率等に係る経年分析!F$49,"▲","-")),2),NA())</f>
        <v>-2.16</v>
      </c>
      <c r="C21" s="134">
        <f>IF(ISNUMBER(VALUE(SUBSTITUTE(実質収支比率等に係る経年分析!G$49,"▲","-"))),ROUND(VALUE(SUBSTITUTE(実質収支比率等に係る経年分析!G$49,"▲","-")),2),NA())</f>
        <v>-1.68</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0.27</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3.07</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5.08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6.35</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6.67</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病院事業清算特別会計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f>IF(ROUND(VALUE(SUBSTITUTE(連結実質赤字比率に係る赤字・黒字の構成分析!G$39,"▲", "-")), 2) &lt; 0, ABS(ROUND(VALUE(SUBSTITUTE(連結実質赤字比率に係る赤字・黒字の構成分析!G$39,"▲", "-")), 2)), NA())</f>
        <v>0.17</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f>IF(ROUND(VALUE(SUBSTITUTE(連結実質赤字比率に係る赤字・黒字の構成分析!I$39,"▲", "-")), 2) &lt; 0, ABS(ROUND(VALUE(SUBSTITUTE(連結実質赤字比率に係る赤字・黒字の構成分析!I$39,"▲", "-")), 2)), NA())</f>
        <v>0.62</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農業共済事業会計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4.3899999999999997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16.940000000000001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3785</v>
      </c>
      <c r="E42" s="136"/>
      <c r="F42" s="136"/>
      <c r="G42" s="136">
        <f>'実質公債費比率（分子）の構造'!L$52</f>
        <v>3811</v>
      </c>
      <c r="H42" s="136"/>
      <c r="I42" s="136"/>
      <c r="J42" s="136">
        <f>'実質公債費比率（分子）の構造'!M$52</f>
        <v>3766</v>
      </c>
      <c r="K42" s="136"/>
      <c r="L42" s="136"/>
      <c r="M42" s="136">
        <f>'実質公債費比率（分子）の構造'!N$52</f>
        <v>3700</v>
      </c>
      <c r="N42" s="136"/>
      <c r="O42" s="136"/>
      <c r="P42" s="136">
        <f>'実質公債費比率（分子）の構造'!O$52</f>
        <v>3809</v>
      </c>
    </row>
    <row r="43" spans="1:16" x14ac:dyDescent="0.15">
      <c r="A43" s="136" t="s">
        <v>18</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199</v>
      </c>
      <c r="C44" s="136"/>
      <c r="D44" s="136"/>
      <c r="E44" s="136">
        <f>'実質公債費比率（分子）の構造'!L$50</f>
        <v>178</v>
      </c>
      <c r="F44" s="136"/>
      <c r="G44" s="136"/>
      <c r="H44" s="136">
        <f>'実質公債費比率（分子）の構造'!M$50</f>
        <v>142</v>
      </c>
      <c r="I44" s="136"/>
      <c r="J44" s="136"/>
      <c r="K44" s="136">
        <f>'実質公債費比率（分子）の構造'!N$50</f>
        <v>71</v>
      </c>
      <c r="L44" s="136"/>
      <c r="M44" s="136"/>
      <c r="N44" s="136">
        <f>'実質公債費比率（分子）の構造'!O$50</f>
        <v>94</v>
      </c>
      <c r="O44" s="136"/>
      <c r="P44" s="136"/>
    </row>
    <row r="45" spans="1:16" x14ac:dyDescent="0.15">
      <c r="A45" s="136" t="s">
        <v>52</v>
      </c>
      <c r="B45" s="136" t="str">
        <f>'実質公債費比率（分子）の構造'!K$49</f>
        <v>-</v>
      </c>
      <c r="C45" s="136"/>
      <c r="D45" s="136"/>
      <c r="E45" s="136">
        <f>'実質公債費比率（分子）の構造'!L$49</f>
        <v>1</v>
      </c>
      <c r="F45" s="136"/>
      <c r="G45" s="136"/>
      <c r="H45" s="136">
        <f>'実質公債費比率（分子）の構造'!M$49</f>
        <v>14</v>
      </c>
      <c r="I45" s="136"/>
      <c r="J45" s="136"/>
      <c r="K45" s="136">
        <f>'実質公債費比率（分子）の構造'!N$49</f>
        <v>33</v>
      </c>
      <c r="L45" s="136"/>
      <c r="M45" s="136"/>
      <c r="N45" s="136">
        <f>'実質公債費比率（分子）の構造'!O$49</f>
        <v>136</v>
      </c>
      <c r="O45" s="136"/>
      <c r="P45" s="136"/>
    </row>
    <row r="46" spans="1:16" x14ac:dyDescent="0.15">
      <c r="A46" s="136" t="s">
        <v>53</v>
      </c>
      <c r="B46" s="136">
        <f>'実質公債費比率（分子）の構造'!K$48</f>
        <v>1084</v>
      </c>
      <c r="C46" s="136"/>
      <c r="D46" s="136"/>
      <c r="E46" s="136">
        <f>'実質公債費比率（分子）の構造'!L$48</f>
        <v>1010</v>
      </c>
      <c r="F46" s="136"/>
      <c r="G46" s="136"/>
      <c r="H46" s="136">
        <f>'実質公債費比率（分子）の構造'!M$48</f>
        <v>968</v>
      </c>
      <c r="I46" s="136"/>
      <c r="J46" s="136"/>
      <c r="K46" s="136">
        <f>'実質公債費比率（分子）の構造'!N$48</f>
        <v>889</v>
      </c>
      <c r="L46" s="136"/>
      <c r="M46" s="136"/>
      <c r="N46" s="136">
        <f>'実質公債費比率（分子）の構造'!O$48</f>
        <v>858</v>
      </c>
      <c r="O46" s="136"/>
      <c r="P46" s="136"/>
    </row>
    <row r="47" spans="1:16" x14ac:dyDescent="0.15">
      <c r="A47" s="136" t="s">
        <v>54</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4512</v>
      </c>
      <c r="C49" s="136"/>
      <c r="D49" s="136"/>
      <c r="E49" s="136">
        <f>'実質公債費比率（分子）の構造'!L$45</f>
        <v>4374</v>
      </c>
      <c r="F49" s="136"/>
      <c r="G49" s="136"/>
      <c r="H49" s="136">
        <f>'実質公債費比率（分子）の構造'!M$45</f>
        <v>3992</v>
      </c>
      <c r="I49" s="136"/>
      <c r="J49" s="136"/>
      <c r="K49" s="136">
        <f>'実質公債費比率（分子）の構造'!N$45</f>
        <v>3708</v>
      </c>
      <c r="L49" s="136"/>
      <c r="M49" s="136"/>
      <c r="N49" s="136">
        <f>'実質公債費比率（分子）の構造'!O$45</f>
        <v>3766</v>
      </c>
      <c r="O49" s="136"/>
      <c r="P49" s="136"/>
    </row>
    <row r="50" spans="1:16" x14ac:dyDescent="0.15">
      <c r="A50" s="136" t="s">
        <v>57</v>
      </c>
      <c r="B50" s="136" t="e">
        <f>NA()</f>
        <v>#N/A</v>
      </c>
      <c r="C50" s="136">
        <f>IF(ISNUMBER('実質公債費比率（分子）の構造'!K$53),'実質公債費比率（分子）の構造'!K$53,NA())</f>
        <v>2017</v>
      </c>
      <c r="D50" s="136" t="e">
        <f>NA()</f>
        <v>#N/A</v>
      </c>
      <c r="E50" s="136" t="e">
        <f>NA()</f>
        <v>#N/A</v>
      </c>
      <c r="F50" s="136">
        <f>IF(ISNUMBER('実質公債費比率（分子）の構造'!L$53),'実質公債費比率（分子）の構造'!L$53,NA())</f>
        <v>1753</v>
      </c>
      <c r="G50" s="136" t="e">
        <f>NA()</f>
        <v>#N/A</v>
      </c>
      <c r="H50" s="136" t="e">
        <f>NA()</f>
        <v>#N/A</v>
      </c>
      <c r="I50" s="136">
        <f>IF(ISNUMBER('実質公債費比率（分子）の構造'!M$53),'実質公債費比率（分子）の構造'!M$53,NA())</f>
        <v>1350</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1045</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36</v>
      </c>
      <c r="B56" s="135"/>
      <c r="C56" s="135"/>
      <c r="D56" s="135">
        <f>'将来負担比率（分子）の構造'!I$51</f>
        <v>36432</v>
      </c>
      <c r="E56" s="135"/>
      <c r="F56" s="135"/>
      <c r="G56" s="135">
        <f>'将来負担比率（分子）の構造'!J$51</f>
        <v>36638</v>
      </c>
      <c r="H56" s="135"/>
      <c r="I56" s="135"/>
      <c r="J56" s="135">
        <f>'将来負担比率（分子）の構造'!K$51</f>
        <v>38813</v>
      </c>
      <c r="K56" s="135"/>
      <c r="L56" s="135"/>
      <c r="M56" s="135">
        <f>'将来負担比率（分子）の構造'!L$51</f>
        <v>40358</v>
      </c>
      <c r="N56" s="135"/>
      <c r="O56" s="135"/>
      <c r="P56" s="135">
        <f>'将来負担比率（分子）の構造'!M$51</f>
        <v>40982</v>
      </c>
    </row>
    <row r="57" spans="1:16" x14ac:dyDescent="0.15">
      <c r="A57" s="135" t="s">
        <v>35</v>
      </c>
      <c r="B57" s="135"/>
      <c r="C57" s="135"/>
      <c r="D57" s="135">
        <f>'将来負担比率（分子）の構造'!I$50</f>
        <v>8514</v>
      </c>
      <c r="E57" s="135"/>
      <c r="F57" s="135"/>
      <c r="G57" s="135">
        <f>'将来負担比率（分子）の構造'!J$50</f>
        <v>7470</v>
      </c>
      <c r="H57" s="135"/>
      <c r="I57" s="135"/>
      <c r="J57" s="135">
        <f>'将来負担比率（分子）の構造'!K$50</f>
        <v>7590</v>
      </c>
      <c r="K57" s="135"/>
      <c r="L57" s="135"/>
      <c r="M57" s="135">
        <f>'将来負担比率（分子）の構造'!L$50</f>
        <v>6392</v>
      </c>
      <c r="N57" s="135"/>
      <c r="O57" s="135"/>
      <c r="P57" s="135">
        <f>'将来負担比率（分子）の構造'!M$50</f>
        <v>6061</v>
      </c>
    </row>
    <row r="58" spans="1:16" x14ac:dyDescent="0.15">
      <c r="A58" s="135" t="s">
        <v>34</v>
      </c>
      <c r="B58" s="135"/>
      <c r="C58" s="135"/>
      <c r="D58" s="135">
        <f>'将来負担比率（分子）の構造'!I$49</f>
        <v>4950</v>
      </c>
      <c r="E58" s="135"/>
      <c r="F58" s="135"/>
      <c r="G58" s="135">
        <f>'将来負担比率（分子）の構造'!J$49</f>
        <v>4571</v>
      </c>
      <c r="H58" s="135"/>
      <c r="I58" s="135"/>
      <c r="J58" s="135">
        <f>'将来負担比率（分子）の構造'!K$49</f>
        <v>6024</v>
      </c>
      <c r="K58" s="135"/>
      <c r="L58" s="135"/>
      <c r="M58" s="135">
        <f>'将来負担比率（分子）の構造'!L$49</f>
        <v>6096</v>
      </c>
      <c r="N58" s="135"/>
      <c r="O58" s="135"/>
      <c r="P58" s="135">
        <f>'将来負担比率（分子）の構造'!M$49</f>
        <v>6307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1911</v>
      </c>
      <c r="C61" s="135"/>
      <c r="D61" s="135"/>
      <c r="E61" s="135">
        <f>'将来負担比率（分子）の構造'!J$46</f>
        <v>1872</v>
      </c>
      <c r="F61" s="135"/>
      <c r="G61" s="135"/>
      <c r="H61" s="135">
        <f>'将来負担比率（分子）の構造'!K$46</f>
        <v>1813</v>
      </c>
      <c r="I61" s="135"/>
      <c r="J61" s="135"/>
      <c r="K61" s="135">
        <f>'将来負担比率（分子）の構造'!L$46</f>
        <v>1739</v>
      </c>
      <c r="L61" s="135"/>
      <c r="M61" s="135"/>
      <c r="N61" s="135">
        <f>'将来負担比率（分子）の構造'!M$46</f>
        <v>1691</v>
      </c>
      <c r="O61" s="135"/>
      <c r="P61" s="135"/>
    </row>
    <row r="62" spans="1:16" x14ac:dyDescent="0.15">
      <c r="A62" s="135" t="s">
        <v>29</v>
      </c>
      <c r="B62" s="135">
        <f>'将来負担比率（分子）の構造'!I$45</f>
        <v>4662</v>
      </c>
      <c r="C62" s="135"/>
      <c r="D62" s="135"/>
      <c r="E62" s="135">
        <f>'将来負担比率（分子）の構造'!J$45</f>
        <v>4480</v>
      </c>
      <c r="F62" s="135"/>
      <c r="G62" s="135"/>
      <c r="H62" s="135">
        <f>'将来負担比率（分子）の構造'!K$45</f>
        <v>4244</v>
      </c>
      <c r="I62" s="135"/>
      <c r="J62" s="135"/>
      <c r="K62" s="135">
        <f>'将来負担比率（分子）の構造'!L$45</f>
        <v>6003</v>
      </c>
      <c r="L62" s="135"/>
      <c r="M62" s="135"/>
      <c r="N62" s="135">
        <f>'将来負担比率（分子）の構造'!M$45</f>
        <v>5553</v>
      </c>
      <c r="O62" s="135"/>
      <c r="P62" s="135"/>
    </row>
    <row r="63" spans="1:16" x14ac:dyDescent="0.15">
      <c r="A63" s="135" t="s">
        <v>28</v>
      </c>
      <c r="B63" s="135" t="str">
        <f>'将来負担比率（分子）の構造'!I$44</f>
        <v>-</v>
      </c>
      <c r="C63" s="135"/>
      <c r="D63" s="135"/>
      <c r="E63" s="135">
        <f>'将来負担比率（分子）の構造'!J$44</f>
        <v>561</v>
      </c>
      <c r="F63" s="135"/>
      <c r="G63" s="135"/>
      <c r="H63" s="135">
        <f>'将来負担比率（分子）の構造'!K$44</f>
        <v>2216</v>
      </c>
      <c r="I63" s="135"/>
      <c r="J63" s="135"/>
      <c r="K63" s="135">
        <f>'将来負担比率（分子）の構造'!L$44</f>
        <v>2857</v>
      </c>
      <c r="L63" s="135"/>
      <c r="M63" s="135"/>
      <c r="N63" s="135">
        <f>'将来負担比率（分子）の構造'!M$44</f>
        <v>3078</v>
      </c>
      <c r="O63" s="135"/>
      <c r="P63" s="135"/>
    </row>
    <row r="64" spans="1:16" x14ac:dyDescent="0.15">
      <c r="A64" s="135" t="s">
        <v>27</v>
      </c>
      <c r="B64" s="135">
        <f>'将来負担比率（分子）の構造'!I$43</f>
        <v>18318</v>
      </c>
      <c r="C64" s="135"/>
      <c r="D64" s="135"/>
      <c r="E64" s="135">
        <f>'将来負担比率（分子）の構造'!J$43</f>
        <v>17154</v>
      </c>
      <c r="F64" s="135"/>
      <c r="G64" s="135"/>
      <c r="H64" s="135">
        <f>'将来負担比率（分子）の構造'!K$43</f>
        <v>17822</v>
      </c>
      <c r="I64" s="135"/>
      <c r="J64" s="135"/>
      <c r="K64" s="135">
        <f>'将来負担比率（分子）の構造'!L$43</f>
        <v>15568</v>
      </c>
      <c r="L64" s="135"/>
      <c r="M64" s="135"/>
      <c r="N64" s="135">
        <f>'将来負担比率（分子）の構造'!M$43</f>
        <v>14203</v>
      </c>
      <c r="O64" s="135"/>
      <c r="P64" s="135"/>
    </row>
    <row r="65" spans="1:16" x14ac:dyDescent="0.15">
      <c r="A65" s="135" t="s">
        <v>26</v>
      </c>
      <c r="B65" s="135">
        <f>'将来負担比率（分子）の構造'!I$42</f>
        <v>1075</v>
      </c>
      <c r="C65" s="135"/>
      <c r="D65" s="135"/>
      <c r="E65" s="135">
        <f>'将来負担比率（分子）の構造'!J$42</f>
        <v>784</v>
      </c>
      <c r="F65" s="135"/>
      <c r="G65" s="135"/>
      <c r="H65" s="135">
        <f>'将来負担比率（分子）の構造'!K$42</f>
        <v>518</v>
      </c>
      <c r="I65" s="135"/>
      <c r="J65" s="135"/>
      <c r="K65" s="135">
        <f>'将来負担比率（分子）の構造'!L$42</f>
        <v>347</v>
      </c>
      <c r="L65" s="135"/>
      <c r="M65" s="135"/>
      <c r="N65" s="135">
        <f>'将来負担比率（分子）の構造'!M$42</f>
        <v>310</v>
      </c>
      <c r="O65" s="135"/>
      <c r="P65" s="135"/>
    </row>
    <row r="66" spans="1:16" x14ac:dyDescent="0.15">
      <c r="A66" s="135" t="s">
        <v>25</v>
      </c>
      <c r="B66" s="135">
        <f>'将来負担比率（分子）の構造'!I$41</f>
        <v>31382</v>
      </c>
      <c r="C66" s="135"/>
      <c r="D66" s="135"/>
      <c r="E66" s="135">
        <f>'将来負担比率（分子）の構造'!J$41</f>
        <v>30504</v>
      </c>
      <c r="F66" s="135"/>
      <c r="G66" s="135"/>
      <c r="H66" s="135">
        <f>'将来負担比率（分子）の構造'!K$41</f>
        <v>31018</v>
      </c>
      <c r="I66" s="135"/>
      <c r="J66" s="135"/>
      <c r="K66" s="135">
        <f>'将来負担比率（分子）の構造'!L$41</f>
        <v>37076</v>
      </c>
      <c r="L66" s="135"/>
      <c r="M66" s="135"/>
      <c r="N66" s="135">
        <f>'将来負担比率（分子）の構造'!M$41</f>
        <v>37153</v>
      </c>
      <c r="O66" s="135"/>
      <c r="P66" s="135"/>
    </row>
    <row r="67" spans="1:16" x14ac:dyDescent="0.15">
      <c r="A67" s="135" t="s">
        <v>61</v>
      </c>
      <c r="B67" s="135" t="e">
        <f>NA()</f>
        <v>#N/A</v>
      </c>
      <c r="C67" s="135">
        <f>IF(ISNUMBER('将来負担比率（分子）の構造'!I$52), IF('将来負担比率（分子）の構造'!I$52 &lt; 0, 0, '将来負担比率（分子）の構造'!I$52), NA())</f>
        <v>7452</v>
      </c>
      <c r="D67" s="135" t="e">
        <f>NA()</f>
        <v>#N/A</v>
      </c>
      <c r="E67" s="135" t="e">
        <f>NA()</f>
        <v>#N/A</v>
      </c>
      <c r="F67" s="135">
        <f>IF(ISNUMBER('将来負担比率（分子）の構造'!J$52), IF('将来負担比率（分子）の構造'!J$52 &lt; 0, 0, '将来負担比率（分子）の構造'!J$52), NA())</f>
        <v>6677</v>
      </c>
      <c r="G67" s="135" t="e">
        <f>NA()</f>
        <v>#N/A</v>
      </c>
      <c r="H67" s="135" t="e">
        <f>NA()</f>
        <v>#N/A</v>
      </c>
      <c r="I67" s="135">
        <f>IF(ISNUMBER('将来負担比率（分子）の構造'!K$52), IF('将来負担比率（分子）の構造'!K$52 &lt; 0, 0, '将来負担比率（分子）の構造'!K$52), NA())</f>
        <v>5204</v>
      </c>
      <c r="J67" s="135" t="e">
        <f>NA()</f>
        <v>#N/A</v>
      </c>
      <c r="K67" s="135" t="e">
        <f>NA()</f>
        <v>#N/A</v>
      </c>
      <c r="L67" s="135">
        <f>IF(ISNUMBER('将来負担比率（分子）の構造'!L$52), IF('将来負担比率（分子）の構造'!L$52 &lt; 0, 0, '将来負担比率（分子）の構造'!L$52), NA())</f>
        <v>10744</v>
      </c>
      <c r="M67" s="135" t="e">
        <f>NA()</f>
        <v>#N/A</v>
      </c>
      <c r="N67" s="135" t="e">
        <f>NA()</f>
        <v>#N/A</v>
      </c>
      <c r="O67" s="135">
        <f>IF(ISNUMBER('将来負担比率（分子）の構造'!M$52), IF('将来負担比率（分子）の構造'!M$52 &lt; 0, 0, '将来負担比率（分子）の構造'!M$52), NA())</f>
        <v>8639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11148613</v>
      </c>
      <c r="S5" s="583"/>
      <c r="T5" s="583"/>
      <c r="U5" s="583"/>
      <c r="V5" s="583"/>
      <c r="W5" s="583"/>
      <c r="X5" s="583"/>
      <c r="Y5" s="584"/>
      <c r="Z5" s="585">
        <v>36.200000000000003</v>
      </c>
      <c r="AA5" s="585"/>
      <c r="AB5" s="585"/>
      <c r="AC5" s="585"/>
      <c r="AD5" s="586">
        <v>10568873</v>
      </c>
      <c r="AE5" s="586"/>
      <c r="AF5" s="586"/>
      <c r="AG5" s="586"/>
      <c r="AH5" s="586"/>
      <c r="AI5" s="586"/>
      <c r="AJ5" s="586"/>
      <c r="AK5" s="586"/>
      <c r="AL5" s="587">
        <v>60.7</v>
      </c>
      <c r="AM5" s="588"/>
      <c r="AN5" s="588"/>
      <c r="AO5" s="589"/>
      <c r="AP5" s="579" t="s">
        <v>205</v>
      </c>
      <c r="AQ5" s="580"/>
      <c r="AR5" s="580"/>
      <c r="AS5" s="580"/>
      <c r="AT5" s="580"/>
      <c r="AU5" s="580"/>
      <c r="AV5" s="580"/>
      <c r="AW5" s="580"/>
      <c r="AX5" s="580"/>
      <c r="AY5" s="580"/>
      <c r="AZ5" s="580"/>
      <c r="BA5" s="580"/>
      <c r="BB5" s="580"/>
      <c r="BC5" s="580"/>
      <c r="BD5" s="580"/>
      <c r="BE5" s="580"/>
      <c r="BF5" s="581"/>
      <c r="BG5" s="593">
        <v>10546671</v>
      </c>
      <c r="BH5" s="594"/>
      <c r="BI5" s="594"/>
      <c r="BJ5" s="594"/>
      <c r="BK5" s="594"/>
      <c r="BL5" s="594"/>
      <c r="BM5" s="594"/>
      <c r="BN5" s="595"/>
      <c r="BO5" s="596">
        <v>94.6</v>
      </c>
      <c r="BP5" s="596"/>
      <c r="BQ5" s="596"/>
      <c r="BR5" s="596"/>
      <c r="BS5" s="597">
        <v>103127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246990</v>
      </c>
      <c r="S6" s="594"/>
      <c r="T6" s="594"/>
      <c r="U6" s="594"/>
      <c r="V6" s="594"/>
      <c r="W6" s="594"/>
      <c r="X6" s="594"/>
      <c r="Y6" s="595"/>
      <c r="Z6" s="596">
        <v>0.8</v>
      </c>
      <c r="AA6" s="596"/>
      <c r="AB6" s="596"/>
      <c r="AC6" s="596"/>
      <c r="AD6" s="597">
        <v>246990</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10546671</v>
      </c>
      <c r="BH6" s="594"/>
      <c r="BI6" s="594"/>
      <c r="BJ6" s="594"/>
      <c r="BK6" s="594"/>
      <c r="BL6" s="594"/>
      <c r="BM6" s="594"/>
      <c r="BN6" s="595"/>
      <c r="BO6" s="596">
        <v>94.6</v>
      </c>
      <c r="BP6" s="596"/>
      <c r="BQ6" s="596"/>
      <c r="BR6" s="596"/>
      <c r="BS6" s="597">
        <v>103127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237863</v>
      </c>
      <c r="CS6" s="594"/>
      <c r="CT6" s="594"/>
      <c r="CU6" s="594"/>
      <c r="CV6" s="594"/>
      <c r="CW6" s="594"/>
      <c r="CX6" s="594"/>
      <c r="CY6" s="595"/>
      <c r="CZ6" s="596">
        <v>0.8</v>
      </c>
      <c r="DA6" s="596"/>
      <c r="DB6" s="596"/>
      <c r="DC6" s="596"/>
      <c r="DD6" s="602" t="s">
        <v>212</v>
      </c>
      <c r="DE6" s="594"/>
      <c r="DF6" s="594"/>
      <c r="DG6" s="594"/>
      <c r="DH6" s="594"/>
      <c r="DI6" s="594"/>
      <c r="DJ6" s="594"/>
      <c r="DK6" s="594"/>
      <c r="DL6" s="594"/>
      <c r="DM6" s="594"/>
      <c r="DN6" s="594"/>
      <c r="DO6" s="594"/>
      <c r="DP6" s="595"/>
      <c r="DQ6" s="602">
        <v>237863</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28337</v>
      </c>
      <c r="S7" s="594"/>
      <c r="T7" s="594"/>
      <c r="U7" s="594"/>
      <c r="V7" s="594"/>
      <c r="W7" s="594"/>
      <c r="X7" s="594"/>
      <c r="Y7" s="595"/>
      <c r="Z7" s="596">
        <v>0.1</v>
      </c>
      <c r="AA7" s="596"/>
      <c r="AB7" s="596"/>
      <c r="AC7" s="596"/>
      <c r="AD7" s="597">
        <v>28337</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4457083</v>
      </c>
      <c r="BH7" s="594"/>
      <c r="BI7" s="594"/>
      <c r="BJ7" s="594"/>
      <c r="BK7" s="594"/>
      <c r="BL7" s="594"/>
      <c r="BM7" s="594"/>
      <c r="BN7" s="595"/>
      <c r="BO7" s="596">
        <v>40</v>
      </c>
      <c r="BP7" s="596"/>
      <c r="BQ7" s="596"/>
      <c r="BR7" s="596"/>
      <c r="BS7" s="597">
        <v>103127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3490785</v>
      </c>
      <c r="CS7" s="594"/>
      <c r="CT7" s="594"/>
      <c r="CU7" s="594"/>
      <c r="CV7" s="594"/>
      <c r="CW7" s="594"/>
      <c r="CX7" s="594"/>
      <c r="CY7" s="595"/>
      <c r="CZ7" s="596">
        <v>11.4</v>
      </c>
      <c r="DA7" s="596"/>
      <c r="DB7" s="596"/>
      <c r="DC7" s="596"/>
      <c r="DD7" s="602">
        <v>113075</v>
      </c>
      <c r="DE7" s="594"/>
      <c r="DF7" s="594"/>
      <c r="DG7" s="594"/>
      <c r="DH7" s="594"/>
      <c r="DI7" s="594"/>
      <c r="DJ7" s="594"/>
      <c r="DK7" s="594"/>
      <c r="DL7" s="594"/>
      <c r="DM7" s="594"/>
      <c r="DN7" s="594"/>
      <c r="DO7" s="594"/>
      <c r="DP7" s="595"/>
      <c r="DQ7" s="602">
        <v>2907156</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104478</v>
      </c>
      <c r="S8" s="594"/>
      <c r="T8" s="594"/>
      <c r="U8" s="594"/>
      <c r="V8" s="594"/>
      <c r="W8" s="594"/>
      <c r="X8" s="594"/>
      <c r="Y8" s="595"/>
      <c r="Z8" s="596">
        <v>0.3</v>
      </c>
      <c r="AA8" s="596"/>
      <c r="AB8" s="596"/>
      <c r="AC8" s="596"/>
      <c r="AD8" s="597">
        <v>104478</v>
      </c>
      <c r="AE8" s="597"/>
      <c r="AF8" s="597"/>
      <c r="AG8" s="597"/>
      <c r="AH8" s="597"/>
      <c r="AI8" s="597"/>
      <c r="AJ8" s="597"/>
      <c r="AK8" s="597"/>
      <c r="AL8" s="598">
        <v>0.6</v>
      </c>
      <c r="AM8" s="599"/>
      <c r="AN8" s="599"/>
      <c r="AO8" s="600"/>
      <c r="AP8" s="590" t="s">
        <v>217</v>
      </c>
      <c r="AQ8" s="591"/>
      <c r="AR8" s="591"/>
      <c r="AS8" s="591"/>
      <c r="AT8" s="591"/>
      <c r="AU8" s="591"/>
      <c r="AV8" s="591"/>
      <c r="AW8" s="591"/>
      <c r="AX8" s="591"/>
      <c r="AY8" s="591"/>
      <c r="AZ8" s="591"/>
      <c r="BA8" s="591"/>
      <c r="BB8" s="591"/>
      <c r="BC8" s="591"/>
      <c r="BD8" s="591"/>
      <c r="BE8" s="591"/>
      <c r="BF8" s="592"/>
      <c r="BG8" s="593">
        <v>132234</v>
      </c>
      <c r="BH8" s="594"/>
      <c r="BI8" s="594"/>
      <c r="BJ8" s="594"/>
      <c r="BK8" s="594"/>
      <c r="BL8" s="594"/>
      <c r="BM8" s="594"/>
      <c r="BN8" s="595"/>
      <c r="BO8" s="596">
        <v>1.2</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10302331</v>
      </c>
      <c r="CS8" s="594"/>
      <c r="CT8" s="594"/>
      <c r="CU8" s="594"/>
      <c r="CV8" s="594"/>
      <c r="CW8" s="594"/>
      <c r="CX8" s="594"/>
      <c r="CY8" s="595"/>
      <c r="CZ8" s="596">
        <v>33.700000000000003</v>
      </c>
      <c r="DA8" s="596"/>
      <c r="DB8" s="596"/>
      <c r="DC8" s="596"/>
      <c r="DD8" s="602">
        <v>46175</v>
      </c>
      <c r="DE8" s="594"/>
      <c r="DF8" s="594"/>
      <c r="DG8" s="594"/>
      <c r="DH8" s="594"/>
      <c r="DI8" s="594"/>
      <c r="DJ8" s="594"/>
      <c r="DK8" s="594"/>
      <c r="DL8" s="594"/>
      <c r="DM8" s="594"/>
      <c r="DN8" s="594"/>
      <c r="DO8" s="594"/>
      <c r="DP8" s="595"/>
      <c r="DQ8" s="602">
        <v>5513776</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56783</v>
      </c>
      <c r="S9" s="594"/>
      <c r="T9" s="594"/>
      <c r="U9" s="594"/>
      <c r="V9" s="594"/>
      <c r="W9" s="594"/>
      <c r="X9" s="594"/>
      <c r="Y9" s="595"/>
      <c r="Z9" s="596">
        <v>0.2</v>
      </c>
      <c r="AA9" s="596"/>
      <c r="AB9" s="596"/>
      <c r="AC9" s="596"/>
      <c r="AD9" s="597">
        <v>56783</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3515979</v>
      </c>
      <c r="BH9" s="594"/>
      <c r="BI9" s="594"/>
      <c r="BJ9" s="594"/>
      <c r="BK9" s="594"/>
      <c r="BL9" s="594"/>
      <c r="BM9" s="594"/>
      <c r="BN9" s="595"/>
      <c r="BO9" s="596">
        <v>31.5</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2971079</v>
      </c>
      <c r="CS9" s="594"/>
      <c r="CT9" s="594"/>
      <c r="CU9" s="594"/>
      <c r="CV9" s="594"/>
      <c r="CW9" s="594"/>
      <c r="CX9" s="594"/>
      <c r="CY9" s="595"/>
      <c r="CZ9" s="596">
        <v>9.6999999999999993</v>
      </c>
      <c r="DA9" s="596"/>
      <c r="DB9" s="596"/>
      <c r="DC9" s="596"/>
      <c r="DD9" s="602">
        <v>599467</v>
      </c>
      <c r="DE9" s="594"/>
      <c r="DF9" s="594"/>
      <c r="DG9" s="594"/>
      <c r="DH9" s="594"/>
      <c r="DI9" s="594"/>
      <c r="DJ9" s="594"/>
      <c r="DK9" s="594"/>
      <c r="DL9" s="594"/>
      <c r="DM9" s="594"/>
      <c r="DN9" s="594"/>
      <c r="DO9" s="594"/>
      <c r="DP9" s="595"/>
      <c r="DQ9" s="602">
        <v>2286263</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901620</v>
      </c>
      <c r="S10" s="594"/>
      <c r="T10" s="594"/>
      <c r="U10" s="594"/>
      <c r="V10" s="594"/>
      <c r="W10" s="594"/>
      <c r="X10" s="594"/>
      <c r="Y10" s="595"/>
      <c r="Z10" s="596">
        <v>2.9</v>
      </c>
      <c r="AA10" s="596"/>
      <c r="AB10" s="596"/>
      <c r="AC10" s="596"/>
      <c r="AD10" s="597">
        <v>901620</v>
      </c>
      <c r="AE10" s="597"/>
      <c r="AF10" s="597"/>
      <c r="AG10" s="597"/>
      <c r="AH10" s="597"/>
      <c r="AI10" s="597"/>
      <c r="AJ10" s="597"/>
      <c r="AK10" s="597"/>
      <c r="AL10" s="598">
        <v>5.2</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224125</v>
      </c>
      <c r="BH10" s="594"/>
      <c r="BI10" s="594"/>
      <c r="BJ10" s="594"/>
      <c r="BK10" s="594"/>
      <c r="BL10" s="594"/>
      <c r="BM10" s="594"/>
      <c r="BN10" s="595"/>
      <c r="BO10" s="596">
        <v>2</v>
      </c>
      <c r="BP10" s="596"/>
      <c r="BQ10" s="596"/>
      <c r="BR10" s="596"/>
      <c r="BS10" s="602" t="s">
        <v>218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340686</v>
      </c>
      <c r="CS10" s="594"/>
      <c r="CT10" s="594"/>
      <c r="CU10" s="594"/>
      <c r="CV10" s="594"/>
      <c r="CW10" s="594"/>
      <c r="CX10" s="594"/>
      <c r="CY10" s="595"/>
      <c r="CZ10" s="596">
        <v>1.1000000000000001</v>
      </c>
      <c r="DA10" s="596"/>
      <c r="DB10" s="596"/>
      <c r="DC10" s="596"/>
      <c r="DD10" s="602" t="s">
        <v>218</v>
      </c>
      <c r="DE10" s="594"/>
      <c r="DF10" s="594"/>
      <c r="DG10" s="594"/>
      <c r="DH10" s="594"/>
      <c r="DI10" s="594"/>
      <c r="DJ10" s="594"/>
      <c r="DK10" s="594"/>
      <c r="DL10" s="594"/>
      <c r="DM10" s="594"/>
      <c r="DN10" s="594"/>
      <c r="DO10" s="594"/>
      <c r="DP10" s="595"/>
      <c r="DQ10" s="602">
        <v>127525</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587375</v>
      </c>
      <c r="S11" s="594"/>
      <c r="T11" s="594"/>
      <c r="U11" s="594"/>
      <c r="V11" s="594"/>
      <c r="W11" s="594"/>
      <c r="X11" s="594"/>
      <c r="Y11" s="595"/>
      <c r="Z11" s="596">
        <v>1.9</v>
      </c>
      <c r="AA11" s="596"/>
      <c r="AB11" s="596"/>
      <c r="AC11" s="596"/>
      <c r="AD11" s="597">
        <v>587375</v>
      </c>
      <c r="AE11" s="597"/>
      <c r="AF11" s="597"/>
      <c r="AG11" s="597"/>
      <c r="AH11" s="597"/>
      <c r="AI11" s="597"/>
      <c r="AJ11" s="597"/>
      <c r="AK11" s="597"/>
      <c r="AL11" s="598">
        <v>3.4</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584745</v>
      </c>
      <c r="BH11" s="594"/>
      <c r="BI11" s="594"/>
      <c r="BJ11" s="594"/>
      <c r="BK11" s="594"/>
      <c r="BL11" s="594"/>
      <c r="BM11" s="594"/>
      <c r="BN11" s="595"/>
      <c r="BO11" s="596">
        <v>5.2</v>
      </c>
      <c r="BP11" s="596"/>
      <c r="BQ11" s="596"/>
      <c r="BR11" s="596"/>
      <c r="BS11" s="602">
        <v>103127</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1051951</v>
      </c>
      <c r="CS11" s="594"/>
      <c r="CT11" s="594"/>
      <c r="CU11" s="594"/>
      <c r="CV11" s="594"/>
      <c r="CW11" s="594"/>
      <c r="CX11" s="594"/>
      <c r="CY11" s="595"/>
      <c r="CZ11" s="596">
        <v>3.4</v>
      </c>
      <c r="DA11" s="596"/>
      <c r="DB11" s="596"/>
      <c r="DC11" s="596"/>
      <c r="DD11" s="602">
        <v>468380</v>
      </c>
      <c r="DE11" s="594"/>
      <c r="DF11" s="594"/>
      <c r="DG11" s="594"/>
      <c r="DH11" s="594"/>
      <c r="DI11" s="594"/>
      <c r="DJ11" s="594"/>
      <c r="DK11" s="594"/>
      <c r="DL11" s="594"/>
      <c r="DM11" s="594"/>
      <c r="DN11" s="594"/>
      <c r="DO11" s="594"/>
      <c r="DP11" s="595"/>
      <c r="DQ11" s="602">
        <v>566533</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5354060</v>
      </c>
      <c r="BH12" s="594"/>
      <c r="BI12" s="594"/>
      <c r="BJ12" s="594"/>
      <c r="BK12" s="594"/>
      <c r="BL12" s="594"/>
      <c r="BM12" s="594"/>
      <c r="BN12" s="595"/>
      <c r="BO12" s="596">
        <v>48</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1025086</v>
      </c>
      <c r="CS12" s="594"/>
      <c r="CT12" s="594"/>
      <c r="CU12" s="594"/>
      <c r="CV12" s="594"/>
      <c r="CW12" s="594"/>
      <c r="CX12" s="594"/>
      <c r="CY12" s="595"/>
      <c r="CZ12" s="596">
        <v>3.4</v>
      </c>
      <c r="DA12" s="596"/>
      <c r="DB12" s="596"/>
      <c r="DC12" s="596"/>
      <c r="DD12" s="602">
        <v>82711</v>
      </c>
      <c r="DE12" s="594"/>
      <c r="DF12" s="594"/>
      <c r="DG12" s="594"/>
      <c r="DH12" s="594"/>
      <c r="DI12" s="594"/>
      <c r="DJ12" s="594"/>
      <c r="DK12" s="594"/>
      <c r="DL12" s="594"/>
      <c r="DM12" s="594"/>
      <c r="DN12" s="594"/>
      <c r="DO12" s="594"/>
      <c r="DP12" s="595"/>
      <c r="DQ12" s="602">
        <v>644799</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43289</v>
      </c>
      <c r="S13" s="594"/>
      <c r="T13" s="594"/>
      <c r="U13" s="594"/>
      <c r="V13" s="594"/>
      <c r="W13" s="594"/>
      <c r="X13" s="594"/>
      <c r="Y13" s="595"/>
      <c r="Z13" s="596">
        <v>0.1</v>
      </c>
      <c r="AA13" s="596"/>
      <c r="AB13" s="596"/>
      <c r="AC13" s="596"/>
      <c r="AD13" s="597">
        <v>43289</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5075922</v>
      </c>
      <c r="BH13" s="594"/>
      <c r="BI13" s="594"/>
      <c r="BJ13" s="594"/>
      <c r="BK13" s="594"/>
      <c r="BL13" s="594"/>
      <c r="BM13" s="594"/>
      <c r="BN13" s="595"/>
      <c r="BO13" s="596">
        <v>45.5</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2277709</v>
      </c>
      <c r="CS13" s="594"/>
      <c r="CT13" s="594"/>
      <c r="CU13" s="594"/>
      <c r="CV13" s="594"/>
      <c r="CW13" s="594"/>
      <c r="CX13" s="594"/>
      <c r="CY13" s="595"/>
      <c r="CZ13" s="596">
        <v>7.5</v>
      </c>
      <c r="DA13" s="596"/>
      <c r="DB13" s="596"/>
      <c r="DC13" s="596"/>
      <c r="DD13" s="602">
        <v>862731</v>
      </c>
      <c r="DE13" s="594"/>
      <c r="DF13" s="594"/>
      <c r="DG13" s="594"/>
      <c r="DH13" s="594"/>
      <c r="DI13" s="594"/>
      <c r="DJ13" s="594"/>
      <c r="DK13" s="594"/>
      <c r="DL13" s="594"/>
      <c r="DM13" s="594"/>
      <c r="DN13" s="594"/>
      <c r="DO13" s="594"/>
      <c r="DP13" s="595"/>
      <c r="DQ13" s="602">
        <v>1535379</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178454</v>
      </c>
      <c r="BH14" s="594"/>
      <c r="BI14" s="594"/>
      <c r="BJ14" s="594"/>
      <c r="BK14" s="594"/>
      <c r="BL14" s="594"/>
      <c r="BM14" s="594"/>
      <c r="BN14" s="595"/>
      <c r="BO14" s="596">
        <v>1.6</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1102551</v>
      </c>
      <c r="CS14" s="594"/>
      <c r="CT14" s="594"/>
      <c r="CU14" s="594"/>
      <c r="CV14" s="594"/>
      <c r="CW14" s="594"/>
      <c r="CX14" s="594"/>
      <c r="CY14" s="595"/>
      <c r="CZ14" s="596">
        <v>3.6</v>
      </c>
      <c r="DA14" s="596"/>
      <c r="DB14" s="596"/>
      <c r="DC14" s="596"/>
      <c r="DD14" s="602">
        <v>210521</v>
      </c>
      <c r="DE14" s="594"/>
      <c r="DF14" s="594"/>
      <c r="DG14" s="594"/>
      <c r="DH14" s="594"/>
      <c r="DI14" s="594"/>
      <c r="DJ14" s="594"/>
      <c r="DK14" s="594"/>
      <c r="DL14" s="594"/>
      <c r="DM14" s="594"/>
      <c r="DN14" s="594"/>
      <c r="DO14" s="594"/>
      <c r="DP14" s="595"/>
      <c r="DQ14" s="602">
        <v>853233</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41986</v>
      </c>
      <c r="S15" s="594"/>
      <c r="T15" s="594"/>
      <c r="U15" s="594"/>
      <c r="V15" s="594"/>
      <c r="W15" s="594"/>
      <c r="X15" s="594"/>
      <c r="Y15" s="595"/>
      <c r="Z15" s="596">
        <v>0.1</v>
      </c>
      <c r="AA15" s="596"/>
      <c r="AB15" s="596"/>
      <c r="AC15" s="596"/>
      <c r="AD15" s="597">
        <v>41986</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556616</v>
      </c>
      <c r="BH15" s="594"/>
      <c r="BI15" s="594"/>
      <c r="BJ15" s="594"/>
      <c r="BK15" s="594"/>
      <c r="BL15" s="594"/>
      <c r="BM15" s="594"/>
      <c r="BN15" s="595"/>
      <c r="BO15" s="596">
        <v>5</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3757356</v>
      </c>
      <c r="CS15" s="594"/>
      <c r="CT15" s="594"/>
      <c r="CU15" s="594"/>
      <c r="CV15" s="594"/>
      <c r="CW15" s="594"/>
      <c r="CX15" s="594"/>
      <c r="CY15" s="595"/>
      <c r="CZ15" s="596">
        <v>12.3</v>
      </c>
      <c r="DA15" s="596"/>
      <c r="DB15" s="596"/>
      <c r="DC15" s="596"/>
      <c r="DD15" s="602">
        <v>1413256</v>
      </c>
      <c r="DE15" s="594"/>
      <c r="DF15" s="594"/>
      <c r="DG15" s="594"/>
      <c r="DH15" s="594"/>
      <c r="DI15" s="594"/>
      <c r="DJ15" s="594"/>
      <c r="DK15" s="594"/>
      <c r="DL15" s="594"/>
      <c r="DM15" s="594"/>
      <c r="DN15" s="594"/>
      <c r="DO15" s="594"/>
      <c r="DP15" s="595"/>
      <c r="DQ15" s="602">
        <v>2444697</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5579436</v>
      </c>
      <c r="S16" s="594"/>
      <c r="T16" s="594"/>
      <c r="U16" s="594"/>
      <c r="V16" s="594"/>
      <c r="W16" s="594"/>
      <c r="X16" s="594"/>
      <c r="Y16" s="595"/>
      <c r="Z16" s="596">
        <v>18.100000000000001</v>
      </c>
      <c r="AA16" s="596"/>
      <c r="AB16" s="596"/>
      <c r="AC16" s="596"/>
      <c r="AD16" s="597">
        <v>4672821</v>
      </c>
      <c r="AE16" s="597"/>
      <c r="AF16" s="597"/>
      <c r="AG16" s="597"/>
      <c r="AH16" s="597"/>
      <c r="AI16" s="597"/>
      <c r="AJ16" s="597"/>
      <c r="AK16" s="597"/>
      <c r="AL16" s="598">
        <v>26.9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218</v>
      </c>
      <c r="BH16" s="594"/>
      <c r="BI16" s="594"/>
      <c r="BJ16" s="594"/>
      <c r="BK16" s="594"/>
      <c r="BL16" s="594"/>
      <c r="BM16" s="594"/>
      <c r="BN16" s="595"/>
      <c r="BO16" s="596" t="s">
        <v>218</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213653</v>
      </c>
      <c r="CS16" s="594"/>
      <c r="CT16" s="594"/>
      <c r="CU16" s="594"/>
      <c r="CV16" s="594"/>
      <c r="CW16" s="594"/>
      <c r="CX16" s="594"/>
      <c r="CY16" s="595"/>
      <c r="CZ16" s="596">
        <v>0.7</v>
      </c>
      <c r="DA16" s="596"/>
      <c r="DB16" s="596"/>
      <c r="DC16" s="596"/>
      <c r="DD16" s="602" t="s">
        <v>218</v>
      </c>
      <c r="DE16" s="594"/>
      <c r="DF16" s="594"/>
      <c r="DG16" s="594"/>
      <c r="DH16" s="594"/>
      <c r="DI16" s="594"/>
      <c r="DJ16" s="594"/>
      <c r="DK16" s="594"/>
      <c r="DL16" s="594"/>
      <c r="DM16" s="594"/>
      <c r="DN16" s="594"/>
      <c r="DO16" s="594"/>
      <c r="DP16" s="595"/>
      <c r="DQ16" s="602">
        <v>51804</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4672821</v>
      </c>
      <c r="S17" s="594"/>
      <c r="T17" s="594"/>
      <c r="U17" s="594"/>
      <c r="V17" s="594"/>
      <c r="W17" s="594"/>
      <c r="X17" s="594"/>
      <c r="Y17" s="595"/>
      <c r="Z17" s="596">
        <v>15.2</v>
      </c>
      <c r="AA17" s="596"/>
      <c r="AB17" s="596"/>
      <c r="AC17" s="596"/>
      <c r="AD17" s="597">
        <v>4672821</v>
      </c>
      <c r="AE17" s="597"/>
      <c r="AF17" s="597"/>
      <c r="AG17" s="597"/>
      <c r="AH17" s="597"/>
      <c r="AI17" s="597"/>
      <c r="AJ17" s="597"/>
      <c r="AK17" s="597"/>
      <c r="AL17" s="598">
        <v>26.9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458</v>
      </c>
      <c r="BH17" s="594"/>
      <c r="BI17" s="594"/>
      <c r="BJ17" s="594"/>
      <c r="BK17" s="594"/>
      <c r="BL17" s="594"/>
      <c r="BM17" s="594"/>
      <c r="BN17" s="595"/>
      <c r="BO17" s="596">
        <v>0</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3768740</v>
      </c>
      <c r="CS17" s="594"/>
      <c r="CT17" s="594"/>
      <c r="CU17" s="594"/>
      <c r="CV17" s="594"/>
      <c r="CW17" s="594"/>
      <c r="CX17" s="594"/>
      <c r="CY17" s="595"/>
      <c r="CZ17" s="596">
        <v>12.3</v>
      </c>
      <c r="DA17" s="596"/>
      <c r="DB17" s="596"/>
      <c r="DC17" s="596"/>
      <c r="DD17" s="602" t="s">
        <v>218</v>
      </c>
      <c r="DE17" s="594"/>
      <c r="DF17" s="594"/>
      <c r="DG17" s="594"/>
      <c r="DH17" s="594"/>
      <c r="DI17" s="594"/>
      <c r="DJ17" s="594"/>
      <c r="DK17" s="594"/>
      <c r="DL17" s="594"/>
      <c r="DM17" s="594"/>
      <c r="DN17" s="594"/>
      <c r="DO17" s="594"/>
      <c r="DP17" s="595"/>
      <c r="DQ17" s="602">
        <v>3414663</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906613</v>
      </c>
      <c r="S18" s="594"/>
      <c r="T18" s="594"/>
      <c r="U18" s="594"/>
      <c r="V18" s="594"/>
      <c r="W18" s="594"/>
      <c r="X18" s="594"/>
      <c r="Y18" s="595"/>
      <c r="Z18" s="596">
        <v>2.9</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601942</v>
      </c>
      <c r="BH19" s="594"/>
      <c r="BI19" s="594"/>
      <c r="BJ19" s="594"/>
      <c r="BK19" s="594"/>
      <c r="BL19" s="594"/>
      <c r="BM19" s="594"/>
      <c r="BN19" s="595"/>
      <c r="BO19" s="596">
        <v>5.4</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18738907</v>
      </c>
      <c r="S20" s="594"/>
      <c r="T20" s="594"/>
      <c r="U20" s="594"/>
      <c r="V20" s="594"/>
      <c r="W20" s="594"/>
      <c r="X20" s="594"/>
      <c r="Y20" s="595"/>
      <c r="Z20" s="596">
        <v>60.8</v>
      </c>
      <c r="AA20" s="596"/>
      <c r="AB20" s="596"/>
      <c r="AC20" s="596"/>
      <c r="AD20" s="597">
        <v>17252552</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601942</v>
      </c>
      <c r="BH20" s="594"/>
      <c r="BI20" s="594"/>
      <c r="BJ20" s="594"/>
      <c r="BK20" s="594"/>
      <c r="BL20" s="594"/>
      <c r="BM20" s="594"/>
      <c r="BN20" s="595"/>
      <c r="BO20" s="596">
        <v>5.4</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30539790</v>
      </c>
      <c r="CS20" s="594"/>
      <c r="CT20" s="594"/>
      <c r="CU20" s="594"/>
      <c r="CV20" s="594"/>
      <c r="CW20" s="594"/>
      <c r="CX20" s="594"/>
      <c r="CY20" s="595"/>
      <c r="CZ20" s="596">
        <v>100</v>
      </c>
      <c r="DA20" s="596"/>
      <c r="DB20" s="596"/>
      <c r="DC20" s="596"/>
      <c r="DD20" s="602">
        <v>3796316</v>
      </c>
      <c r="DE20" s="594"/>
      <c r="DF20" s="594"/>
      <c r="DG20" s="594"/>
      <c r="DH20" s="594"/>
      <c r="DI20" s="594"/>
      <c r="DJ20" s="594"/>
      <c r="DK20" s="594"/>
      <c r="DL20" s="594"/>
      <c r="DM20" s="594"/>
      <c r="DN20" s="594"/>
      <c r="DO20" s="594"/>
      <c r="DP20" s="595"/>
      <c r="DQ20" s="602">
        <v>20583691</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14940</v>
      </c>
      <c r="S21" s="594"/>
      <c r="T21" s="594"/>
      <c r="U21" s="594"/>
      <c r="V21" s="594"/>
      <c r="W21" s="594"/>
      <c r="X21" s="594"/>
      <c r="Y21" s="595"/>
      <c r="Z21" s="596">
        <v>0</v>
      </c>
      <c r="AA21" s="596"/>
      <c r="AB21" s="596"/>
      <c r="AC21" s="596"/>
      <c r="AD21" s="597">
        <v>14940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22202</v>
      </c>
      <c r="BH21" s="594"/>
      <c r="BI21" s="594"/>
      <c r="BJ21" s="594"/>
      <c r="BK21" s="594"/>
      <c r="BL21" s="594"/>
      <c r="BM21" s="594"/>
      <c r="BN21" s="595"/>
      <c r="BO21" s="596">
        <v>0.2</v>
      </c>
      <c r="BP21" s="596"/>
      <c r="BQ21" s="596"/>
      <c r="BR21" s="596"/>
      <c r="BS21" s="602" t="s">
        <v>218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414284</v>
      </c>
      <c r="S22" s="594"/>
      <c r="T22" s="594"/>
      <c r="U22" s="594"/>
      <c r="V22" s="594"/>
      <c r="W22" s="594"/>
      <c r="X22" s="594"/>
      <c r="Y22" s="595"/>
      <c r="Z22" s="596">
        <v>1.3</v>
      </c>
      <c r="AA22" s="596"/>
      <c r="AB22" s="596"/>
      <c r="AC22" s="596"/>
      <c r="AD22" s="597" t="s">
        <v>218</v>
      </c>
      <c r="AE22" s="597"/>
      <c r="AF22" s="597"/>
      <c r="AG22" s="597"/>
      <c r="AH22" s="597"/>
      <c r="AI22" s="597"/>
      <c r="AJ22" s="597"/>
      <c r="AK22" s="597"/>
      <c r="AL22" s="598" t="s">
        <v>218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218</v>
      </c>
      <c r="BH22" s="594"/>
      <c r="BI22" s="594"/>
      <c r="BJ22" s="594"/>
      <c r="BK22" s="594"/>
      <c r="BL22" s="594"/>
      <c r="BM22" s="594"/>
      <c r="BN22" s="595"/>
      <c r="BO22" s="596" t="s">
        <v>218</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319221</v>
      </c>
      <c r="S23" s="594"/>
      <c r="T23" s="594"/>
      <c r="U23" s="594"/>
      <c r="V23" s="594"/>
      <c r="W23" s="594"/>
      <c r="X23" s="594"/>
      <c r="Y23" s="595"/>
      <c r="Z23" s="596">
        <v>1</v>
      </c>
      <c r="AA23" s="596"/>
      <c r="AB23" s="596"/>
      <c r="AC23" s="596"/>
      <c r="AD23" s="597">
        <v>80433</v>
      </c>
      <c r="AE23" s="597"/>
      <c r="AF23" s="597"/>
      <c r="AG23" s="597"/>
      <c r="AH23" s="597"/>
      <c r="AI23" s="597"/>
      <c r="AJ23" s="597"/>
      <c r="AK23" s="597"/>
      <c r="AL23" s="598">
        <v>0.5</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579740</v>
      </c>
      <c r="BH23" s="594"/>
      <c r="BI23" s="594"/>
      <c r="BJ23" s="594"/>
      <c r="BK23" s="594"/>
      <c r="BL23" s="594"/>
      <c r="BM23" s="594"/>
      <c r="BN23" s="595"/>
      <c r="BO23" s="596">
        <v>5.2</v>
      </c>
      <c r="BP23" s="596"/>
      <c r="BQ23" s="596"/>
      <c r="BR23" s="596"/>
      <c r="BS23" s="602" t="s">
        <v>218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127449</v>
      </c>
      <c r="S24" s="594"/>
      <c r="T24" s="594"/>
      <c r="U24" s="594"/>
      <c r="V24" s="594"/>
      <c r="W24" s="594"/>
      <c r="X24" s="594"/>
      <c r="Y24" s="595"/>
      <c r="Z24" s="596">
        <v>0.4</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14564598</v>
      </c>
      <c r="CS24" s="583"/>
      <c r="CT24" s="583"/>
      <c r="CU24" s="583"/>
      <c r="CV24" s="583"/>
      <c r="CW24" s="583"/>
      <c r="CX24" s="583"/>
      <c r="CY24" s="584"/>
      <c r="CZ24" s="620">
        <v>47.7</v>
      </c>
      <c r="DA24" s="621"/>
      <c r="DB24" s="621"/>
      <c r="DC24" s="622"/>
      <c r="DD24" s="619">
        <v>9824645</v>
      </c>
      <c r="DE24" s="583"/>
      <c r="DF24" s="583"/>
      <c r="DG24" s="583"/>
      <c r="DH24" s="583"/>
      <c r="DI24" s="583"/>
      <c r="DJ24" s="583"/>
      <c r="DK24" s="584"/>
      <c r="DL24" s="619">
        <v>9680539</v>
      </c>
      <c r="DM24" s="583"/>
      <c r="DN24" s="583"/>
      <c r="DO24" s="583"/>
      <c r="DP24" s="583"/>
      <c r="DQ24" s="583"/>
      <c r="DR24" s="583"/>
      <c r="DS24" s="583"/>
      <c r="DT24" s="583"/>
      <c r="DU24" s="583"/>
      <c r="DV24" s="584"/>
      <c r="DW24" s="587">
        <v>51.2</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3809988</v>
      </c>
      <c r="S25" s="594"/>
      <c r="T25" s="594"/>
      <c r="U25" s="594"/>
      <c r="V25" s="594"/>
      <c r="W25" s="594"/>
      <c r="X25" s="594"/>
      <c r="Y25" s="595"/>
      <c r="Z25" s="596">
        <v>12.4</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4841339</v>
      </c>
      <c r="CS25" s="625"/>
      <c r="CT25" s="625"/>
      <c r="CU25" s="625"/>
      <c r="CV25" s="625"/>
      <c r="CW25" s="625"/>
      <c r="CX25" s="625"/>
      <c r="CY25" s="626"/>
      <c r="CZ25" s="627">
        <v>15.9</v>
      </c>
      <c r="DA25" s="628"/>
      <c r="DB25" s="628"/>
      <c r="DC25" s="629"/>
      <c r="DD25" s="602">
        <v>4459560</v>
      </c>
      <c r="DE25" s="625"/>
      <c r="DF25" s="625"/>
      <c r="DG25" s="625"/>
      <c r="DH25" s="625"/>
      <c r="DI25" s="625"/>
      <c r="DJ25" s="625"/>
      <c r="DK25" s="626"/>
      <c r="DL25" s="602">
        <v>4315641</v>
      </c>
      <c r="DM25" s="625"/>
      <c r="DN25" s="625"/>
      <c r="DO25" s="625"/>
      <c r="DP25" s="625"/>
      <c r="DQ25" s="625"/>
      <c r="DR25" s="625"/>
      <c r="DS25" s="625"/>
      <c r="DT25" s="625"/>
      <c r="DU25" s="625"/>
      <c r="DV25" s="626"/>
      <c r="DW25" s="598">
        <v>22.8</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218</v>
      </c>
      <c r="S26" s="594"/>
      <c r="T26" s="594"/>
      <c r="U26" s="594"/>
      <c r="V26" s="594"/>
      <c r="W26" s="594"/>
      <c r="X26" s="594"/>
      <c r="Y26" s="595"/>
      <c r="Z26" s="596" t="s">
        <v>218</v>
      </c>
      <c r="AA26" s="596"/>
      <c r="AB26" s="596"/>
      <c r="AC26" s="596"/>
      <c r="AD26" s="597" t="s">
        <v>218</v>
      </c>
      <c r="AE26" s="597"/>
      <c r="AF26" s="597"/>
      <c r="AG26" s="597"/>
      <c r="AH26" s="597"/>
      <c r="AI26" s="597"/>
      <c r="AJ26" s="597"/>
      <c r="AK26" s="597"/>
      <c r="AL26" s="598" t="s">
        <v>218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3217942</v>
      </c>
      <c r="CS26" s="594"/>
      <c r="CT26" s="594"/>
      <c r="CU26" s="594"/>
      <c r="CV26" s="594"/>
      <c r="CW26" s="594"/>
      <c r="CX26" s="594"/>
      <c r="CY26" s="595"/>
      <c r="CZ26" s="627">
        <v>10.5</v>
      </c>
      <c r="DA26" s="628"/>
      <c r="DB26" s="628"/>
      <c r="DC26" s="629"/>
      <c r="DD26" s="602">
        <v>2866987</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1921647</v>
      </c>
      <c r="S27" s="594"/>
      <c r="T27" s="594"/>
      <c r="U27" s="594"/>
      <c r="V27" s="594"/>
      <c r="W27" s="594"/>
      <c r="X27" s="594"/>
      <c r="Y27" s="595"/>
      <c r="Z27" s="596">
        <v>6.2</v>
      </c>
      <c r="AA27" s="596"/>
      <c r="AB27" s="596"/>
      <c r="AC27" s="596"/>
      <c r="AD27" s="597" t="s">
        <v>218</v>
      </c>
      <c r="AE27" s="597"/>
      <c r="AF27" s="597"/>
      <c r="AG27" s="597"/>
      <c r="AH27" s="597"/>
      <c r="AI27" s="597"/>
      <c r="AJ27" s="597"/>
      <c r="AK27" s="597"/>
      <c r="AL27" s="598" t="s">
        <v>218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11148613</v>
      </c>
      <c r="BH27" s="594"/>
      <c r="BI27" s="594"/>
      <c r="BJ27" s="594"/>
      <c r="BK27" s="594"/>
      <c r="BL27" s="594"/>
      <c r="BM27" s="594"/>
      <c r="BN27" s="595"/>
      <c r="BO27" s="596">
        <v>100</v>
      </c>
      <c r="BP27" s="596"/>
      <c r="BQ27" s="596"/>
      <c r="BR27" s="596"/>
      <c r="BS27" s="602">
        <v>103127</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5954519</v>
      </c>
      <c r="CS27" s="625"/>
      <c r="CT27" s="625"/>
      <c r="CU27" s="625"/>
      <c r="CV27" s="625"/>
      <c r="CW27" s="625"/>
      <c r="CX27" s="625"/>
      <c r="CY27" s="626"/>
      <c r="CZ27" s="627">
        <v>19.5</v>
      </c>
      <c r="DA27" s="628"/>
      <c r="DB27" s="628"/>
      <c r="DC27" s="629"/>
      <c r="DD27" s="602">
        <v>1950422</v>
      </c>
      <c r="DE27" s="625"/>
      <c r="DF27" s="625"/>
      <c r="DG27" s="625"/>
      <c r="DH27" s="625"/>
      <c r="DI27" s="625"/>
      <c r="DJ27" s="625"/>
      <c r="DK27" s="626"/>
      <c r="DL27" s="602">
        <v>1950235</v>
      </c>
      <c r="DM27" s="625"/>
      <c r="DN27" s="625"/>
      <c r="DO27" s="625"/>
      <c r="DP27" s="625"/>
      <c r="DQ27" s="625"/>
      <c r="DR27" s="625"/>
      <c r="DS27" s="625"/>
      <c r="DT27" s="625"/>
      <c r="DU27" s="625"/>
      <c r="DV27" s="626"/>
      <c r="DW27" s="598">
        <v>10.3</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323293</v>
      </c>
      <c r="S28" s="594"/>
      <c r="T28" s="594"/>
      <c r="U28" s="594"/>
      <c r="V28" s="594"/>
      <c r="W28" s="594"/>
      <c r="X28" s="594"/>
      <c r="Y28" s="595"/>
      <c r="Z28" s="596">
        <v>1</v>
      </c>
      <c r="AA28" s="596"/>
      <c r="AB28" s="596"/>
      <c r="AC28" s="596"/>
      <c r="AD28" s="597">
        <v>2673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3768740</v>
      </c>
      <c r="CS28" s="594"/>
      <c r="CT28" s="594"/>
      <c r="CU28" s="594"/>
      <c r="CV28" s="594"/>
      <c r="CW28" s="594"/>
      <c r="CX28" s="594"/>
      <c r="CY28" s="595"/>
      <c r="CZ28" s="627">
        <v>12.3</v>
      </c>
      <c r="DA28" s="628"/>
      <c r="DB28" s="628"/>
      <c r="DC28" s="629"/>
      <c r="DD28" s="602">
        <v>3414663</v>
      </c>
      <c r="DE28" s="594"/>
      <c r="DF28" s="594"/>
      <c r="DG28" s="594"/>
      <c r="DH28" s="594"/>
      <c r="DI28" s="594"/>
      <c r="DJ28" s="594"/>
      <c r="DK28" s="595"/>
      <c r="DL28" s="602">
        <v>3414663</v>
      </c>
      <c r="DM28" s="594"/>
      <c r="DN28" s="594"/>
      <c r="DO28" s="594"/>
      <c r="DP28" s="594"/>
      <c r="DQ28" s="594"/>
      <c r="DR28" s="594"/>
      <c r="DS28" s="594"/>
      <c r="DT28" s="594"/>
      <c r="DU28" s="594"/>
      <c r="DV28" s="595"/>
      <c r="DW28" s="598">
        <v>18.100000000000001</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97693</v>
      </c>
      <c r="S29" s="594"/>
      <c r="T29" s="594"/>
      <c r="U29" s="594"/>
      <c r="V29" s="594"/>
      <c r="W29" s="594"/>
      <c r="X29" s="594"/>
      <c r="Y29" s="595"/>
      <c r="Z29" s="596">
        <v>0.3</v>
      </c>
      <c r="AA29" s="596"/>
      <c r="AB29" s="596"/>
      <c r="AC29" s="596"/>
      <c r="AD29" s="597" t="s">
        <v>218</v>
      </c>
      <c r="AE29" s="597"/>
      <c r="AF29" s="597"/>
      <c r="AG29" s="597"/>
      <c r="AH29" s="597"/>
      <c r="AI29" s="597"/>
      <c r="AJ29" s="597"/>
      <c r="AK29" s="597"/>
      <c r="AL29" s="598" t="s">
        <v>218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3765860</v>
      </c>
      <c r="CS29" s="625"/>
      <c r="CT29" s="625"/>
      <c r="CU29" s="625"/>
      <c r="CV29" s="625"/>
      <c r="CW29" s="625"/>
      <c r="CX29" s="625"/>
      <c r="CY29" s="626"/>
      <c r="CZ29" s="627">
        <v>12.3</v>
      </c>
      <c r="DA29" s="628"/>
      <c r="DB29" s="628"/>
      <c r="DC29" s="629"/>
      <c r="DD29" s="602">
        <v>3411783</v>
      </c>
      <c r="DE29" s="625"/>
      <c r="DF29" s="625"/>
      <c r="DG29" s="625"/>
      <c r="DH29" s="625"/>
      <c r="DI29" s="625"/>
      <c r="DJ29" s="625"/>
      <c r="DK29" s="626"/>
      <c r="DL29" s="602">
        <v>3411783</v>
      </c>
      <c r="DM29" s="625"/>
      <c r="DN29" s="625"/>
      <c r="DO29" s="625"/>
      <c r="DP29" s="625"/>
      <c r="DQ29" s="625"/>
      <c r="DR29" s="625"/>
      <c r="DS29" s="625"/>
      <c r="DT29" s="625"/>
      <c r="DU29" s="625"/>
      <c r="DV29" s="626"/>
      <c r="DW29" s="598">
        <v>18.100000000000001</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101948</v>
      </c>
      <c r="S30" s="594"/>
      <c r="T30" s="594"/>
      <c r="U30" s="594"/>
      <c r="V30" s="594"/>
      <c r="W30" s="594"/>
      <c r="X30" s="594"/>
      <c r="Y30" s="595"/>
      <c r="Z30" s="596">
        <v>0.3</v>
      </c>
      <c r="AA30" s="596"/>
      <c r="AB30" s="596"/>
      <c r="AC30" s="596"/>
      <c r="AD30" s="597" t="s">
        <v>218</v>
      </c>
      <c r="AE30" s="597"/>
      <c r="AF30" s="597"/>
      <c r="AG30" s="597"/>
      <c r="AH30" s="597"/>
      <c r="AI30" s="597"/>
      <c r="AJ30" s="597"/>
      <c r="AK30" s="597"/>
      <c r="AL30" s="598" t="s">
        <v>218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98.4</v>
      </c>
      <c r="BH30" s="652"/>
      <c r="BI30" s="652"/>
      <c r="BJ30" s="652"/>
      <c r="BK30" s="652"/>
      <c r="BL30" s="652"/>
      <c r="BM30" s="588">
        <v>92.7</v>
      </c>
      <c r="BN30" s="652"/>
      <c r="BO30" s="652"/>
      <c r="BP30" s="652"/>
      <c r="BQ30" s="653"/>
      <c r="BR30" s="651">
        <v>98.3</v>
      </c>
      <c r="BS30" s="652"/>
      <c r="BT30" s="652"/>
      <c r="BU30" s="652"/>
      <c r="BV30" s="652"/>
      <c r="BW30" s="652"/>
      <c r="BX30" s="588">
        <v>92.2</v>
      </c>
      <c r="BY30" s="652"/>
      <c r="BZ30" s="652"/>
      <c r="CA30" s="652"/>
      <c r="CB30" s="653"/>
      <c r="CD30" s="656"/>
      <c r="CE30" s="657"/>
      <c r="CF30" s="607" t="s">
        <v>290</v>
      </c>
      <c r="CG30" s="608"/>
      <c r="CH30" s="608"/>
      <c r="CI30" s="608"/>
      <c r="CJ30" s="608"/>
      <c r="CK30" s="608"/>
      <c r="CL30" s="608"/>
      <c r="CM30" s="608"/>
      <c r="CN30" s="608"/>
      <c r="CO30" s="608"/>
      <c r="CP30" s="608"/>
      <c r="CQ30" s="609"/>
      <c r="CR30" s="593">
        <v>3304510</v>
      </c>
      <c r="CS30" s="594"/>
      <c r="CT30" s="594"/>
      <c r="CU30" s="594"/>
      <c r="CV30" s="594"/>
      <c r="CW30" s="594"/>
      <c r="CX30" s="594"/>
      <c r="CY30" s="595"/>
      <c r="CZ30" s="627">
        <v>10.8</v>
      </c>
      <c r="DA30" s="628"/>
      <c r="DB30" s="628"/>
      <c r="DC30" s="629"/>
      <c r="DD30" s="602">
        <v>3002267</v>
      </c>
      <c r="DE30" s="594"/>
      <c r="DF30" s="594"/>
      <c r="DG30" s="594"/>
      <c r="DH30" s="594"/>
      <c r="DI30" s="594"/>
      <c r="DJ30" s="594"/>
      <c r="DK30" s="595"/>
      <c r="DL30" s="602">
        <v>3002267</v>
      </c>
      <c r="DM30" s="594"/>
      <c r="DN30" s="594"/>
      <c r="DO30" s="594"/>
      <c r="DP30" s="594"/>
      <c r="DQ30" s="594"/>
      <c r="DR30" s="594"/>
      <c r="DS30" s="594"/>
      <c r="DT30" s="594"/>
      <c r="DU30" s="594"/>
      <c r="DV30" s="595"/>
      <c r="DW30" s="598">
        <v>15.9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678980</v>
      </c>
      <c r="S31" s="594"/>
      <c r="T31" s="594"/>
      <c r="U31" s="594"/>
      <c r="V31" s="594"/>
      <c r="W31" s="594"/>
      <c r="X31" s="594"/>
      <c r="Y31" s="595"/>
      <c r="Z31" s="596">
        <v>2.2000000000000002</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93.7</v>
      </c>
      <c r="BN31" s="649"/>
      <c r="BO31" s="649"/>
      <c r="BP31" s="649"/>
      <c r="BQ31" s="650"/>
      <c r="BR31" s="648">
        <v>98.6</v>
      </c>
      <c r="BS31" s="625"/>
      <c r="BT31" s="625"/>
      <c r="BU31" s="625"/>
      <c r="BV31" s="625"/>
      <c r="BW31" s="625"/>
      <c r="BX31" s="599">
        <v>93.3</v>
      </c>
      <c r="BY31" s="649"/>
      <c r="BZ31" s="649"/>
      <c r="CA31" s="649"/>
      <c r="CB31" s="650"/>
      <c r="CD31" s="656"/>
      <c r="CE31" s="657"/>
      <c r="CF31" s="607" t="s">
        <v>294</v>
      </c>
      <c r="CG31" s="608"/>
      <c r="CH31" s="608"/>
      <c r="CI31" s="608"/>
      <c r="CJ31" s="608"/>
      <c r="CK31" s="608"/>
      <c r="CL31" s="608"/>
      <c r="CM31" s="608"/>
      <c r="CN31" s="608"/>
      <c r="CO31" s="608"/>
      <c r="CP31" s="608"/>
      <c r="CQ31" s="609"/>
      <c r="CR31" s="593">
        <v>461350</v>
      </c>
      <c r="CS31" s="625"/>
      <c r="CT31" s="625"/>
      <c r="CU31" s="625"/>
      <c r="CV31" s="625"/>
      <c r="CW31" s="625"/>
      <c r="CX31" s="625"/>
      <c r="CY31" s="626"/>
      <c r="CZ31" s="627">
        <v>1.5</v>
      </c>
      <c r="DA31" s="628"/>
      <c r="DB31" s="628"/>
      <c r="DC31" s="629"/>
      <c r="DD31" s="602">
        <v>409516</v>
      </c>
      <c r="DE31" s="625"/>
      <c r="DF31" s="625"/>
      <c r="DG31" s="625"/>
      <c r="DH31" s="625"/>
      <c r="DI31" s="625"/>
      <c r="DJ31" s="625"/>
      <c r="DK31" s="626"/>
      <c r="DL31" s="602">
        <v>409516</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896759</v>
      </c>
      <c r="S32" s="594"/>
      <c r="T32" s="594"/>
      <c r="U32" s="594"/>
      <c r="V32" s="594"/>
      <c r="W32" s="594"/>
      <c r="X32" s="594"/>
      <c r="Y32" s="595"/>
      <c r="Z32" s="596">
        <v>2.9</v>
      </c>
      <c r="AA32" s="596"/>
      <c r="AB32" s="596"/>
      <c r="AC32" s="596"/>
      <c r="AD32" s="597">
        <v>47597</v>
      </c>
      <c r="AE32" s="597"/>
      <c r="AF32" s="597"/>
      <c r="AG32" s="597"/>
      <c r="AH32" s="597"/>
      <c r="AI32" s="597"/>
      <c r="AJ32" s="597"/>
      <c r="AK32" s="597"/>
      <c r="AL32" s="598">
        <v>0.3</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v>
      </c>
      <c r="BH32" s="661"/>
      <c r="BI32" s="661"/>
      <c r="BJ32" s="661"/>
      <c r="BK32" s="661"/>
      <c r="BL32" s="661"/>
      <c r="BM32" s="662">
        <v>91</v>
      </c>
      <c r="BN32" s="661"/>
      <c r="BO32" s="661"/>
      <c r="BP32" s="661"/>
      <c r="BQ32" s="663"/>
      <c r="BR32" s="660">
        <v>97.8</v>
      </c>
      <c r="BS32" s="661"/>
      <c r="BT32" s="661"/>
      <c r="BU32" s="661"/>
      <c r="BV32" s="661"/>
      <c r="BW32" s="661"/>
      <c r="BX32" s="662">
        <v>90.5</v>
      </c>
      <c r="BY32" s="661"/>
      <c r="BZ32" s="661"/>
      <c r="CA32" s="661"/>
      <c r="CB32" s="663"/>
      <c r="CD32" s="658"/>
      <c r="CE32" s="659"/>
      <c r="CF32" s="607" t="s">
        <v>297</v>
      </c>
      <c r="CG32" s="608"/>
      <c r="CH32" s="608"/>
      <c r="CI32" s="608"/>
      <c r="CJ32" s="608"/>
      <c r="CK32" s="608"/>
      <c r="CL32" s="608"/>
      <c r="CM32" s="608"/>
      <c r="CN32" s="608"/>
      <c r="CO32" s="608"/>
      <c r="CP32" s="608"/>
      <c r="CQ32" s="609"/>
      <c r="CR32" s="593">
        <v>2880</v>
      </c>
      <c r="CS32" s="594"/>
      <c r="CT32" s="594"/>
      <c r="CU32" s="594"/>
      <c r="CV32" s="594"/>
      <c r="CW32" s="594"/>
      <c r="CX32" s="594"/>
      <c r="CY32" s="595"/>
      <c r="CZ32" s="627">
        <v>0</v>
      </c>
      <c r="DA32" s="628"/>
      <c r="DB32" s="628"/>
      <c r="DC32" s="629"/>
      <c r="DD32" s="602">
        <v>2880</v>
      </c>
      <c r="DE32" s="594"/>
      <c r="DF32" s="594"/>
      <c r="DG32" s="594"/>
      <c r="DH32" s="594"/>
      <c r="DI32" s="594"/>
      <c r="DJ32" s="594"/>
      <c r="DK32" s="595"/>
      <c r="DL32" s="602">
        <v>2880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3380700</v>
      </c>
      <c r="S33" s="594"/>
      <c r="T33" s="594"/>
      <c r="U33" s="594"/>
      <c r="V33" s="594"/>
      <c r="W33" s="594"/>
      <c r="X33" s="594"/>
      <c r="Y33" s="595"/>
      <c r="Z33" s="596">
        <v>11</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11965223</v>
      </c>
      <c r="CS33" s="625"/>
      <c r="CT33" s="625"/>
      <c r="CU33" s="625"/>
      <c r="CV33" s="625"/>
      <c r="CW33" s="625"/>
      <c r="CX33" s="625"/>
      <c r="CY33" s="626"/>
      <c r="CZ33" s="627">
        <v>39.200000000000003</v>
      </c>
      <c r="DA33" s="628"/>
      <c r="DB33" s="628"/>
      <c r="DC33" s="629"/>
      <c r="DD33" s="602">
        <v>10047681</v>
      </c>
      <c r="DE33" s="625"/>
      <c r="DF33" s="625"/>
      <c r="DG33" s="625"/>
      <c r="DH33" s="625"/>
      <c r="DI33" s="625"/>
      <c r="DJ33" s="625"/>
      <c r="DK33" s="626"/>
      <c r="DL33" s="602">
        <v>7275432</v>
      </c>
      <c r="DM33" s="625"/>
      <c r="DN33" s="625"/>
      <c r="DO33" s="625"/>
      <c r="DP33" s="625"/>
      <c r="DQ33" s="625"/>
      <c r="DR33" s="625"/>
      <c r="DS33" s="625"/>
      <c r="DT33" s="625"/>
      <c r="DU33" s="625"/>
      <c r="DV33" s="626"/>
      <c r="DW33" s="598">
        <v>38.5</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4445068</v>
      </c>
      <c r="CS34" s="594"/>
      <c r="CT34" s="594"/>
      <c r="CU34" s="594"/>
      <c r="CV34" s="594"/>
      <c r="CW34" s="594"/>
      <c r="CX34" s="594"/>
      <c r="CY34" s="595"/>
      <c r="CZ34" s="627">
        <v>14.6</v>
      </c>
      <c r="DA34" s="628"/>
      <c r="DB34" s="628"/>
      <c r="DC34" s="629"/>
      <c r="DD34" s="602">
        <v>3830522</v>
      </c>
      <c r="DE34" s="594"/>
      <c r="DF34" s="594"/>
      <c r="DG34" s="594"/>
      <c r="DH34" s="594"/>
      <c r="DI34" s="594"/>
      <c r="DJ34" s="594"/>
      <c r="DK34" s="595"/>
      <c r="DL34" s="602">
        <v>3550467</v>
      </c>
      <c r="DM34" s="594"/>
      <c r="DN34" s="594"/>
      <c r="DO34" s="594"/>
      <c r="DP34" s="594"/>
      <c r="DQ34" s="594"/>
      <c r="DR34" s="594"/>
      <c r="DS34" s="594"/>
      <c r="DT34" s="594"/>
      <c r="DU34" s="594"/>
      <c r="DV34" s="595"/>
      <c r="DW34" s="598">
        <v>18.8</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1500000</v>
      </c>
      <c r="S35" s="594"/>
      <c r="T35" s="594"/>
      <c r="U35" s="594"/>
      <c r="V35" s="594"/>
      <c r="W35" s="594"/>
      <c r="X35" s="594"/>
      <c r="Y35" s="595"/>
      <c r="Z35" s="596">
        <v>4.9000000000000004</v>
      </c>
      <c r="AA35" s="596"/>
      <c r="AB35" s="596"/>
      <c r="AC35" s="596"/>
      <c r="AD35" s="597" t="s">
        <v>218</v>
      </c>
      <c r="AE35" s="597"/>
      <c r="AF35" s="597"/>
      <c r="AG35" s="597"/>
      <c r="AH35" s="597"/>
      <c r="AI35" s="597"/>
      <c r="AJ35" s="597"/>
      <c r="AK35" s="597"/>
      <c r="AL35" s="598" t="s">
        <v>218</v>
      </c>
      <c r="AM35" s="599"/>
      <c r="AN35" s="599"/>
      <c r="AO35" s="600"/>
      <c r="AP35" s="186"/>
      <c r="AQ35" s="604" t="s">
        <v>305</v>
      </c>
      <c r="AR35" s="605"/>
      <c r="AS35" s="605"/>
      <c r="AT35" s="605"/>
      <c r="AU35" s="605"/>
      <c r="AV35" s="605"/>
      <c r="AW35" s="605"/>
      <c r="AX35" s="605"/>
      <c r="AY35" s="606"/>
      <c r="AZ35" s="582">
        <v>3746041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48306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203661</v>
      </c>
      <c r="CS35" s="625"/>
      <c r="CT35" s="625"/>
      <c r="CU35" s="625"/>
      <c r="CV35" s="625"/>
      <c r="CW35" s="625"/>
      <c r="CX35" s="625"/>
      <c r="CY35" s="626"/>
      <c r="CZ35" s="627">
        <v>0.7</v>
      </c>
      <c r="DA35" s="628"/>
      <c r="DB35" s="628"/>
      <c r="DC35" s="629"/>
      <c r="DD35" s="602">
        <v>180908</v>
      </c>
      <c r="DE35" s="625"/>
      <c r="DF35" s="625"/>
      <c r="DG35" s="625"/>
      <c r="DH35" s="625"/>
      <c r="DI35" s="625"/>
      <c r="DJ35" s="625"/>
      <c r="DK35" s="626"/>
      <c r="DL35" s="602">
        <v>180908</v>
      </c>
      <c r="DM35" s="625"/>
      <c r="DN35" s="625"/>
      <c r="DO35" s="625"/>
      <c r="DP35" s="625"/>
      <c r="DQ35" s="625"/>
      <c r="DR35" s="625"/>
      <c r="DS35" s="625"/>
      <c r="DT35" s="625"/>
      <c r="DU35" s="625"/>
      <c r="DV35" s="626"/>
      <c r="DW35" s="598">
        <v>1</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30825809</v>
      </c>
      <c r="S36" s="666"/>
      <c r="T36" s="666"/>
      <c r="U36" s="666"/>
      <c r="V36" s="666"/>
      <c r="W36" s="666"/>
      <c r="X36" s="666"/>
      <c r="Y36" s="667"/>
      <c r="Z36" s="668">
        <v>100</v>
      </c>
      <c r="AA36" s="668"/>
      <c r="AB36" s="668"/>
      <c r="AC36" s="668"/>
      <c r="AD36" s="669">
        <v>17398195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970000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-342497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3824219</v>
      </c>
      <c r="CS36" s="594"/>
      <c r="CT36" s="594"/>
      <c r="CU36" s="594"/>
      <c r="CV36" s="594"/>
      <c r="CW36" s="594"/>
      <c r="CX36" s="594"/>
      <c r="CY36" s="595"/>
      <c r="CZ36" s="627">
        <v>12.5</v>
      </c>
      <c r="DA36" s="628"/>
      <c r="DB36" s="628"/>
      <c r="DC36" s="629"/>
      <c r="DD36" s="602">
        <v>3485863</v>
      </c>
      <c r="DE36" s="594"/>
      <c r="DF36" s="594"/>
      <c r="DG36" s="594"/>
      <c r="DH36" s="594"/>
      <c r="DI36" s="594"/>
      <c r="DJ36" s="594"/>
      <c r="DK36" s="595"/>
      <c r="DL36" s="602">
        <v>1205412</v>
      </c>
      <c r="DM36" s="594"/>
      <c r="DN36" s="594"/>
      <c r="DO36" s="594"/>
      <c r="DP36" s="594"/>
      <c r="DQ36" s="594"/>
      <c r="DR36" s="594"/>
      <c r="DS36" s="594"/>
      <c r="DT36" s="594"/>
      <c r="DU36" s="594"/>
      <c r="DV36" s="595"/>
      <c r="DW36" s="598">
        <v>6.4</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350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12733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773821</v>
      </c>
      <c r="CS37" s="625"/>
      <c r="CT37" s="625"/>
      <c r="CU37" s="625"/>
      <c r="CV37" s="625"/>
      <c r="CW37" s="625"/>
      <c r="CX37" s="625"/>
      <c r="CY37" s="626"/>
      <c r="CZ37" s="627">
        <v>2.5</v>
      </c>
      <c r="DA37" s="628"/>
      <c r="DB37" s="628"/>
      <c r="DC37" s="629"/>
      <c r="DD37" s="602">
        <v>773821</v>
      </c>
      <c r="DE37" s="625"/>
      <c r="DF37" s="625"/>
      <c r="DG37" s="625"/>
      <c r="DH37" s="625"/>
      <c r="DI37" s="625"/>
      <c r="DJ37" s="625"/>
      <c r="DK37" s="626"/>
      <c r="DL37" s="602">
        <v>473914</v>
      </c>
      <c r="DM37" s="625"/>
      <c r="DN37" s="625"/>
      <c r="DO37" s="625"/>
      <c r="DP37" s="625"/>
      <c r="DQ37" s="625"/>
      <c r="DR37" s="625"/>
      <c r="DS37" s="625"/>
      <c r="DT37" s="625"/>
      <c r="DU37" s="625"/>
      <c r="DV37" s="626"/>
      <c r="DW37" s="598">
        <v>2.5</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21872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2764741</v>
      </c>
      <c r="CS38" s="594"/>
      <c r="CT38" s="594"/>
      <c r="CU38" s="594"/>
      <c r="CV38" s="594"/>
      <c r="CW38" s="594"/>
      <c r="CX38" s="594"/>
      <c r="CY38" s="595"/>
      <c r="CZ38" s="627">
        <v>9.1</v>
      </c>
      <c r="DA38" s="628"/>
      <c r="DB38" s="628"/>
      <c r="DC38" s="629"/>
      <c r="DD38" s="602">
        <v>2395658</v>
      </c>
      <c r="DE38" s="594"/>
      <c r="DF38" s="594"/>
      <c r="DG38" s="594"/>
      <c r="DH38" s="594"/>
      <c r="DI38" s="594"/>
      <c r="DJ38" s="594"/>
      <c r="DK38" s="595"/>
      <c r="DL38" s="602">
        <v>2338645</v>
      </c>
      <c r="DM38" s="594"/>
      <c r="DN38" s="594"/>
      <c r="DO38" s="594"/>
      <c r="DP38" s="594"/>
      <c r="DQ38" s="594"/>
      <c r="DR38" s="594"/>
      <c r="DS38" s="594"/>
      <c r="DT38" s="594"/>
      <c r="DU38" s="594"/>
      <c r="DV38" s="595"/>
      <c r="DW38" s="598">
        <v>12.4</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216911</v>
      </c>
      <c r="CS39" s="625"/>
      <c r="CT39" s="625"/>
      <c r="CU39" s="625"/>
      <c r="CV39" s="625"/>
      <c r="CW39" s="625"/>
      <c r="CX39" s="625"/>
      <c r="CY39" s="626"/>
      <c r="CZ39" s="627">
        <v>0.7</v>
      </c>
      <c r="DA39" s="628"/>
      <c r="DB39" s="628"/>
      <c r="DC39" s="629"/>
      <c r="DD39" s="602">
        <v>152630</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771033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510623</v>
      </c>
      <c r="CS40" s="594"/>
      <c r="CT40" s="594"/>
      <c r="CU40" s="594"/>
      <c r="CV40" s="594"/>
      <c r="CW40" s="594"/>
      <c r="CX40" s="594"/>
      <c r="CY40" s="595"/>
      <c r="CZ40" s="627">
        <v>1.7</v>
      </c>
      <c r="DA40" s="628"/>
      <c r="DB40" s="628"/>
      <c r="DC40" s="629"/>
      <c r="DD40" s="602">
        <v>2100</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2004658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4009969</v>
      </c>
      <c r="CS42" s="594"/>
      <c r="CT42" s="594"/>
      <c r="CU42" s="594"/>
      <c r="CV42" s="594"/>
      <c r="CW42" s="594"/>
      <c r="CX42" s="594"/>
      <c r="CY42" s="595"/>
      <c r="CZ42" s="627">
        <v>13.1</v>
      </c>
      <c r="DA42" s="676"/>
      <c r="DB42" s="676"/>
      <c r="DC42" s="677"/>
      <c r="DD42" s="602">
        <v>711365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183875</v>
      </c>
      <c r="CS43" s="625"/>
      <c r="CT43" s="625"/>
      <c r="CU43" s="625"/>
      <c r="CV43" s="625"/>
      <c r="CW43" s="625"/>
      <c r="CX43" s="625"/>
      <c r="CY43" s="626"/>
      <c r="CZ43" s="627">
        <v>0.6</v>
      </c>
      <c r="DA43" s="628"/>
      <c r="DB43" s="628"/>
      <c r="DC43" s="629"/>
      <c r="DD43" s="602">
        <v>183875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285</v>
      </c>
      <c r="CE44" s="700"/>
      <c r="CF44" s="590" t="s">
        <v>335</v>
      </c>
      <c r="CG44" s="591"/>
      <c r="CH44" s="591"/>
      <c r="CI44" s="591"/>
      <c r="CJ44" s="591"/>
      <c r="CK44" s="591"/>
      <c r="CL44" s="591"/>
      <c r="CM44" s="591"/>
      <c r="CN44" s="591"/>
      <c r="CO44" s="591"/>
      <c r="CP44" s="591"/>
      <c r="CQ44" s="592"/>
      <c r="CR44" s="593">
        <v>3796316</v>
      </c>
      <c r="CS44" s="594"/>
      <c r="CT44" s="594"/>
      <c r="CU44" s="594"/>
      <c r="CV44" s="594"/>
      <c r="CW44" s="594"/>
      <c r="CX44" s="594"/>
      <c r="CY44" s="595"/>
      <c r="CZ44" s="627">
        <v>12.4</v>
      </c>
      <c r="DA44" s="676"/>
      <c r="DB44" s="676"/>
      <c r="DC44" s="677"/>
      <c r="DD44" s="602">
        <v>659561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1933837</v>
      </c>
      <c r="CS45" s="625"/>
      <c r="CT45" s="625"/>
      <c r="CU45" s="625"/>
      <c r="CV45" s="625"/>
      <c r="CW45" s="625"/>
      <c r="CX45" s="625"/>
      <c r="CY45" s="626"/>
      <c r="CZ45" s="627">
        <v>6.3</v>
      </c>
      <c r="DA45" s="628"/>
      <c r="DB45" s="628"/>
      <c r="DC45" s="629"/>
      <c r="DD45" s="602">
        <v>126791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1852019</v>
      </c>
      <c r="CS46" s="594"/>
      <c r="CT46" s="594"/>
      <c r="CU46" s="594"/>
      <c r="CV46" s="594"/>
      <c r="CW46" s="594"/>
      <c r="CX46" s="594"/>
      <c r="CY46" s="595"/>
      <c r="CZ46" s="627">
        <v>6.1</v>
      </c>
      <c r="DA46" s="676"/>
      <c r="DB46" s="676"/>
      <c r="DC46" s="677"/>
      <c r="DD46" s="602">
        <v>532770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213653</v>
      </c>
      <c r="CS47" s="625"/>
      <c r="CT47" s="625"/>
      <c r="CU47" s="625"/>
      <c r="CV47" s="625"/>
      <c r="CW47" s="625"/>
      <c r="CX47" s="625"/>
      <c r="CY47" s="626"/>
      <c r="CZ47" s="627">
        <v>0.7</v>
      </c>
      <c r="DA47" s="628"/>
      <c r="DB47" s="628"/>
      <c r="DC47" s="629"/>
      <c r="DD47" s="602">
        <v>51804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30539790</v>
      </c>
      <c r="CS49" s="661"/>
      <c r="CT49" s="661"/>
      <c r="CU49" s="661"/>
      <c r="CV49" s="661"/>
      <c r="CW49" s="661"/>
      <c r="CX49" s="661"/>
      <c r="CY49" s="688"/>
      <c r="CZ49" s="689">
        <v>100</v>
      </c>
      <c r="DA49" s="690"/>
      <c r="DB49" s="690"/>
      <c r="DC49" s="691"/>
      <c r="DD49" s="692">
        <v>20583691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30199</v>
      </c>
      <c r="R7" s="723"/>
      <c r="S7" s="723"/>
      <c r="T7" s="723"/>
      <c r="U7" s="723"/>
      <c r="V7" s="723">
        <v>29913</v>
      </c>
      <c r="W7" s="723"/>
      <c r="X7" s="723"/>
      <c r="Y7" s="723"/>
      <c r="Z7" s="723"/>
      <c r="AA7" s="723">
        <v>286</v>
      </c>
      <c r="AB7" s="723"/>
      <c r="AC7" s="723"/>
      <c r="AD7" s="723"/>
      <c r="AE7" s="724"/>
      <c r="AF7" s="725">
        <v>182</v>
      </c>
      <c r="AG7" s="726"/>
      <c r="AH7" s="726"/>
      <c r="AI7" s="726"/>
      <c r="AJ7" s="727"/>
      <c r="AK7" s="762">
        <v>102</v>
      </c>
      <c r="AL7" s="763"/>
      <c r="AM7" s="763"/>
      <c r="AN7" s="763"/>
      <c r="AO7" s="763"/>
      <c r="AP7" s="763">
        <v>33353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-2</v>
      </c>
      <c r="CI7" s="760"/>
      <c r="CJ7" s="760"/>
      <c r="CK7" s="760"/>
      <c r="CL7" s="761"/>
      <c r="CM7" s="759">
        <v>107</v>
      </c>
      <c r="CN7" s="760"/>
      <c r="CO7" s="760"/>
      <c r="CP7" s="760"/>
      <c r="CQ7" s="761"/>
      <c r="CR7" s="759">
        <v>100</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635</v>
      </c>
      <c r="R8" s="747"/>
      <c r="S8" s="747"/>
      <c r="T8" s="747"/>
      <c r="U8" s="747"/>
      <c r="V8" s="747">
        <v>635</v>
      </c>
      <c r="W8" s="747"/>
      <c r="X8" s="747"/>
      <c r="Y8" s="747"/>
      <c r="Z8" s="747"/>
      <c r="AA8" s="747">
        <v>0</v>
      </c>
      <c r="AB8" s="747"/>
      <c r="AC8" s="747"/>
      <c r="AD8" s="747"/>
      <c r="AE8" s="748"/>
      <c r="AF8" s="749" t="s">
        <v>365</v>
      </c>
      <c r="AG8" s="750"/>
      <c r="AH8" s="750"/>
      <c r="AI8" s="750"/>
      <c r="AJ8" s="751"/>
      <c r="AK8" s="752">
        <v>8</v>
      </c>
      <c r="AL8" s="753"/>
      <c r="AM8" s="753"/>
      <c r="AN8" s="753"/>
      <c r="AO8" s="753"/>
      <c r="AP8" s="753">
        <v>3800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-1</v>
      </c>
      <c r="CI8" s="770"/>
      <c r="CJ8" s="770"/>
      <c r="CK8" s="770"/>
      <c r="CL8" s="771"/>
      <c r="CM8" s="769">
        <v>218</v>
      </c>
      <c r="CN8" s="770"/>
      <c r="CO8" s="770"/>
      <c r="CP8" s="770"/>
      <c r="CQ8" s="771"/>
      <c r="CR8" s="769">
        <v>200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-142</v>
      </c>
      <c r="CI9" s="770"/>
      <c r="CJ9" s="770"/>
      <c r="CK9" s="770"/>
      <c r="CL9" s="771"/>
      <c r="CM9" s="769">
        <v>3321</v>
      </c>
      <c r="CN9" s="770"/>
      <c r="CO9" s="770"/>
      <c r="CP9" s="770"/>
      <c r="CQ9" s="771"/>
      <c r="CR9" s="769">
        <v>100</v>
      </c>
      <c r="CS9" s="770"/>
      <c r="CT9" s="770"/>
      <c r="CU9" s="770"/>
      <c r="CV9" s="771"/>
      <c r="CW9" s="769">
        <v>53</v>
      </c>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537</v>
      </c>
      <c r="BT10" s="757"/>
      <c r="BU10" s="757"/>
      <c r="BV10" s="757"/>
      <c r="BW10" s="757"/>
      <c r="BX10" s="757"/>
      <c r="BY10" s="757"/>
      <c r="BZ10" s="757"/>
      <c r="CA10" s="757"/>
      <c r="CB10" s="757"/>
      <c r="CC10" s="757"/>
      <c r="CD10" s="757"/>
      <c r="CE10" s="757"/>
      <c r="CF10" s="757"/>
      <c r="CG10" s="758"/>
      <c r="CH10" s="769">
        <v>9</v>
      </c>
      <c r="CI10" s="770"/>
      <c r="CJ10" s="770"/>
      <c r="CK10" s="770"/>
      <c r="CL10" s="771"/>
      <c r="CM10" s="769">
        <v>154</v>
      </c>
      <c r="CN10" s="770"/>
      <c r="CO10" s="770"/>
      <c r="CP10" s="770"/>
      <c r="CQ10" s="771"/>
      <c r="CR10" s="769">
        <v>45</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538</v>
      </c>
      <c r="BT11" s="757"/>
      <c r="BU11" s="757"/>
      <c r="BV11" s="757"/>
      <c r="BW11" s="757"/>
      <c r="BX11" s="757"/>
      <c r="BY11" s="757"/>
      <c r="BZ11" s="757"/>
      <c r="CA11" s="757"/>
      <c r="CB11" s="757"/>
      <c r="CC11" s="757"/>
      <c r="CD11" s="757"/>
      <c r="CE11" s="757"/>
      <c r="CF11" s="757"/>
      <c r="CG11" s="758"/>
      <c r="CH11" s="769">
        <v>4</v>
      </c>
      <c r="CI11" s="770"/>
      <c r="CJ11" s="770"/>
      <c r="CK11" s="770"/>
      <c r="CL11" s="771"/>
      <c r="CM11" s="769">
        <v>58</v>
      </c>
      <c r="CN11" s="770"/>
      <c r="CO11" s="770"/>
      <c r="CP11" s="770"/>
      <c r="CQ11" s="771"/>
      <c r="CR11" s="769">
        <v>20</v>
      </c>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546</v>
      </c>
      <c r="BS12" s="756" t="s">
        <v>539</v>
      </c>
      <c r="BT12" s="757"/>
      <c r="BU12" s="757"/>
      <c r="BV12" s="757"/>
      <c r="BW12" s="757"/>
      <c r="BX12" s="757"/>
      <c r="BY12" s="757"/>
      <c r="BZ12" s="757"/>
      <c r="CA12" s="757"/>
      <c r="CB12" s="757"/>
      <c r="CC12" s="757"/>
      <c r="CD12" s="757"/>
      <c r="CE12" s="757"/>
      <c r="CF12" s="757"/>
      <c r="CG12" s="758"/>
      <c r="CH12" s="769">
        <v>16</v>
      </c>
      <c r="CI12" s="770"/>
      <c r="CJ12" s="770"/>
      <c r="CK12" s="770"/>
      <c r="CL12" s="771"/>
      <c r="CM12" s="769">
        <v>217</v>
      </c>
      <c r="CN12" s="770"/>
      <c r="CO12" s="770"/>
      <c r="CP12" s="770"/>
      <c r="CQ12" s="771"/>
      <c r="CR12" s="769">
        <v>5</v>
      </c>
      <c r="CS12" s="770"/>
      <c r="CT12" s="770"/>
      <c r="CU12" s="770"/>
      <c r="CV12" s="771"/>
      <c r="CW12" s="769"/>
      <c r="CX12" s="770"/>
      <c r="CY12" s="770"/>
      <c r="CZ12" s="770"/>
      <c r="DA12" s="771"/>
      <c r="DB12" s="769"/>
      <c r="DC12" s="770"/>
      <c r="DD12" s="770"/>
      <c r="DE12" s="770"/>
      <c r="DF12" s="771"/>
      <c r="DG12" s="769">
        <v>1900</v>
      </c>
      <c r="DH12" s="770"/>
      <c r="DI12" s="770"/>
      <c r="DJ12" s="770"/>
      <c r="DK12" s="771"/>
      <c r="DL12" s="769"/>
      <c r="DM12" s="770"/>
      <c r="DN12" s="770"/>
      <c r="DO12" s="770"/>
      <c r="DP12" s="771"/>
      <c r="DQ12" s="769">
        <v>1691</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540</v>
      </c>
      <c r="BT13" s="757"/>
      <c r="BU13" s="757"/>
      <c r="BV13" s="757"/>
      <c r="BW13" s="757"/>
      <c r="BX13" s="757"/>
      <c r="BY13" s="757"/>
      <c r="BZ13" s="757"/>
      <c r="CA13" s="757"/>
      <c r="CB13" s="757"/>
      <c r="CC13" s="757"/>
      <c r="CD13" s="757"/>
      <c r="CE13" s="757"/>
      <c r="CF13" s="757"/>
      <c r="CG13" s="758"/>
      <c r="CH13" s="769">
        <v>11</v>
      </c>
      <c r="CI13" s="770"/>
      <c r="CJ13" s="770"/>
      <c r="CK13" s="770"/>
      <c r="CL13" s="771"/>
      <c r="CM13" s="769">
        <v>128</v>
      </c>
      <c r="CN13" s="770"/>
      <c r="CO13" s="770"/>
      <c r="CP13" s="770"/>
      <c r="CQ13" s="771"/>
      <c r="CR13" s="769">
        <v>80</v>
      </c>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30826</v>
      </c>
      <c r="R23" s="782"/>
      <c r="S23" s="782"/>
      <c r="T23" s="782"/>
      <c r="U23" s="782"/>
      <c r="V23" s="782">
        <v>30540</v>
      </c>
      <c r="W23" s="782"/>
      <c r="X23" s="782"/>
      <c r="Y23" s="782"/>
      <c r="Z23" s="782"/>
      <c r="AA23" s="782">
        <v>286</v>
      </c>
      <c r="AB23" s="782"/>
      <c r="AC23" s="782"/>
      <c r="AD23" s="782"/>
      <c r="AE23" s="783"/>
      <c r="AF23" s="784">
        <v>182</v>
      </c>
      <c r="AG23" s="782"/>
      <c r="AH23" s="782"/>
      <c r="AI23" s="782"/>
      <c r="AJ23" s="785"/>
      <c r="AK23" s="786"/>
      <c r="AL23" s="787"/>
      <c r="AM23" s="787"/>
      <c r="AN23" s="787"/>
      <c r="AO23" s="787"/>
      <c r="AP23" s="782">
        <v>37153</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9952</v>
      </c>
      <c r="R28" s="811"/>
      <c r="S28" s="811"/>
      <c r="T28" s="811"/>
      <c r="U28" s="811"/>
      <c r="V28" s="811">
        <v>9903</v>
      </c>
      <c r="W28" s="811"/>
      <c r="X28" s="811"/>
      <c r="Y28" s="811"/>
      <c r="Z28" s="811"/>
      <c r="AA28" s="811">
        <v>48</v>
      </c>
      <c r="AB28" s="811"/>
      <c r="AC28" s="811"/>
      <c r="AD28" s="811"/>
      <c r="AE28" s="812"/>
      <c r="AF28" s="813">
        <v>48</v>
      </c>
      <c r="AG28" s="811"/>
      <c r="AH28" s="811"/>
      <c r="AI28" s="811"/>
      <c r="AJ28" s="814"/>
      <c r="AK28" s="815">
        <v>771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6436</v>
      </c>
      <c r="R29" s="747"/>
      <c r="S29" s="747"/>
      <c r="T29" s="747"/>
      <c r="U29" s="747"/>
      <c r="V29" s="747">
        <v>6282</v>
      </c>
      <c r="W29" s="747"/>
      <c r="X29" s="747"/>
      <c r="Y29" s="747"/>
      <c r="Z29" s="747"/>
      <c r="AA29" s="747">
        <v>154</v>
      </c>
      <c r="AB29" s="747"/>
      <c r="AC29" s="747"/>
      <c r="AD29" s="747"/>
      <c r="AE29" s="748"/>
      <c r="AF29" s="749">
        <v>149</v>
      </c>
      <c r="AG29" s="750"/>
      <c r="AH29" s="750"/>
      <c r="AI29" s="750"/>
      <c r="AJ29" s="751"/>
      <c r="AK29" s="818">
        <v>908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1017</v>
      </c>
      <c r="R30" s="747"/>
      <c r="S30" s="747"/>
      <c r="T30" s="747"/>
      <c r="U30" s="747"/>
      <c r="V30" s="747">
        <v>990</v>
      </c>
      <c r="W30" s="747"/>
      <c r="X30" s="747"/>
      <c r="Y30" s="747"/>
      <c r="Z30" s="747"/>
      <c r="AA30" s="747">
        <v>27</v>
      </c>
      <c r="AB30" s="747"/>
      <c r="AC30" s="747"/>
      <c r="AD30" s="747"/>
      <c r="AE30" s="748"/>
      <c r="AF30" s="749">
        <v>27</v>
      </c>
      <c r="AG30" s="750"/>
      <c r="AH30" s="750"/>
      <c r="AI30" s="750"/>
      <c r="AJ30" s="751"/>
      <c r="AK30" s="818">
        <v>215</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1783</v>
      </c>
      <c r="R31" s="747"/>
      <c r="S31" s="747"/>
      <c r="T31" s="747"/>
      <c r="U31" s="747"/>
      <c r="V31" s="747">
        <v>1769</v>
      </c>
      <c r="W31" s="747"/>
      <c r="X31" s="747"/>
      <c r="Y31" s="747"/>
      <c r="Z31" s="747"/>
      <c r="AA31" s="747">
        <v>14</v>
      </c>
      <c r="AB31" s="747"/>
      <c r="AC31" s="747"/>
      <c r="AD31" s="747"/>
      <c r="AE31" s="748"/>
      <c r="AF31" s="749">
        <v>1854</v>
      </c>
      <c r="AG31" s="750"/>
      <c r="AH31" s="750"/>
      <c r="AI31" s="750"/>
      <c r="AJ31" s="751"/>
      <c r="AK31" s="818">
        <v>1</v>
      </c>
      <c r="AL31" s="819"/>
      <c r="AM31" s="819"/>
      <c r="AN31" s="819"/>
      <c r="AO31" s="819"/>
      <c r="AP31" s="819">
        <v>8</v>
      </c>
      <c r="AQ31" s="819"/>
      <c r="AR31" s="819"/>
      <c r="AS31" s="819"/>
      <c r="AT31" s="819"/>
      <c r="AU31" s="819">
        <v>507</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2623</v>
      </c>
      <c r="R32" s="747"/>
      <c r="S32" s="747"/>
      <c r="T32" s="747"/>
      <c r="U32" s="747"/>
      <c r="V32" s="747">
        <v>2538</v>
      </c>
      <c r="W32" s="747"/>
      <c r="X32" s="747"/>
      <c r="Y32" s="747"/>
      <c r="Z32" s="747"/>
      <c r="AA32" s="747">
        <v>84</v>
      </c>
      <c r="AB32" s="747"/>
      <c r="AC32" s="747"/>
      <c r="AD32" s="747"/>
      <c r="AE32" s="748"/>
      <c r="AF32" s="749">
        <v>1270</v>
      </c>
      <c r="AG32" s="750"/>
      <c r="AH32" s="750"/>
      <c r="AI32" s="750"/>
      <c r="AJ32" s="751"/>
      <c r="AK32" s="818">
        <v>905</v>
      </c>
      <c r="AL32" s="819"/>
      <c r="AM32" s="819"/>
      <c r="AN32" s="819"/>
      <c r="AO32" s="819"/>
      <c r="AP32" s="819">
        <v>23944</v>
      </c>
      <c r="AQ32" s="819"/>
      <c r="AR32" s="819"/>
      <c r="AS32" s="819"/>
      <c r="AT32" s="819"/>
      <c r="AU32" s="819">
        <v>13696</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545</v>
      </c>
      <c r="C33" s="744"/>
      <c r="D33" s="744"/>
      <c r="E33" s="744"/>
      <c r="F33" s="744"/>
      <c r="G33" s="744"/>
      <c r="H33" s="744"/>
      <c r="I33" s="744"/>
      <c r="J33" s="744"/>
      <c r="K33" s="744"/>
      <c r="L33" s="744"/>
      <c r="M33" s="744"/>
      <c r="N33" s="744"/>
      <c r="O33" s="744"/>
      <c r="P33" s="745"/>
      <c r="Q33" s="746">
        <v>68</v>
      </c>
      <c r="R33" s="747"/>
      <c r="S33" s="747"/>
      <c r="T33" s="747"/>
      <c r="U33" s="747"/>
      <c r="V33" s="747">
        <v>67</v>
      </c>
      <c r="W33" s="747"/>
      <c r="X33" s="747"/>
      <c r="Y33" s="747"/>
      <c r="Z33" s="747"/>
      <c r="AA33" s="747">
        <v>1</v>
      </c>
      <c r="AB33" s="747"/>
      <c r="AC33" s="747"/>
      <c r="AD33" s="747"/>
      <c r="AE33" s="748"/>
      <c r="AF33" s="749">
        <v>64</v>
      </c>
      <c r="AG33" s="750"/>
      <c r="AH33" s="750"/>
      <c r="AI33" s="750"/>
      <c r="AJ33" s="751"/>
      <c r="AK33" s="818">
        <v>11</v>
      </c>
      <c r="AL33" s="819"/>
      <c r="AM33" s="819"/>
      <c r="AN33" s="819"/>
      <c r="AO33" s="819"/>
      <c r="AP33" s="819"/>
      <c r="AQ33" s="819"/>
      <c r="AR33" s="819"/>
      <c r="AS33" s="819"/>
      <c r="AT33" s="819"/>
      <c r="AU33" s="819"/>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3412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16951</v>
      </c>
      <c r="R68" s="854"/>
      <c r="S68" s="854"/>
      <c r="T68" s="854"/>
      <c r="U68" s="854"/>
      <c r="V68" s="854">
        <v>15098</v>
      </c>
      <c r="W68" s="854"/>
      <c r="X68" s="854"/>
      <c r="Y68" s="854"/>
      <c r="Z68" s="854"/>
      <c r="AA68" s="854">
        <v>1853</v>
      </c>
      <c r="AB68" s="854"/>
      <c r="AC68" s="854"/>
      <c r="AD68" s="854"/>
      <c r="AE68" s="854"/>
      <c r="AF68" s="854">
        <v>1853</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547</v>
      </c>
      <c r="C69" s="862"/>
      <c r="D69" s="862"/>
      <c r="E69" s="862"/>
      <c r="F69" s="862"/>
      <c r="G69" s="862"/>
      <c r="H69" s="862"/>
      <c r="I69" s="862"/>
      <c r="J69" s="862"/>
      <c r="K69" s="862"/>
      <c r="L69" s="862"/>
      <c r="M69" s="862"/>
      <c r="N69" s="862"/>
      <c r="O69" s="862"/>
      <c r="P69" s="863"/>
      <c r="Q69" s="864">
        <v>669322</v>
      </c>
      <c r="R69" s="819"/>
      <c r="S69" s="819"/>
      <c r="T69" s="819"/>
      <c r="U69" s="819"/>
      <c r="V69" s="819">
        <v>646343</v>
      </c>
      <c r="W69" s="819"/>
      <c r="X69" s="819"/>
      <c r="Y69" s="819"/>
      <c r="Z69" s="819"/>
      <c r="AA69" s="819">
        <v>22979</v>
      </c>
      <c r="AB69" s="819"/>
      <c r="AC69" s="819"/>
      <c r="AD69" s="819"/>
      <c r="AE69" s="819"/>
      <c r="AF69" s="819">
        <v>22979</v>
      </c>
      <c r="AG69" s="819"/>
      <c r="AH69" s="819"/>
      <c r="AI69" s="819"/>
      <c r="AJ69" s="819"/>
      <c r="AK69" s="819">
        <v>8750</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132</v>
      </c>
      <c r="R70" s="819"/>
      <c r="S70" s="819"/>
      <c r="T70" s="819"/>
      <c r="U70" s="819"/>
      <c r="V70" s="819">
        <v>130</v>
      </c>
      <c r="W70" s="819"/>
      <c r="X70" s="819"/>
      <c r="Y70" s="819"/>
      <c r="Z70" s="819"/>
      <c r="AA70" s="819">
        <v>2</v>
      </c>
      <c r="AB70" s="819"/>
      <c r="AC70" s="819"/>
      <c r="AD70" s="819"/>
      <c r="AE70" s="819"/>
      <c r="AF70" s="819">
        <v>2</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12595</v>
      </c>
      <c r="R71" s="819"/>
      <c r="S71" s="819"/>
      <c r="T71" s="819"/>
      <c r="U71" s="819"/>
      <c r="V71" s="819">
        <v>13018</v>
      </c>
      <c r="W71" s="819"/>
      <c r="X71" s="819"/>
      <c r="Y71" s="819"/>
      <c r="Z71" s="819"/>
      <c r="AA71" s="819">
        <v>-423</v>
      </c>
      <c r="AB71" s="819"/>
      <c r="AC71" s="819"/>
      <c r="AD71" s="819"/>
      <c r="AE71" s="819"/>
      <c r="AF71" s="819">
        <v>1394</v>
      </c>
      <c r="AG71" s="819"/>
      <c r="AH71" s="819"/>
      <c r="AI71" s="819"/>
      <c r="AJ71" s="819"/>
      <c r="AK71" s="819"/>
      <c r="AL71" s="819"/>
      <c r="AM71" s="819"/>
      <c r="AN71" s="819"/>
      <c r="AO71" s="819"/>
      <c r="AP71" s="819">
        <v>10879</v>
      </c>
      <c r="AQ71" s="819"/>
      <c r="AR71" s="819"/>
      <c r="AS71" s="819"/>
      <c r="AT71" s="819"/>
      <c r="AU71" s="819">
        <v>3078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26229</v>
      </c>
      <c r="AG88" s="830"/>
      <c r="AH88" s="830"/>
      <c r="AI88" s="830"/>
      <c r="AJ88" s="830"/>
      <c r="AK88" s="827"/>
      <c r="AL88" s="827"/>
      <c r="AM88" s="827"/>
      <c r="AN88" s="827"/>
      <c r="AO88" s="827"/>
      <c r="AP88" s="830"/>
      <c r="AQ88" s="830"/>
      <c r="AR88" s="830"/>
      <c r="AS88" s="830"/>
      <c r="AT88" s="830"/>
      <c r="AU88" s="830">
        <v>3078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550</v>
      </c>
      <c r="CS102" s="838"/>
      <c r="CT102" s="838"/>
      <c r="CU102" s="838"/>
      <c r="CV102" s="881"/>
      <c r="CW102" s="880">
        <v>53</v>
      </c>
      <c r="CX102" s="838"/>
      <c r="CY102" s="838"/>
      <c r="CZ102" s="838"/>
      <c r="DA102" s="881"/>
      <c r="DB102" s="880"/>
      <c r="DC102" s="838"/>
      <c r="DD102" s="838"/>
      <c r="DE102" s="838"/>
      <c r="DF102" s="881"/>
      <c r="DG102" s="880">
        <v>1900</v>
      </c>
      <c r="DH102" s="838"/>
      <c r="DI102" s="838"/>
      <c r="DJ102" s="838"/>
      <c r="DK102" s="881"/>
      <c r="DL102" s="880"/>
      <c r="DM102" s="838"/>
      <c r="DN102" s="838"/>
      <c r="DO102" s="838"/>
      <c r="DP102" s="881"/>
      <c r="DQ102" s="880">
        <v>1691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284</v>
      </c>
      <c r="AG109" s="883"/>
      <c r="AH109" s="883"/>
      <c r="AI109" s="883"/>
      <c r="AJ109" s="884"/>
      <c r="AK109" s="882" t="s">
        <v>283</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284</v>
      </c>
      <c r="BW109" s="883"/>
      <c r="BX109" s="883"/>
      <c r="BY109" s="883"/>
      <c r="BZ109" s="884"/>
      <c r="CA109" s="882" t="s">
        <v>283</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284</v>
      </c>
      <c r="DM109" s="883"/>
      <c r="DN109" s="883"/>
      <c r="DO109" s="883"/>
      <c r="DP109" s="884"/>
      <c r="DQ109" s="882" t="s">
        <v>283</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3992434</v>
      </c>
      <c r="AB110" s="890"/>
      <c r="AC110" s="890"/>
      <c r="AD110" s="890"/>
      <c r="AE110" s="891"/>
      <c r="AF110" s="892">
        <v>3708117</v>
      </c>
      <c r="AG110" s="890"/>
      <c r="AH110" s="890"/>
      <c r="AI110" s="890"/>
      <c r="AJ110" s="891"/>
      <c r="AK110" s="892">
        <v>3765860</v>
      </c>
      <c r="AL110" s="890"/>
      <c r="AM110" s="890"/>
      <c r="AN110" s="890"/>
      <c r="AO110" s="891"/>
      <c r="AP110" s="893">
        <v>24.3</v>
      </c>
      <c r="AQ110" s="894"/>
      <c r="AR110" s="894"/>
      <c r="AS110" s="894"/>
      <c r="AT110" s="895"/>
      <c r="AU110" s="896" t="s">
        <v>59</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31017880</v>
      </c>
      <c r="BR110" s="927"/>
      <c r="BS110" s="927"/>
      <c r="BT110" s="927"/>
      <c r="BU110" s="927"/>
      <c r="BV110" s="927">
        <v>37076356</v>
      </c>
      <c r="BW110" s="927"/>
      <c r="BX110" s="927"/>
      <c r="BY110" s="927"/>
      <c r="BZ110" s="927"/>
      <c r="CA110" s="927">
        <v>37152546</v>
      </c>
      <c r="CB110" s="927"/>
      <c r="CC110" s="927"/>
      <c r="CD110" s="927"/>
      <c r="CE110" s="927"/>
      <c r="CF110" s="941">
        <v>239.5</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518137</v>
      </c>
      <c r="BR111" s="920"/>
      <c r="BS111" s="920"/>
      <c r="BT111" s="920"/>
      <c r="BU111" s="920"/>
      <c r="BV111" s="920">
        <v>347091</v>
      </c>
      <c r="BW111" s="920"/>
      <c r="BX111" s="920"/>
      <c r="BY111" s="920"/>
      <c r="BZ111" s="920"/>
      <c r="CA111" s="920">
        <v>310076</v>
      </c>
      <c r="CB111" s="920"/>
      <c r="CC111" s="920"/>
      <c r="CD111" s="920"/>
      <c r="CE111" s="920"/>
      <c r="CF111" s="914">
        <v>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17821967</v>
      </c>
      <c r="BR112" s="920"/>
      <c r="BS112" s="920"/>
      <c r="BT112" s="920"/>
      <c r="BU112" s="920"/>
      <c r="BV112" s="920">
        <v>15567859</v>
      </c>
      <c r="BW112" s="920"/>
      <c r="BX112" s="920"/>
      <c r="BY112" s="920"/>
      <c r="BZ112" s="920"/>
      <c r="CA112" s="920">
        <v>14203120</v>
      </c>
      <c r="CB112" s="920"/>
      <c r="CC112" s="920"/>
      <c r="CD112" s="920"/>
      <c r="CE112" s="920"/>
      <c r="CF112" s="914">
        <v>91.5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382918</v>
      </c>
      <c r="DH112" s="920"/>
      <c r="DI112" s="920"/>
      <c r="DJ112" s="920"/>
      <c r="DK112" s="920"/>
      <c r="DL112" s="920">
        <v>212737</v>
      </c>
      <c r="DM112" s="920"/>
      <c r="DN112" s="920"/>
      <c r="DO112" s="920"/>
      <c r="DP112" s="920"/>
      <c r="DQ112" s="920">
        <v>85762</v>
      </c>
      <c r="DR112" s="920"/>
      <c r="DS112" s="920"/>
      <c r="DT112" s="920"/>
      <c r="DU112" s="920"/>
      <c r="DV112" s="921">
        <v>0.6</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967501</v>
      </c>
      <c r="AB113" s="934"/>
      <c r="AC113" s="934"/>
      <c r="AD113" s="934"/>
      <c r="AE113" s="935"/>
      <c r="AF113" s="936">
        <v>888701</v>
      </c>
      <c r="AG113" s="934"/>
      <c r="AH113" s="934"/>
      <c r="AI113" s="934"/>
      <c r="AJ113" s="935"/>
      <c r="AK113" s="936">
        <v>857763</v>
      </c>
      <c r="AL113" s="934"/>
      <c r="AM113" s="934"/>
      <c r="AN113" s="934"/>
      <c r="AO113" s="935"/>
      <c r="AP113" s="937">
        <v>5.5</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2216100</v>
      </c>
      <c r="BR113" s="920"/>
      <c r="BS113" s="920"/>
      <c r="BT113" s="920"/>
      <c r="BU113" s="920"/>
      <c r="BV113" s="920">
        <v>2857161</v>
      </c>
      <c r="BW113" s="920"/>
      <c r="BX113" s="920"/>
      <c r="BY113" s="920"/>
      <c r="BZ113" s="920"/>
      <c r="CA113" s="920">
        <v>3078344</v>
      </c>
      <c r="CB113" s="920"/>
      <c r="CC113" s="920"/>
      <c r="CD113" s="920"/>
      <c r="CE113" s="920"/>
      <c r="CF113" s="914">
        <v>19.8</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14309</v>
      </c>
      <c r="AB114" s="959"/>
      <c r="AC114" s="959"/>
      <c r="AD114" s="959"/>
      <c r="AE114" s="960"/>
      <c r="AF114" s="961">
        <v>33147</v>
      </c>
      <c r="AG114" s="959"/>
      <c r="AH114" s="959"/>
      <c r="AI114" s="959"/>
      <c r="AJ114" s="960"/>
      <c r="AK114" s="961">
        <v>135778</v>
      </c>
      <c r="AL114" s="959"/>
      <c r="AM114" s="959"/>
      <c r="AN114" s="959"/>
      <c r="AO114" s="960"/>
      <c r="AP114" s="962">
        <v>0.9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4243938</v>
      </c>
      <c r="BR114" s="920"/>
      <c r="BS114" s="920"/>
      <c r="BT114" s="920"/>
      <c r="BU114" s="920"/>
      <c r="BV114" s="920">
        <v>6003348</v>
      </c>
      <c r="BW114" s="920"/>
      <c r="BX114" s="920"/>
      <c r="BY114" s="920"/>
      <c r="BZ114" s="920"/>
      <c r="CA114" s="920">
        <v>5552650</v>
      </c>
      <c r="CB114" s="920"/>
      <c r="CC114" s="920"/>
      <c r="CD114" s="920"/>
      <c r="CE114" s="920"/>
      <c r="CF114" s="914">
        <v>35.799999999999997</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142008</v>
      </c>
      <c r="AB115" s="934"/>
      <c r="AC115" s="934"/>
      <c r="AD115" s="934"/>
      <c r="AE115" s="935"/>
      <c r="AF115" s="936">
        <v>70683</v>
      </c>
      <c r="AG115" s="934"/>
      <c r="AH115" s="934"/>
      <c r="AI115" s="934"/>
      <c r="AJ115" s="935"/>
      <c r="AK115" s="936">
        <v>94286</v>
      </c>
      <c r="AL115" s="934"/>
      <c r="AM115" s="934"/>
      <c r="AN115" s="934"/>
      <c r="AO115" s="935"/>
      <c r="AP115" s="937">
        <v>0.6</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1813304</v>
      </c>
      <c r="BR115" s="920"/>
      <c r="BS115" s="920"/>
      <c r="BT115" s="920"/>
      <c r="BU115" s="920"/>
      <c r="BV115" s="920">
        <v>1738529</v>
      </c>
      <c r="BW115" s="920"/>
      <c r="BX115" s="920"/>
      <c r="BY115" s="920"/>
      <c r="BZ115" s="920"/>
      <c r="CA115" s="920">
        <v>1691284</v>
      </c>
      <c r="CB115" s="920"/>
      <c r="CC115" s="920"/>
      <c r="CD115" s="920"/>
      <c r="CE115" s="920"/>
      <c r="CF115" s="914">
        <v>10.9</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133039</v>
      </c>
      <c r="DH115" s="959"/>
      <c r="DI115" s="959"/>
      <c r="DJ115" s="959"/>
      <c r="DK115" s="960"/>
      <c r="DL115" s="961">
        <v>134354</v>
      </c>
      <c r="DM115" s="959"/>
      <c r="DN115" s="959"/>
      <c r="DO115" s="959"/>
      <c r="DP115" s="960"/>
      <c r="DQ115" s="961">
        <v>224314</v>
      </c>
      <c r="DR115" s="959"/>
      <c r="DS115" s="959"/>
      <c r="DT115" s="959"/>
      <c r="DU115" s="960"/>
      <c r="DV115" s="962">
        <v>1.4</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351</v>
      </c>
      <c r="AB116" s="959"/>
      <c r="AC116" s="959"/>
      <c r="AD116" s="959"/>
      <c r="AE116" s="960"/>
      <c r="AF116" s="961">
        <v>71</v>
      </c>
      <c r="AG116" s="959"/>
      <c r="AH116" s="959"/>
      <c r="AI116" s="959"/>
      <c r="AJ116" s="960"/>
      <c r="AK116" s="961">
        <v>201</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2180</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5116603</v>
      </c>
      <c r="AB117" s="966"/>
      <c r="AC117" s="966"/>
      <c r="AD117" s="966"/>
      <c r="AE117" s="967"/>
      <c r="AF117" s="965">
        <v>4700719</v>
      </c>
      <c r="AG117" s="966"/>
      <c r="AH117" s="966"/>
      <c r="AI117" s="966"/>
      <c r="AJ117" s="967"/>
      <c r="AK117" s="965">
        <v>4853888</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284</v>
      </c>
      <c r="AG118" s="883"/>
      <c r="AH118" s="883"/>
      <c r="AI118" s="883"/>
      <c r="AJ118" s="884"/>
      <c r="AK118" s="882" t="s">
        <v>283</v>
      </c>
      <c r="AL118" s="883"/>
      <c r="AM118" s="883"/>
      <c r="AN118" s="883"/>
      <c r="AO118" s="884"/>
      <c r="AP118" s="990" t="s">
        <v>401</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429</v>
      </c>
      <c r="BP118" s="994"/>
      <c r="BQ118" s="985">
        <v>57631326</v>
      </c>
      <c r="BR118" s="986"/>
      <c r="BS118" s="986"/>
      <c r="BT118" s="986"/>
      <c r="BU118" s="986"/>
      <c r="BV118" s="986">
        <v>63590344</v>
      </c>
      <c r="BW118" s="986"/>
      <c r="BX118" s="986"/>
      <c r="BY118" s="986"/>
      <c r="BZ118" s="986"/>
      <c r="CA118" s="986">
        <v>61988020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6024333</v>
      </c>
      <c r="BR119" s="927"/>
      <c r="BS119" s="927"/>
      <c r="BT119" s="927"/>
      <c r="BU119" s="927"/>
      <c r="BV119" s="927">
        <v>6095663</v>
      </c>
      <c r="BW119" s="927"/>
      <c r="BX119" s="927"/>
      <c r="BY119" s="927"/>
      <c r="BZ119" s="927"/>
      <c r="CA119" s="927">
        <v>6306556</v>
      </c>
      <c r="CB119" s="927"/>
      <c r="CC119" s="927"/>
      <c r="CD119" s="927"/>
      <c r="CE119" s="927"/>
      <c r="CF119" s="941">
        <v>40.6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7590255</v>
      </c>
      <c r="BR120" s="920"/>
      <c r="BS120" s="920"/>
      <c r="BT120" s="920"/>
      <c r="BU120" s="920"/>
      <c r="BV120" s="920">
        <v>6392016</v>
      </c>
      <c r="BW120" s="920"/>
      <c r="BX120" s="920"/>
      <c r="BY120" s="920"/>
      <c r="BZ120" s="920"/>
      <c r="CA120" s="920">
        <v>6060761</v>
      </c>
      <c r="CB120" s="920"/>
      <c r="CC120" s="920"/>
      <c r="CD120" s="920"/>
      <c r="CE120" s="920"/>
      <c r="CF120" s="914">
        <v>39.1</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17173689</v>
      </c>
      <c r="DH120" s="927"/>
      <c r="DI120" s="927"/>
      <c r="DJ120" s="927"/>
      <c r="DK120" s="927"/>
      <c r="DL120" s="927">
        <v>14395920</v>
      </c>
      <c r="DM120" s="927"/>
      <c r="DN120" s="927"/>
      <c r="DO120" s="927"/>
      <c r="DP120" s="927"/>
      <c r="DQ120" s="927">
        <v>13696112</v>
      </c>
      <c r="DR120" s="927"/>
      <c r="DS120" s="927"/>
      <c r="DT120" s="927"/>
      <c r="DU120" s="927"/>
      <c r="DV120" s="928">
        <v>88.3</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142008</v>
      </c>
      <c r="AB121" s="959"/>
      <c r="AC121" s="959"/>
      <c r="AD121" s="959"/>
      <c r="AE121" s="960"/>
      <c r="AF121" s="961">
        <v>70683</v>
      </c>
      <c r="AG121" s="959"/>
      <c r="AH121" s="959"/>
      <c r="AI121" s="959"/>
      <c r="AJ121" s="960"/>
      <c r="AK121" s="961">
        <v>94286</v>
      </c>
      <c r="AL121" s="959"/>
      <c r="AM121" s="959"/>
      <c r="AN121" s="959"/>
      <c r="AO121" s="960"/>
      <c r="AP121" s="962">
        <v>0.6</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38812739</v>
      </c>
      <c r="BR121" s="986"/>
      <c r="BS121" s="986"/>
      <c r="BT121" s="986"/>
      <c r="BU121" s="986"/>
      <c r="BV121" s="986">
        <v>40358425</v>
      </c>
      <c r="BW121" s="986"/>
      <c r="BX121" s="986"/>
      <c r="BY121" s="986"/>
      <c r="BZ121" s="986"/>
      <c r="CA121" s="986">
        <v>40981745</v>
      </c>
      <c r="CB121" s="986"/>
      <c r="CC121" s="986"/>
      <c r="CD121" s="986"/>
      <c r="CE121" s="986"/>
      <c r="CF121" s="1024">
        <v>264.10000000000002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29600</v>
      </c>
      <c r="DH121" s="920"/>
      <c r="DI121" s="920"/>
      <c r="DJ121" s="920"/>
      <c r="DK121" s="920"/>
      <c r="DL121" s="920">
        <v>559024</v>
      </c>
      <c r="DM121" s="920"/>
      <c r="DN121" s="920"/>
      <c r="DO121" s="920"/>
      <c r="DP121" s="920"/>
      <c r="DQ121" s="920">
        <v>507008</v>
      </c>
      <c r="DR121" s="920"/>
      <c r="DS121" s="920"/>
      <c r="DT121" s="920"/>
      <c r="DU121" s="920"/>
      <c r="DV121" s="921">
        <v>3.3</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438</v>
      </c>
      <c r="BP122" s="994"/>
      <c r="BQ122" s="1034">
        <v>52427327</v>
      </c>
      <c r="BR122" s="1035"/>
      <c r="BS122" s="1035"/>
      <c r="BT122" s="1035"/>
      <c r="BU122" s="1035"/>
      <c r="BV122" s="1035">
        <v>52846104</v>
      </c>
      <c r="BW122" s="1035"/>
      <c r="BX122" s="1035"/>
      <c r="BY122" s="1035"/>
      <c r="BZ122" s="1035"/>
      <c r="CA122" s="1035">
        <v>53349062</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33.700000000000003</v>
      </c>
      <c r="BR123" s="1027"/>
      <c r="BS123" s="1027"/>
      <c r="BT123" s="1027"/>
      <c r="BU123" s="1027"/>
      <c r="BV123" s="1027">
        <v>68.400000000000006</v>
      </c>
      <c r="BW123" s="1027"/>
      <c r="BX123" s="1027"/>
      <c r="BY123" s="1027"/>
      <c r="BZ123" s="1027"/>
      <c r="CA123" s="1027">
        <v>55.6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v>618678</v>
      </c>
      <c r="DH124" s="998"/>
      <c r="DI124" s="998"/>
      <c r="DJ124" s="998"/>
      <c r="DK124" s="999"/>
      <c r="DL124" s="1000">
        <v>612915</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v>1813304</v>
      </c>
      <c r="DH126" s="920"/>
      <c r="DI126" s="920"/>
      <c r="DJ126" s="920"/>
      <c r="DK126" s="920"/>
      <c r="DL126" s="920">
        <v>1738529</v>
      </c>
      <c r="DM126" s="920"/>
      <c r="DN126" s="920"/>
      <c r="DO126" s="920"/>
      <c r="DP126" s="920"/>
      <c r="DQ126" s="920">
        <v>1691284</v>
      </c>
      <c r="DR126" s="920"/>
      <c r="DS126" s="920"/>
      <c r="DT126" s="920"/>
      <c r="DU126" s="920"/>
      <c r="DV126" s="921">
        <v>10.9</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449</v>
      </c>
      <c r="AY127" s="887"/>
      <c r="AZ127" s="887"/>
      <c r="BA127" s="887"/>
      <c r="BB127" s="887"/>
      <c r="BC127" s="887"/>
      <c r="BD127" s="887"/>
      <c r="BE127" s="888"/>
      <c r="BF127" s="1041" t="s">
        <v>109</v>
      </c>
      <c r="BG127" s="1042"/>
      <c r="BH127" s="1042"/>
      <c r="BI127" s="1042"/>
      <c r="BJ127" s="1042"/>
      <c r="BK127" s="1042"/>
      <c r="BL127" s="1051"/>
      <c r="BM127" s="1041">
        <v>12.56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628721</v>
      </c>
      <c r="AB128" s="1090"/>
      <c r="AC128" s="1090"/>
      <c r="AD128" s="1090"/>
      <c r="AE128" s="1091"/>
      <c r="AF128" s="1092">
        <v>557767</v>
      </c>
      <c r="AG128" s="1090"/>
      <c r="AH128" s="1090"/>
      <c r="AI128" s="1090"/>
      <c r="AJ128" s="1091"/>
      <c r="AK128" s="1092">
        <v>624483</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109</v>
      </c>
      <c r="BG128" s="1067"/>
      <c r="BH128" s="1067"/>
      <c r="BI128" s="1067"/>
      <c r="BJ128" s="1067"/>
      <c r="BK128" s="1067"/>
      <c r="BL128" s="1068"/>
      <c r="BM128" s="1066">
        <v>17.559999999999999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18573065</v>
      </c>
      <c r="AB129" s="959"/>
      <c r="AC129" s="959"/>
      <c r="AD129" s="959"/>
      <c r="AE129" s="960"/>
      <c r="AF129" s="961">
        <v>18830486</v>
      </c>
      <c r="AG129" s="959"/>
      <c r="AH129" s="959"/>
      <c r="AI129" s="959"/>
      <c r="AJ129" s="960"/>
      <c r="AK129" s="961">
        <v>18699971</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7.2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3136295</v>
      </c>
      <c r="AB130" s="959"/>
      <c r="AC130" s="959"/>
      <c r="AD130" s="959"/>
      <c r="AE130" s="960"/>
      <c r="AF130" s="961">
        <v>3142965</v>
      </c>
      <c r="AG130" s="959"/>
      <c r="AH130" s="959"/>
      <c r="AI130" s="959"/>
      <c r="AJ130" s="960"/>
      <c r="AK130" s="961">
        <v>3184604</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55.6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15436770</v>
      </c>
      <c r="AB131" s="998"/>
      <c r="AC131" s="998"/>
      <c r="AD131" s="998"/>
      <c r="AE131" s="999"/>
      <c r="AF131" s="1000">
        <v>15687521</v>
      </c>
      <c r="AG131" s="998"/>
      <c r="AH131" s="998"/>
      <c r="AI131" s="998"/>
      <c r="AJ131" s="999"/>
      <c r="AK131" s="1000">
        <v>15515367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8.7556334650000007</v>
      </c>
      <c r="AB132" s="1104"/>
      <c r="AC132" s="1104"/>
      <c r="AD132" s="1104"/>
      <c r="AE132" s="1105"/>
      <c r="AF132" s="1106">
        <v>6.3744105900000001</v>
      </c>
      <c r="AG132" s="1104"/>
      <c r="AH132" s="1104"/>
      <c r="AI132" s="1104"/>
      <c r="AJ132" s="1105"/>
      <c r="AK132" s="1106">
        <v>6.7339754190000001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10.8</v>
      </c>
      <c r="AB133" s="1111"/>
      <c r="AC133" s="1111"/>
      <c r="AD133" s="1111"/>
      <c r="AE133" s="1112"/>
      <c r="AF133" s="1110">
        <v>8.6999999999999993</v>
      </c>
      <c r="AG133" s="1111"/>
      <c r="AH133" s="1111"/>
      <c r="AI133" s="1111"/>
      <c r="AJ133" s="1112"/>
      <c r="AK133" s="1110">
        <v>7.2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4841339</v>
      </c>
      <c r="L9" s="264">
        <v>60697</v>
      </c>
      <c r="M9" s="265">
        <v>65114</v>
      </c>
      <c r="N9" s="266">
        <v>-6.8</v>
      </c>
    </row>
    <row r="10" spans="1:16" x14ac:dyDescent="0.15">
      <c r="A10" s="248"/>
      <c r="B10" s="244"/>
      <c r="C10" s="244"/>
      <c r="D10" s="244"/>
      <c r="E10" s="244"/>
      <c r="F10" s="244"/>
      <c r="G10" s="1119" t="s">
        <v>471</v>
      </c>
      <c r="H10" s="1120"/>
      <c r="I10" s="1120"/>
      <c r="J10" s="1121"/>
      <c r="K10" s="267">
        <v>667978</v>
      </c>
      <c r="L10" s="268">
        <v>8375</v>
      </c>
      <c r="M10" s="269">
        <v>4538</v>
      </c>
      <c r="N10" s="270">
        <v>84.6</v>
      </c>
    </row>
    <row r="11" spans="1:16" ht="13.5" customHeight="1" x14ac:dyDescent="0.15">
      <c r="A11" s="248"/>
      <c r="B11" s="244"/>
      <c r="C11" s="244"/>
      <c r="D11" s="244"/>
      <c r="E11" s="244"/>
      <c r="F11" s="244"/>
      <c r="G11" s="1119" t="s">
        <v>472</v>
      </c>
      <c r="H11" s="1120"/>
      <c r="I11" s="1120"/>
      <c r="J11" s="1121"/>
      <c r="K11" s="267">
        <v>449592</v>
      </c>
      <c r="L11" s="268">
        <v>5637</v>
      </c>
      <c r="M11" s="269">
        <v>5513</v>
      </c>
      <c r="N11" s="270">
        <v>2.2000000000000002</v>
      </c>
    </row>
    <row r="12" spans="1:16" ht="13.5" customHeight="1" x14ac:dyDescent="0.15">
      <c r="A12" s="248"/>
      <c r="B12" s="244"/>
      <c r="C12" s="244"/>
      <c r="D12" s="244"/>
      <c r="E12" s="244"/>
      <c r="F12" s="244"/>
      <c r="G12" s="1119" t="s">
        <v>473</v>
      </c>
      <c r="H12" s="1120"/>
      <c r="I12" s="1120"/>
      <c r="J12" s="1121"/>
      <c r="K12" s="267">
        <v>918</v>
      </c>
      <c r="L12" s="268">
        <v>12</v>
      </c>
      <c r="M12" s="269">
        <v>953</v>
      </c>
      <c r="N12" s="270">
        <v>-98.7</v>
      </c>
    </row>
    <row r="13" spans="1:16" ht="13.5" customHeight="1" x14ac:dyDescent="0.15">
      <c r="A13" s="248"/>
      <c r="B13" s="244"/>
      <c r="C13" s="244"/>
      <c r="D13" s="244"/>
      <c r="E13" s="244"/>
      <c r="F13" s="244"/>
      <c r="G13" s="1119" t="s">
        <v>474</v>
      </c>
      <c r="H13" s="1120"/>
      <c r="I13" s="1120"/>
      <c r="J13" s="1121"/>
      <c r="K13" s="267" t="s">
        <v>475</v>
      </c>
      <c r="L13" s="268" t="s">
        <v>475</v>
      </c>
      <c r="M13" s="269">
        <v>2</v>
      </c>
      <c r="N13" s="270" t="s">
        <v>475</v>
      </c>
    </row>
    <row r="14" spans="1:16" ht="13.5" customHeight="1" x14ac:dyDescent="0.15">
      <c r="A14" s="248"/>
      <c r="B14" s="244"/>
      <c r="C14" s="244"/>
      <c r="D14" s="244"/>
      <c r="E14" s="244"/>
      <c r="F14" s="244"/>
      <c r="G14" s="1119" t="s">
        <v>476</v>
      </c>
      <c r="H14" s="1120"/>
      <c r="I14" s="1120"/>
      <c r="J14" s="1121"/>
      <c r="K14" s="267">
        <v>190291</v>
      </c>
      <c r="L14" s="268">
        <v>2386</v>
      </c>
      <c r="M14" s="269">
        <v>2887</v>
      </c>
      <c r="N14" s="270">
        <v>-17.399999999999999</v>
      </c>
    </row>
    <row r="15" spans="1:16" ht="13.5" customHeight="1" x14ac:dyDescent="0.15">
      <c r="A15" s="248"/>
      <c r="B15" s="244"/>
      <c r="C15" s="244"/>
      <c r="D15" s="244"/>
      <c r="E15" s="244"/>
      <c r="F15" s="244"/>
      <c r="G15" s="1119" t="s">
        <v>477</v>
      </c>
      <c r="H15" s="1120"/>
      <c r="I15" s="1120"/>
      <c r="J15" s="1121"/>
      <c r="K15" s="267">
        <v>183875</v>
      </c>
      <c r="L15" s="268">
        <v>2305</v>
      </c>
      <c r="M15" s="269">
        <v>1642</v>
      </c>
      <c r="N15" s="270">
        <v>40.4</v>
      </c>
    </row>
    <row r="16" spans="1:16" x14ac:dyDescent="0.15">
      <c r="A16" s="248"/>
      <c r="B16" s="244"/>
      <c r="C16" s="244"/>
      <c r="D16" s="244"/>
      <c r="E16" s="244"/>
      <c r="F16" s="244"/>
      <c r="G16" s="1122" t="s">
        <v>478</v>
      </c>
      <c r="H16" s="1123"/>
      <c r="I16" s="1123"/>
      <c r="J16" s="1124"/>
      <c r="K16" s="268">
        <v>-575409</v>
      </c>
      <c r="L16" s="268">
        <v>-7214</v>
      </c>
      <c r="M16" s="269">
        <v>-6965</v>
      </c>
      <c r="N16" s="270">
        <v>3.6</v>
      </c>
    </row>
    <row r="17" spans="1:16" x14ac:dyDescent="0.15">
      <c r="A17" s="248"/>
      <c r="B17" s="244"/>
      <c r="C17" s="244"/>
      <c r="D17" s="244"/>
      <c r="E17" s="244"/>
      <c r="F17" s="244"/>
      <c r="G17" s="1122" t="s">
        <v>167</v>
      </c>
      <c r="H17" s="1123"/>
      <c r="I17" s="1123"/>
      <c r="J17" s="1124"/>
      <c r="K17" s="268">
        <v>5758584</v>
      </c>
      <c r="L17" s="268">
        <v>72196</v>
      </c>
      <c r="M17" s="269">
        <v>73685</v>
      </c>
      <c r="N17" s="270">
        <v>-2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5.83</v>
      </c>
      <c r="L21" s="281">
        <v>7.13</v>
      </c>
      <c r="M21" s="282">
        <v>-1.3</v>
      </c>
      <c r="N21" s="249"/>
      <c r="O21" s="283"/>
      <c r="P21" s="279"/>
    </row>
    <row r="22" spans="1:16" s="284" customFormat="1" x14ac:dyDescent="0.15">
      <c r="A22" s="279"/>
      <c r="B22" s="249"/>
      <c r="C22" s="249"/>
      <c r="D22" s="249"/>
      <c r="E22" s="249"/>
      <c r="F22" s="249"/>
      <c r="G22" s="1114" t="s">
        <v>484</v>
      </c>
      <c r="H22" s="1115"/>
      <c r="I22" s="1115"/>
      <c r="J22" s="1116"/>
      <c r="K22" s="285">
        <v>98.1</v>
      </c>
      <c r="L22" s="286">
        <v>98.1</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3765860</v>
      </c>
      <c r="L32" s="294">
        <v>47213</v>
      </c>
      <c r="M32" s="295">
        <v>43359</v>
      </c>
      <c r="N32" s="296">
        <v>8.9</v>
      </c>
    </row>
    <row r="33" spans="1:16" ht="13.5" customHeight="1" x14ac:dyDescent="0.15">
      <c r="A33" s="248"/>
      <c r="B33" s="244"/>
      <c r="C33" s="244"/>
      <c r="D33" s="244"/>
      <c r="E33" s="244"/>
      <c r="F33" s="244"/>
      <c r="G33" s="1130" t="s">
        <v>488</v>
      </c>
      <c r="H33" s="1131"/>
      <c r="I33" s="1131"/>
      <c r="J33" s="1132"/>
      <c r="K33" s="294" t="s">
        <v>475</v>
      </c>
      <c r="L33" s="294" t="s">
        <v>475</v>
      </c>
      <c r="M33" s="295">
        <v>0</v>
      </c>
      <c r="N33" s="296" t="s">
        <v>475</v>
      </c>
    </row>
    <row r="34" spans="1:16" ht="27" customHeight="1" x14ac:dyDescent="0.15">
      <c r="A34" s="248"/>
      <c r="B34" s="244"/>
      <c r="C34" s="244"/>
      <c r="D34" s="244"/>
      <c r="E34" s="244"/>
      <c r="F34" s="244"/>
      <c r="G34" s="1130" t="s">
        <v>489</v>
      </c>
      <c r="H34" s="1131"/>
      <c r="I34" s="1131"/>
      <c r="J34" s="1132"/>
      <c r="K34" s="294" t="s">
        <v>475</v>
      </c>
      <c r="L34" s="294" t="s">
        <v>475</v>
      </c>
      <c r="M34" s="295">
        <v>39</v>
      </c>
      <c r="N34" s="296" t="s">
        <v>475</v>
      </c>
    </row>
    <row r="35" spans="1:16" ht="27" customHeight="1" x14ac:dyDescent="0.15">
      <c r="A35" s="248"/>
      <c r="B35" s="244"/>
      <c r="C35" s="244"/>
      <c r="D35" s="244"/>
      <c r="E35" s="244"/>
      <c r="F35" s="244"/>
      <c r="G35" s="1130" t="s">
        <v>490</v>
      </c>
      <c r="H35" s="1131"/>
      <c r="I35" s="1131"/>
      <c r="J35" s="1132"/>
      <c r="K35" s="294">
        <v>857763</v>
      </c>
      <c r="L35" s="294">
        <v>10754</v>
      </c>
      <c r="M35" s="295">
        <v>11806</v>
      </c>
      <c r="N35" s="296">
        <v>-8.9</v>
      </c>
    </row>
    <row r="36" spans="1:16" ht="27" customHeight="1" x14ac:dyDescent="0.15">
      <c r="A36" s="248"/>
      <c r="B36" s="244"/>
      <c r="C36" s="244"/>
      <c r="D36" s="244"/>
      <c r="E36" s="244"/>
      <c r="F36" s="244"/>
      <c r="G36" s="1130" t="s">
        <v>491</v>
      </c>
      <c r="H36" s="1131"/>
      <c r="I36" s="1131"/>
      <c r="J36" s="1132"/>
      <c r="K36" s="294">
        <v>135778</v>
      </c>
      <c r="L36" s="294">
        <v>1702</v>
      </c>
      <c r="M36" s="295">
        <v>1910</v>
      </c>
      <c r="N36" s="296">
        <v>-10.9</v>
      </c>
    </row>
    <row r="37" spans="1:16" ht="13.5" customHeight="1" x14ac:dyDescent="0.15">
      <c r="A37" s="248"/>
      <c r="B37" s="244"/>
      <c r="C37" s="244"/>
      <c r="D37" s="244"/>
      <c r="E37" s="244"/>
      <c r="F37" s="244"/>
      <c r="G37" s="1130" t="s">
        <v>492</v>
      </c>
      <c r="H37" s="1131"/>
      <c r="I37" s="1131"/>
      <c r="J37" s="1132"/>
      <c r="K37" s="294">
        <v>94286</v>
      </c>
      <c r="L37" s="294">
        <v>1182</v>
      </c>
      <c r="M37" s="295">
        <v>1129</v>
      </c>
      <c r="N37" s="296">
        <v>4.7</v>
      </c>
    </row>
    <row r="38" spans="1:16" ht="27" customHeight="1" x14ac:dyDescent="0.15">
      <c r="A38" s="248"/>
      <c r="B38" s="244"/>
      <c r="C38" s="244"/>
      <c r="D38" s="244"/>
      <c r="E38" s="244"/>
      <c r="F38" s="244"/>
      <c r="G38" s="1133" t="s">
        <v>493</v>
      </c>
      <c r="H38" s="1134"/>
      <c r="I38" s="1134"/>
      <c r="J38" s="1135"/>
      <c r="K38" s="297">
        <v>201</v>
      </c>
      <c r="L38" s="297">
        <v>3</v>
      </c>
      <c r="M38" s="298">
        <v>5</v>
      </c>
      <c r="N38" s="299">
        <v>-40</v>
      </c>
      <c r="O38" s="293"/>
    </row>
    <row r="39" spans="1:16" x14ac:dyDescent="0.15">
      <c r="A39" s="248"/>
      <c r="B39" s="244"/>
      <c r="C39" s="244"/>
      <c r="D39" s="244"/>
      <c r="E39" s="244"/>
      <c r="F39" s="244"/>
      <c r="G39" s="1133" t="s">
        <v>494</v>
      </c>
      <c r="H39" s="1134"/>
      <c r="I39" s="1134"/>
      <c r="J39" s="1135"/>
      <c r="K39" s="300">
        <v>-624483</v>
      </c>
      <c r="L39" s="300">
        <v>-7829</v>
      </c>
      <c r="M39" s="301">
        <v>-5126</v>
      </c>
      <c r="N39" s="302">
        <v>52.7</v>
      </c>
      <c r="O39" s="293"/>
    </row>
    <row r="40" spans="1:16" ht="27" customHeight="1" x14ac:dyDescent="0.15">
      <c r="A40" s="248"/>
      <c r="B40" s="244"/>
      <c r="C40" s="244"/>
      <c r="D40" s="244"/>
      <c r="E40" s="244"/>
      <c r="F40" s="244"/>
      <c r="G40" s="1130" t="s">
        <v>495</v>
      </c>
      <c r="H40" s="1131"/>
      <c r="I40" s="1131"/>
      <c r="J40" s="1132"/>
      <c r="K40" s="300">
        <v>-3184604</v>
      </c>
      <c r="L40" s="300">
        <v>-39926</v>
      </c>
      <c r="M40" s="301">
        <v>-37205</v>
      </c>
      <c r="N40" s="302">
        <v>7.3</v>
      </c>
      <c r="O40" s="293"/>
    </row>
    <row r="41" spans="1:16" x14ac:dyDescent="0.15">
      <c r="A41" s="248"/>
      <c r="B41" s="244"/>
      <c r="C41" s="244"/>
      <c r="D41" s="244"/>
      <c r="E41" s="244"/>
      <c r="F41" s="244"/>
      <c r="G41" s="1136" t="s">
        <v>278</v>
      </c>
      <c r="H41" s="1137"/>
      <c r="I41" s="1137"/>
      <c r="J41" s="1138"/>
      <c r="K41" s="294">
        <v>1044801</v>
      </c>
      <c r="L41" s="300">
        <v>13099</v>
      </c>
      <c r="M41" s="301">
        <v>15917</v>
      </c>
      <c r="N41" s="302">
        <v>-17.7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3532835</v>
      </c>
      <c r="J51" s="320">
        <v>43452</v>
      </c>
      <c r="K51" s="321">
        <v>1.5</v>
      </c>
      <c r="L51" s="322">
        <v>61882</v>
      </c>
      <c r="M51" s="323">
        <v>6.7</v>
      </c>
      <c r="N51" s="324">
        <v>-5.2</v>
      </c>
    </row>
    <row r="52" spans="1:14" x14ac:dyDescent="0.15">
      <c r="A52" s="248"/>
      <c r="B52" s="244"/>
      <c r="C52" s="244"/>
      <c r="D52" s="244"/>
      <c r="E52" s="244"/>
      <c r="F52" s="244"/>
      <c r="G52" s="325"/>
      <c r="H52" s="326" t="s">
        <v>506</v>
      </c>
      <c r="I52" s="327">
        <v>1378272</v>
      </c>
      <c r="J52" s="328">
        <v>16952</v>
      </c>
      <c r="K52" s="329">
        <v>-25.3</v>
      </c>
      <c r="L52" s="330">
        <v>32175</v>
      </c>
      <c r="M52" s="331">
        <v>0</v>
      </c>
      <c r="N52" s="332">
        <v>-25.3</v>
      </c>
    </row>
    <row r="53" spans="1:14" x14ac:dyDescent="0.15">
      <c r="A53" s="248"/>
      <c r="B53" s="244"/>
      <c r="C53" s="244"/>
      <c r="D53" s="244"/>
      <c r="E53" s="244"/>
      <c r="F53" s="244"/>
      <c r="G53" s="310" t="s">
        <v>507</v>
      </c>
      <c r="H53" s="311"/>
      <c r="I53" s="319">
        <v>3230007</v>
      </c>
      <c r="J53" s="320">
        <v>40052</v>
      </c>
      <c r="K53" s="321">
        <v>-7.8</v>
      </c>
      <c r="L53" s="322">
        <v>47569</v>
      </c>
      <c r="M53" s="323">
        <v>-23.1</v>
      </c>
      <c r="N53" s="324">
        <v>15.3</v>
      </c>
    </row>
    <row r="54" spans="1:14" x14ac:dyDescent="0.15">
      <c r="A54" s="248"/>
      <c r="B54" s="244"/>
      <c r="C54" s="244"/>
      <c r="D54" s="244"/>
      <c r="E54" s="244"/>
      <c r="F54" s="244"/>
      <c r="G54" s="325"/>
      <c r="H54" s="326" t="s">
        <v>506</v>
      </c>
      <c r="I54" s="327">
        <v>2590849</v>
      </c>
      <c r="J54" s="328">
        <v>32126</v>
      </c>
      <c r="K54" s="329">
        <v>89.5</v>
      </c>
      <c r="L54" s="330">
        <v>26255</v>
      </c>
      <c r="M54" s="331">
        <v>-18.399999999999999</v>
      </c>
      <c r="N54" s="332">
        <v>107.9</v>
      </c>
    </row>
    <row r="55" spans="1:14" x14ac:dyDescent="0.15">
      <c r="A55" s="248"/>
      <c r="B55" s="244"/>
      <c r="C55" s="244"/>
      <c r="D55" s="244"/>
      <c r="E55" s="244"/>
      <c r="F55" s="244"/>
      <c r="G55" s="310" t="s">
        <v>508</v>
      </c>
      <c r="H55" s="311"/>
      <c r="I55" s="319">
        <v>4262375</v>
      </c>
      <c r="J55" s="320">
        <v>52623</v>
      </c>
      <c r="K55" s="321">
        <v>31.4</v>
      </c>
      <c r="L55" s="322">
        <v>50880</v>
      </c>
      <c r="M55" s="323">
        <v>7</v>
      </c>
      <c r="N55" s="324">
        <v>24.4</v>
      </c>
    </row>
    <row r="56" spans="1:14" x14ac:dyDescent="0.15">
      <c r="A56" s="248"/>
      <c r="B56" s="244"/>
      <c r="C56" s="244"/>
      <c r="D56" s="244"/>
      <c r="E56" s="244"/>
      <c r="F56" s="244"/>
      <c r="G56" s="325"/>
      <c r="H56" s="326" t="s">
        <v>506</v>
      </c>
      <c r="I56" s="327">
        <v>2953820</v>
      </c>
      <c r="J56" s="328">
        <v>36467</v>
      </c>
      <c r="K56" s="329">
        <v>13.5</v>
      </c>
      <c r="L56" s="330">
        <v>26879</v>
      </c>
      <c r="M56" s="331">
        <v>2.4</v>
      </c>
      <c r="N56" s="332">
        <v>11.1</v>
      </c>
    </row>
    <row r="57" spans="1:14" x14ac:dyDescent="0.15">
      <c r="A57" s="248"/>
      <c r="B57" s="244"/>
      <c r="C57" s="244"/>
      <c r="D57" s="244"/>
      <c r="E57" s="244"/>
      <c r="F57" s="244"/>
      <c r="G57" s="310" t="s">
        <v>509</v>
      </c>
      <c r="H57" s="311"/>
      <c r="I57" s="319">
        <v>6672627</v>
      </c>
      <c r="J57" s="320">
        <v>83006</v>
      </c>
      <c r="K57" s="321">
        <v>57.7</v>
      </c>
      <c r="L57" s="322">
        <v>63956</v>
      </c>
      <c r="M57" s="323">
        <v>25.7</v>
      </c>
      <c r="N57" s="324">
        <v>32</v>
      </c>
    </row>
    <row r="58" spans="1:14" x14ac:dyDescent="0.15">
      <c r="A58" s="248"/>
      <c r="B58" s="244"/>
      <c r="C58" s="244"/>
      <c r="D58" s="244"/>
      <c r="E58" s="244"/>
      <c r="F58" s="244"/>
      <c r="G58" s="325"/>
      <c r="H58" s="326" t="s">
        <v>506</v>
      </c>
      <c r="I58" s="327">
        <v>4282877</v>
      </c>
      <c r="J58" s="328">
        <v>53278</v>
      </c>
      <c r="K58" s="329">
        <v>46.1</v>
      </c>
      <c r="L58" s="330">
        <v>29239</v>
      </c>
      <c r="M58" s="331">
        <v>8.8000000000000007</v>
      </c>
      <c r="N58" s="332">
        <v>37.299999999999997</v>
      </c>
    </row>
    <row r="59" spans="1:14" x14ac:dyDescent="0.15">
      <c r="A59" s="248"/>
      <c r="B59" s="244"/>
      <c r="C59" s="244"/>
      <c r="D59" s="244"/>
      <c r="E59" s="244"/>
      <c r="F59" s="244"/>
      <c r="G59" s="310" t="s">
        <v>510</v>
      </c>
      <c r="H59" s="311"/>
      <c r="I59" s="319">
        <v>3796316</v>
      </c>
      <c r="J59" s="320">
        <v>47595</v>
      </c>
      <c r="K59" s="321">
        <v>-42.7</v>
      </c>
      <c r="L59" s="322">
        <v>66255</v>
      </c>
      <c r="M59" s="323">
        <v>3.6</v>
      </c>
      <c r="N59" s="324">
        <v>-46.3</v>
      </c>
    </row>
    <row r="60" spans="1:14" x14ac:dyDescent="0.15">
      <c r="A60" s="248"/>
      <c r="B60" s="244"/>
      <c r="C60" s="244"/>
      <c r="D60" s="244"/>
      <c r="E60" s="244"/>
      <c r="F60" s="244"/>
      <c r="G60" s="325"/>
      <c r="H60" s="326" t="s">
        <v>506</v>
      </c>
      <c r="I60" s="333">
        <v>1852019</v>
      </c>
      <c r="J60" s="328">
        <v>23219</v>
      </c>
      <c r="K60" s="329">
        <v>-56.4</v>
      </c>
      <c r="L60" s="330">
        <v>31822</v>
      </c>
      <c r="M60" s="331">
        <v>8.8000000000000007</v>
      </c>
      <c r="N60" s="332">
        <v>-65.2</v>
      </c>
    </row>
    <row r="61" spans="1:14" x14ac:dyDescent="0.15">
      <c r="A61" s="248"/>
      <c r="B61" s="244"/>
      <c r="C61" s="244"/>
      <c r="D61" s="244"/>
      <c r="E61" s="244"/>
      <c r="F61" s="244"/>
      <c r="G61" s="310" t="s">
        <v>511</v>
      </c>
      <c r="H61" s="334"/>
      <c r="I61" s="335">
        <v>4298832</v>
      </c>
      <c r="J61" s="336">
        <v>53346</v>
      </c>
      <c r="K61" s="337">
        <v>8</v>
      </c>
      <c r="L61" s="338">
        <v>58108</v>
      </c>
      <c r="M61" s="339">
        <v>4</v>
      </c>
      <c r="N61" s="324">
        <v>4</v>
      </c>
    </row>
    <row r="62" spans="1:14" x14ac:dyDescent="0.15">
      <c r="A62" s="248"/>
      <c r="B62" s="244"/>
      <c r="C62" s="244"/>
      <c r="D62" s="244"/>
      <c r="E62" s="244"/>
      <c r="F62" s="244"/>
      <c r="G62" s="325"/>
      <c r="H62" s="326" t="s">
        <v>506</v>
      </c>
      <c r="I62" s="327">
        <v>2611567</v>
      </c>
      <c r="J62" s="328">
        <v>32408</v>
      </c>
      <c r="K62" s="329">
        <v>13.5</v>
      </c>
      <c r="L62" s="330">
        <v>29274</v>
      </c>
      <c r="M62" s="331">
        <v>0.3</v>
      </c>
      <c r="N62" s="332">
        <v>13.2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13.42</v>
      </c>
      <c r="G47" s="12">
        <v>12.06</v>
      </c>
      <c r="H47" s="12">
        <v>12.34</v>
      </c>
      <c r="I47" s="12">
        <v>12.26</v>
      </c>
      <c r="J47" s="13">
        <v>13.18</v>
      </c>
    </row>
    <row r="48" spans="2:10" ht="57.75" customHeight="1" x14ac:dyDescent="0.15">
      <c r="B48" s="14"/>
      <c r="C48" s="1141" t="s">
        <v>4</v>
      </c>
      <c r="D48" s="1141"/>
      <c r="E48" s="1142"/>
      <c r="F48" s="15">
        <v>0.35</v>
      </c>
      <c r="G48" s="16">
        <v>0.19</v>
      </c>
      <c r="H48" s="16">
        <v>0.09</v>
      </c>
      <c r="I48" s="16">
        <v>1.53</v>
      </c>
      <c r="J48" s="17">
        <v>0.97</v>
      </c>
    </row>
    <row r="49" spans="2:10" ht="57.75" customHeight="1" thickBot="1" x14ac:dyDescent="0.2">
      <c r="B49" s="18"/>
      <c r="C49" s="1143" t="s">
        <v>5</v>
      </c>
      <c r="D49" s="1143"/>
      <c r="E49" s="1144"/>
      <c r="F49" s="19" t="s">
        <v>518</v>
      </c>
      <c r="G49" s="20" t="s">
        <v>519</v>
      </c>
      <c r="H49" s="20">
        <v>0.03</v>
      </c>
      <c r="I49" s="20">
        <v>1.53</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520</v>
      </c>
      <c r="D34" s="1151"/>
      <c r="E34" s="1152"/>
      <c r="F34" s="32">
        <v>16.940000000000001</v>
      </c>
      <c r="G34" s="33">
        <v>17.59</v>
      </c>
      <c r="H34" s="33">
        <v>18.05</v>
      </c>
      <c r="I34" s="33">
        <v>8.9600000000000009</v>
      </c>
      <c r="J34" s="34">
        <v>9.91</v>
      </c>
      <c r="K34" s="22"/>
      <c r="L34" s="22"/>
      <c r="M34" s="22"/>
      <c r="N34" s="22"/>
      <c r="O34" s="22"/>
      <c r="P34" s="22"/>
    </row>
    <row r="35" spans="1:16" ht="39" customHeight="1" x14ac:dyDescent="0.15">
      <c r="A35" s="22"/>
      <c r="B35" s="35"/>
      <c r="C35" s="1145" t="s">
        <v>521</v>
      </c>
      <c r="D35" s="1146"/>
      <c r="E35" s="1147"/>
      <c r="F35" s="36">
        <v>4.3899999999999997</v>
      </c>
      <c r="G35" s="37">
        <v>4.9800000000000004</v>
      </c>
      <c r="H35" s="37">
        <v>5.77</v>
      </c>
      <c r="I35" s="37">
        <v>6.47</v>
      </c>
      <c r="J35" s="38">
        <v>6.79</v>
      </c>
      <c r="K35" s="22"/>
      <c r="L35" s="22"/>
      <c r="M35" s="22"/>
      <c r="N35" s="22"/>
      <c r="O35" s="22"/>
      <c r="P35" s="22"/>
    </row>
    <row r="36" spans="1:16" ht="39" customHeight="1" x14ac:dyDescent="0.15">
      <c r="A36" s="22"/>
      <c r="B36" s="35"/>
      <c r="C36" s="1145" t="s">
        <v>522</v>
      </c>
      <c r="D36" s="1146"/>
      <c r="E36" s="1147"/>
      <c r="F36" s="36">
        <v>0.35</v>
      </c>
      <c r="G36" s="37">
        <v>0.18</v>
      </c>
      <c r="H36" s="37">
        <v>0.08</v>
      </c>
      <c r="I36" s="37">
        <v>1.52</v>
      </c>
      <c r="J36" s="38">
        <v>0.97</v>
      </c>
      <c r="K36" s="22"/>
      <c r="L36" s="22"/>
      <c r="M36" s="22"/>
      <c r="N36" s="22"/>
      <c r="O36" s="22"/>
      <c r="P36" s="22"/>
    </row>
    <row r="37" spans="1:16" ht="39" customHeight="1" x14ac:dyDescent="0.15">
      <c r="A37" s="22"/>
      <c r="B37" s="35"/>
      <c r="C37" s="1145" t="s">
        <v>523</v>
      </c>
      <c r="D37" s="1146"/>
      <c r="E37" s="1147"/>
      <c r="F37" s="36">
        <v>0.21</v>
      </c>
      <c r="G37" s="37">
        <v>0.09</v>
      </c>
      <c r="H37" s="37">
        <v>0.79</v>
      </c>
      <c r="I37" s="37">
        <v>0.76</v>
      </c>
      <c r="J37" s="38">
        <v>0.79</v>
      </c>
      <c r="K37" s="22"/>
      <c r="L37" s="22"/>
      <c r="M37" s="22"/>
      <c r="N37" s="22"/>
      <c r="O37" s="22"/>
      <c r="P37" s="22"/>
    </row>
    <row r="38" spans="1:16" ht="39" customHeight="1" x14ac:dyDescent="0.15">
      <c r="A38" s="22"/>
      <c r="B38" s="35"/>
      <c r="C38" s="1145" t="s">
        <v>524</v>
      </c>
      <c r="D38" s="1146"/>
      <c r="E38" s="1147"/>
      <c r="F38" s="36">
        <v>0.42</v>
      </c>
      <c r="G38" s="37">
        <v>0.4</v>
      </c>
      <c r="H38" s="37">
        <v>0.39</v>
      </c>
      <c r="I38" s="37">
        <v>0.36</v>
      </c>
      <c r="J38" s="38">
        <v>0.33</v>
      </c>
      <c r="K38" s="22"/>
      <c r="L38" s="22"/>
      <c r="M38" s="22"/>
      <c r="N38" s="22"/>
      <c r="O38" s="22"/>
      <c r="P38" s="22"/>
    </row>
    <row r="39" spans="1:16" ht="39" customHeight="1" x14ac:dyDescent="0.15">
      <c r="A39" s="22"/>
      <c r="B39" s="35"/>
      <c r="C39" s="1145" t="s">
        <v>525</v>
      </c>
      <c r="D39" s="1146"/>
      <c r="E39" s="1147"/>
      <c r="F39" s="36">
        <v>0.01</v>
      </c>
      <c r="G39" s="37" t="s">
        <v>526</v>
      </c>
      <c r="H39" s="37">
        <v>0.03</v>
      </c>
      <c r="I39" s="37" t="s">
        <v>527</v>
      </c>
      <c r="J39" s="38">
        <v>0.25</v>
      </c>
      <c r="K39" s="22"/>
      <c r="L39" s="22"/>
      <c r="M39" s="22"/>
      <c r="N39" s="22"/>
      <c r="O39" s="22"/>
      <c r="P39" s="22"/>
    </row>
    <row r="40" spans="1:16" ht="39" customHeight="1" x14ac:dyDescent="0.15">
      <c r="A40" s="22"/>
      <c r="B40" s="35"/>
      <c r="C40" s="1145" t="s">
        <v>528</v>
      </c>
      <c r="D40" s="1146"/>
      <c r="E40" s="1147"/>
      <c r="F40" s="36">
        <v>0.08</v>
      </c>
      <c r="G40" s="37">
        <v>0.09</v>
      </c>
      <c r="H40" s="37">
        <v>0.12</v>
      </c>
      <c r="I40" s="37">
        <v>0.11</v>
      </c>
      <c r="J40" s="38">
        <v>0.14000000000000001</v>
      </c>
      <c r="K40" s="22"/>
      <c r="L40" s="22"/>
      <c r="M40" s="22"/>
      <c r="N40" s="22"/>
      <c r="O40" s="22"/>
      <c r="P40" s="22"/>
    </row>
    <row r="41" spans="1:16" ht="39" customHeight="1" x14ac:dyDescent="0.15">
      <c r="A41" s="22"/>
      <c r="B41" s="35"/>
      <c r="C41" s="1145" t="s">
        <v>529</v>
      </c>
      <c r="D41" s="1146"/>
      <c r="E41" s="1147"/>
      <c r="F41" s="36" t="s">
        <v>475</v>
      </c>
      <c r="G41" s="37" t="s">
        <v>475</v>
      </c>
      <c r="H41" s="37" t="s">
        <v>475</v>
      </c>
      <c r="I41" s="37">
        <v>0</v>
      </c>
      <c r="J41" s="38">
        <v>0</v>
      </c>
      <c r="K41" s="22"/>
      <c r="L41" s="22"/>
      <c r="M41" s="22"/>
      <c r="N41" s="22"/>
      <c r="O41" s="22"/>
      <c r="P41" s="22"/>
    </row>
    <row r="42" spans="1:16" ht="39" customHeight="1" x14ac:dyDescent="0.15">
      <c r="A42" s="22"/>
      <c r="B42" s="39"/>
      <c r="C42" s="1145" t="s">
        <v>530</v>
      </c>
      <c r="D42" s="1146"/>
      <c r="E42" s="1147"/>
      <c r="F42" s="36" t="s">
        <v>531</v>
      </c>
      <c r="G42" s="37" t="s">
        <v>532</v>
      </c>
      <c r="H42" s="37" t="s">
        <v>533</v>
      </c>
      <c r="I42" s="37" t="s">
        <v>475</v>
      </c>
      <c r="J42" s="38" t="s">
        <v>475</v>
      </c>
      <c r="K42" s="22"/>
      <c r="L42" s="22"/>
      <c r="M42" s="22"/>
      <c r="N42" s="22"/>
      <c r="O42" s="22"/>
      <c r="P42" s="22"/>
    </row>
    <row r="43" spans="1:16" ht="39" customHeight="1" thickBot="1" x14ac:dyDescent="0.2">
      <c r="A43" s="22"/>
      <c r="B43" s="40"/>
      <c r="C43" s="1148" t="s">
        <v>534</v>
      </c>
      <c r="D43" s="1149"/>
      <c r="E43" s="1150"/>
      <c r="F43" s="41">
        <v>0</v>
      </c>
      <c r="G43" s="42" t="s">
        <v>475</v>
      </c>
      <c r="H43" s="42" t="s">
        <v>475</v>
      </c>
      <c r="I43" s="42">
        <v>3.07</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4512</v>
      </c>
      <c r="L45" s="60">
        <v>4374</v>
      </c>
      <c r="M45" s="60">
        <v>3992</v>
      </c>
      <c r="N45" s="60">
        <v>3708</v>
      </c>
      <c r="O45" s="61">
        <v>3766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v>7</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1084</v>
      </c>
      <c r="L48" s="64">
        <v>1010</v>
      </c>
      <c r="M48" s="64">
        <v>968</v>
      </c>
      <c r="N48" s="64">
        <v>889</v>
      </c>
      <c r="O48" s="65">
        <v>858</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475</v>
      </c>
      <c r="L49" s="64">
        <v>1</v>
      </c>
      <c r="M49" s="64">
        <v>14</v>
      </c>
      <c r="N49" s="64">
        <v>33</v>
      </c>
      <c r="O49" s="65">
        <v>136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199</v>
      </c>
      <c r="L50" s="64">
        <v>178</v>
      </c>
      <c r="M50" s="64">
        <v>142</v>
      </c>
      <c r="N50" s="64">
        <v>71</v>
      </c>
      <c r="O50" s="65">
        <v>94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3785</v>
      </c>
      <c r="L52" s="64">
        <v>3811</v>
      </c>
      <c r="M52" s="64">
        <v>3766</v>
      </c>
      <c r="N52" s="64">
        <v>3700</v>
      </c>
      <c r="O52" s="65">
        <v>3809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2017</v>
      </c>
      <c r="L53" s="69">
        <v>1753</v>
      </c>
      <c r="M53" s="69">
        <v>1350</v>
      </c>
      <c r="N53" s="69">
        <v>1001</v>
      </c>
      <c r="O53" s="70">
        <v>1045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2016-04-18T09:39:22Z</cp:lastPrinted>
  <dcterms:created xsi:type="dcterms:W3CDTF">2016-02-15T01:48:05Z</dcterms:created>
  <dcterms:modified xsi:type="dcterms:W3CDTF">2016-04-20T00:23:03Z</dcterms:modified>
  <cp:category/>
</cp:coreProperties>
</file>