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AM37" i="9"/>
  <c r="C37" i="9"/>
  <c r="CO36" i="9"/>
  <c r="CO37" i="9" s="1"/>
  <c r="AM36" i="9"/>
  <c r="C36" i="9"/>
  <c r="CO35" i="9"/>
  <c r="AM35" i="9"/>
  <c r="C35" i="9"/>
  <c r="CO34" i="9"/>
  <c r="BW34" i="9"/>
  <c r="BW35" i="9" s="1"/>
  <c r="BW36" i="9" s="1"/>
  <c r="BW37" i="9" s="1"/>
  <c r="BW38" i="9" s="1"/>
  <c r="BW39" i="9" s="1"/>
  <c r="BW40" i="9" s="1"/>
  <c r="BW41" i="9" s="1"/>
  <c r="BW42" i="9" s="1"/>
  <c r="BW43" i="9" s="1"/>
  <c r="AM34" i="9"/>
  <c r="U34" i="9"/>
  <c r="U35" i="9" s="1"/>
  <c r="U36" i="9" s="1"/>
  <c r="U37" i="9" s="1"/>
  <c r="U38" i="9" s="1"/>
  <c r="C34" i="9"/>
  <c r="BE34" i="9" l="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<sst xmlns="http://schemas.openxmlformats.org/spreadsheetml/2006/main" count="1068" uniqueCount="566">
  <si>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</si>
  <si>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</si>
  <si>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</si>
  <si>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</si>
  <si>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</si>
  <si>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</si>
  <si>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</si>
  <si>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</si>
  <si>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</si>
  <si>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</si>
  <si>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</si>
  <si>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</si>
  <si>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</si>
  <si>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</si>
  <si>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</si>
  <si>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</si>
  <si>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</si>
  <si>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</si>
  <si>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</si>
  <si>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</si>
  <si>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</si>
  <si>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</si>
  <si>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</si>
  <si>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</si>
  <si>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</si>
  <si>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</si>
  <si>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</si>
  <si>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</si>
  <si>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</si>
  <si>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</si>
  <si>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</si>
  <si>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</si>
  <si>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</si>
  <si>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</si>
  <si>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</si>
  <si>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</si>
  <si>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</si>
  <si>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</si>
  <si>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</si>
  <si>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</si>
  <si>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</si>
  <si>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</si>
  <si>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</si>
  <si>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</si>
  <si>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</si>
  <si>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</si>
  <si>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</si>
  <si>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</si>
  <si>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</si>
  <si>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</si>
  <si>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</si>
  <si>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</si>
  <si>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</si>
  <si>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</si>
  <si>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</si>
  <si>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</si>
  <si>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</si>
  <si>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</si>
  <si>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</si>
  <si>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</si>
  <si>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</si>
  <si>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</si>
  <si>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</si>
  <si>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</si>
  <si>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</si>
  <si>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</si>
  <si>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</si>
  <si>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</si>
  <si>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</si>
  <si>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</si>
  <si>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</si>
  <si>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</si>
  <si>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</si>
  <si>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</si>
  <si>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</si>
  <si>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</si>
  <si>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</si>
  <si>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</si>
  <si>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</si>
  <si>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</si>
  <si>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</si>
  <si>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</si>
  <si>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</si>
  <si>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</si>
  <si>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</si>
  <si>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</si>
  <si>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</si>
  <si>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</si>
  <si>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</si>
  <si>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</si>
  <si>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</si>
  <si>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</si>
  <si>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</si>
  <si>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</si>
  <si>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</si>
  <si>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</si>
  <si>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</si>
  <si>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</si>
  <si>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</si>
  <si>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</si>
  <si>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</si>
  <si>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</si>
  <si>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</si>
  <si>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</si>
  <si>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</si>
  <si>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</si>
  <si>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</si>
  <si>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</si>
  <si>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</si>
  <si>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</si>
  <si>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</si>
  <si>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</si>
  <si>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</si>
  <si>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</si>
  <si>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</si>
  <si>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</si>
  <si>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</si>
  <si>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</si>
  <si>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</si>
  <si>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</si>
  <si>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</si>
  <si>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</si>
  <si>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</si>
  <si>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</si>
  <si>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</si>
  <si>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</si>
  <si>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</si>
  <si>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</si>
  <si>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</si>
  <si>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</si>
  <si>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</si>
  <si>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</si>
  <si>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</si>
  <si>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</si>
  <si>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</si>
  <si>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</si>
  <si>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</si>
  <si>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</si>
  <si>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</si>
  <si>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</si>
  <si>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</si>
  <si>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</si>
  <si>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</si>
  <si>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</si>
  <si>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</si>
  <si>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</si>
  <si>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</si>
  <si>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</si>
  <si>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</si>
  <si>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</si>
  <si>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</si>
  <si>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</si>
  <si>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</si>
  <si>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</si>
  <si>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</si>
  <si>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</si>
  <si>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</si>
  <si>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</si>
  <si>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</si>
  <si>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</si>
  <si>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</si>
  <si>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</si>
  <si>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</si>
  <si>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</si>
  <si>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</si>
  <si>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</si>
  <si>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</si>
  <si>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</si>
  <si>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</si>
  <si>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</si>
  <si>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</si>
  <si>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</si>
  <si>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</si>
  <si>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</si>
  <si>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</si>
  <si>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</si>
  <si>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</si>
  <si>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</si>
  <si>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</si>
  <si>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</si>
  <si>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</si>
  <si>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</si>
  <si>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</si>
  <si>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</si>
  <si>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</si>
  <si>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</si>
  <si>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</si>
  <si>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</si>
  <si>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</si>
  <si>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</si>
  <si>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</si>
  <si>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</si>
  <si>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</si>
  <si>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</si>
  <si>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</si>
  <si>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</si>
  <si>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兵庫県淡路市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</si>
  <si>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</si>
  <si>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</si>
  <si>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</si>
  <si>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</si>
  <si>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</si>
  <si>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</si>
  <si>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</si>
  <si>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</si>
  <si>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</si>
  <si>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</si>
  <si>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</si>
  <si>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</si>
  <si>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</si>
  <si>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</si>
  <si>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</si>
  <si>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</si>
  <si>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</si>
  <si>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</si>
  <si>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</si>
  <si>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</si>
  <si>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</si>
  <si>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</si>
  <si>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</si>
  <si>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</si>
  <si>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</si>
  <si>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</si>
  <si>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</si>
  <si>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</si>
  <si>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</si>
  <si>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</si>
  <si>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</si>
  <si>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</si>
  <si>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</si>
  <si>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</si>
  <si>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</si>
  <si>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</si>
  <si>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</si>
  <si>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</si>
  <si>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</si>
  <si>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</si>
  <si>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</si>
  <si>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</si>
  <si>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</si>
  <si>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</si>
  <si>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</si>
  <si>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</si>
  <si>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</si>
  <si>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</si>
  <si>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</si>
  <si>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</si>
  <si>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</si>
  <si>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</si>
  <si>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</si>
  <si>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</si>
  <si>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</si>
  <si>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</si>
  <si>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</si>
  <si>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</si>
  <si>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</si>
  <si>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</si>
  <si>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</si>
  <si>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</si>
  <si>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</si>
  <si>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</si>
  <si>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</si>
  <si>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</si>
  <si>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</si>
  <si>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</si>
  <si>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</si>
  <si>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</si>
  <si>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</si>
  <si>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</si>
  <si>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</si>
  <si>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</si>
  <si>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</si>
  <si>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</si>
  <si>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</si>
  <si>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</si>
  <si>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</si>
  <si>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</si>
  <si>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</si>
  <si>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</si>
  <si>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</si>
  <si>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</si>
  <si>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</si>
  <si>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</si>
  <si>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</si>
  <si>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</si>
  <si>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</si>
  <si>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</si>
  <si>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</si>
  <si>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</si>
  <si>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</si>
  <si>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</si>
  <si>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</si>
  <si>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</si>
  <si>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</si>
  <si>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</si>
  <si>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</si>
  <si>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</si>
  <si>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</si>
  <si>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</si>
  <si>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</si>
  <si>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</si>
  <si>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</si>
  <si>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</si>
  <si>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</si>
  <si>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</si>
  <si>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</si>
  <si>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</si>
  <si>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</si>
  <si>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</si>
  <si>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</si>
  <si>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</si>
  <si>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</si>
  <si>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</si>
  <si>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</si>
  <si>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</si>
  <si>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</si>
  <si>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</si>
  <si>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</si>
  <si>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</si>
  <si>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</si>
  <si>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</si>
  <si>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</si>
  <si>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</si>
  <si>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</si>
  <si>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</si>
  <si>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</si>
  <si>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</si>
  <si>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</si>
  <si>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</si>
  <si>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</si>
  <si>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</si>
  <si>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</si>
  <si>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</si>
  <si>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</si>
  <si>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</si>
  <si>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</si>
  <si>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</si>
  <si>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</si>
  <si>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</si>
  <si>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</si>
  <si>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</si>
  <si>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</si>
  <si>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</si>
  <si>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</si>
  <si>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</si>
  <si>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</si>
  <si>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</si>
  <si>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</si>
  <si>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</si>
  <si>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兵庫県淡路市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</si>
  <si>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</si>
  <si>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</si>
  <si>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</si>
  <si>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</si>
  <si>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</si>
  <si>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</si>
  <si>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</si>
  <si>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</si>
  <si>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</si>
  <si>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</si>
  <si>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</si>
  <si>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</si>
  <si>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</si>
  <si>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</si>
  <si>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</si>
  <si>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</si>
  <si>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</si>
  <si>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</si>
  <si>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</si>
  <si>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</si>
  <si>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</si>
  <si>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</si>
  <si>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</si>
  <si>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</si>
  <si>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</si>
  <si>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</si>
  <si>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</si>
  <si>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</si>
  <si>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</si>
  <si>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</si>
  <si>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</si>
  <si>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</si>
  <si>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</si>
  <si>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</si>
  <si>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</si>
  <si>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</si>
  <si>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</si>
  <si>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</si>
  <si>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農業集落排水事業特別会計</t>
    <phoneticPr fontId="5"/>
  </si>
  <si>
    <t>法非適用企業</t>
    <phoneticPr fontId="5"/>
  </si>
  <si>
    <t>産地直売所事業特別会計</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</si>
  <si>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</si>
  <si>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</si>
  <si>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</si>
  <si>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</si>
  <si>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</si>
  <si>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</si>
  <si>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</si>
  <si>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</si>
  <si>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</si>
  <si>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</si>
  <si>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</si>
  <si>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</si>
  <si>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</si>
  <si>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</si>
  <si>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</si>
  <si>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</si>
  <si>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</si>
  <si>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</si>
  <si>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</si>
  <si>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</si>
  <si>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</si>
  <si>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</si>
  <si>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</si>
  <si>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</si>
  <si>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</si>
  <si>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</si>
  <si>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</si>
  <si>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</si>
  <si>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</si>
  <si>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</si>
  <si>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</si>
  <si>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</si>
  <si>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</si>
  <si>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</si>
  <si>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</si>
  <si>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</si>
  <si>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</si>
  <si>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</si>
  <si>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</si>
  <si>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</si>
  <si>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</si>
  <si>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</si>
  <si>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</si>
  <si>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</si>
  <si>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</si>
  <si>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</si>
  <si>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</si>
  <si>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</si>
  <si>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</si>
  <si>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</si>
  <si>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</si>
  <si>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</si>
  <si>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</si>
  <si>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</si>
  <si>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</si>
  <si>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</si>
  <si>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</si>
  <si>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</si>
  <si>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</si>
  <si>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</si>
  <si>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</si>
  <si>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</si>
  <si>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</si>
  <si>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</si>
  <si>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</si>
  <si>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</si>
  <si>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</si>
  <si>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</si>
  <si>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</si>
  <si>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</si>
  <si>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</si>
  <si>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</si>
  <si>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</si>
  <si>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</si>
  <si>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</si>
  <si>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</si>
  <si>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</si>
  <si>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</si>
  <si>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</si>
  <si>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</si>
  <si>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</si>
  <si>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</si>
  <si>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</si>
  <si>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</si>
  <si>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</si>
  <si>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</si>
  <si>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</si>
  <si>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</si>
  <si>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</si>
  <si>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</si>
  <si>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</si>
  <si>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</si>
  <si>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</si>
  <si>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</si>
  <si>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</si>
  <si>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</si>
  <si>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</si>
  <si>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</si>
  <si>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</si>
  <si>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</si>
  <si>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</si>
  <si>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</si>
  <si>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</si>
  <si>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</si>
  <si>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</si>
  <si>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</si>
  <si>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</si>
  <si>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</si>
  <si>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</si>
  <si>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</si>
  <si>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</si>
  <si>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</si>
  <si>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</si>
  <si>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</si>
  <si>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</si>
  <si>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</si>
  <si>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</si>
  <si>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</si>
  <si>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</si>
  <si>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</si>
  <si>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</si>
  <si>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</si>
  <si>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</si>
  <si>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</si>
  <si>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</si>
  <si>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</si>
  <si>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</si>
  <si>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</si>
  <si>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</si>
  <si>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</si>
  <si>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</si>
  <si>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</si>
  <si>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</si>
  <si>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</si>
  <si>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</si>
  <si>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</si>
  <si>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</si>
  <si>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</si>
  <si>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</si>
  <si>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</si>
  <si>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住宅用地造成事業等特別会計</t>
  </si>
  <si>
    <t>介護保険特別会計（保険事業勘定）</t>
  </si>
  <si>
    <t>後期高齢者医療特別会計</t>
  </si>
  <si>
    <t>産地直売所事業特別会計</t>
  </si>
  <si>
    <t>温泉事業特別会計</t>
  </si>
  <si>
    <t>国民健康保険特別会計（直営診療施設勘定）</t>
  </si>
  <si>
    <t>その他会計（赤字）</t>
  </si>
  <si>
    <t>その他会計（黒字）</t>
  </si>
  <si>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</si>
  <si>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</si>
  <si>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</si>
  <si>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</si>
  <si>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</si>
  <si>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</si>
  <si>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</si>
  <si>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</si>
  <si>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</si>
  <si>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</si>
  <si>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</si>
  <si>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</si>
  <si>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</si>
  <si>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</si>
  <si>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</si>
  <si>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</si>
  <si>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</si>
  <si>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t>
    <phoneticPr fontId="2"/>
  </si>
  <si>
    <t>法適用企業</t>
    <rPh sb="0" eb="1">
      <t>ホウ</t>
    </rPh>
    <rPh sb="1" eb="3">
      <t>テキヨウ</t>
    </rPh>
    <rPh sb="3" eb="5">
      <t>キギョウ</t>
    </rPh>
    <phoneticPr fontId="2"/>
  </si>
  <si>
    <t>淡路島土地開発公社</t>
    <phoneticPr fontId="2"/>
  </si>
  <si>
    <t>キャトルセゾン松帆</t>
    <phoneticPr fontId="2"/>
  </si>
  <si>
    <t>ほくだん</t>
    <phoneticPr fontId="2"/>
  </si>
  <si>
    <t>淡路島パルシェ</t>
    <phoneticPr fontId="2"/>
  </si>
  <si>
    <t>-</t>
    <phoneticPr fontId="2"/>
  </si>
  <si>
    <t>-</t>
    <phoneticPr fontId="2"/>
  </si>
  <si>
    <t>法適用企業</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</si>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</sst>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48857</c:v>
                </c:pt>
                <c:pt idx="1">
                  <c:v>65446</c:v>
                </c:pt>
                <c:pt idx="2">
                  <c:v>48752</c:v>
                </c:pt>
                <c:pt idx="3">
                  <c:v>68067</c:v>
                </c:pt>
                <c:pt idx="4">
                  <c:v>57371</c:v>
                </c:pt>
              </c:numCache>
            </c:numRef>
          </c:val>
          <c:smooth val="0"/>
        </c:ser>
        <c:dLbls>
          <c:showLegendKey val="0"/>
          <c:showVal val="0"/>
          <c:showCatName val="0"/>
          <c:showSerName val="0"/>
          <c:showPercent val="0"/>
          <c:showBubbleSize val="0"/>
        </c:dLbls>
        <c:marker val="1"/>
        <c:smooth val="0"/>
        <c:axId val="189079552"/>
        <c:axId val="189081472"/>
      </c:lineChart>
      <c:catAx>
        <c:axId val="189079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81472"/>
        <c:crosses val="autoZero"/>
        <c:auto val="1"/>
        <c:lblAlgn val="ctr"/>
        <c:lblOffset val="100"/>
        <c:tickLblSkip val="1"/>
        <c:tickMarkSkip val="1"/>
        <c:noMultiLvlLbl val="0"/>
      </c:catAx>
      <c:valAx>
        <c:axId val="189081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7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0.44</c:v>
                </c:pt>
                <c:pt idx="1">
                  <c:v>3.79</c:v>
                </c:pt>
                <c:pt idx="2">
                  <c:v>1.85</c:v>
                </c:pt>
                <c:pt idx="3">
                  <c:v>0.96</c:v>
                </c:pt>
                <c:pt idx="4">
                  <c:v>1.62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7.14</c:v>
                </c:pt>
                <c:pt idx="1">
                  <c:v>7.52</c:v>
                </c:pt>
                <c:pt idx="2">
                  <c:v>9.58</c:v>
                </c:pt>
                <c:pt idx="3">
                  <c:v>11.11</c:v>
                </c:pt>
                <c:pt idx="4">
                  <c:v>13.82</c:v>
                </c:pt>
              </c:numCache>
            </c:numRef>
          </c:val>
        </c:ser>
        <c:dLbls>
          <c:showLegendKey val="0"/>
          <c:showVal val="0"/>
          <c:showCatName val="0"/>
          <c:showSerName val="0"/>
          <c:showPercent val="0"/>
          <c:showBubbleSize val="0"/>
        </c:dLbls>
        <c:gapWidth val="250"/>
        <c:overlap val="100"/>
        <c:axId val="189304192"/>
        <c:axId val="1893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3.58</c:v>
                </c:pt>
                <c:pt idx="1">
                  <c:v>3.58</c:v>
                </c:pt>
                <c:pt idx="2">
                  <c:v>0.03</c:v>
                </c:pt>
                <c:pt idx="3">
                  <c:v>3.91</c:v>
                </c:pt>
                <c:pt idx="4">
                  <c:v>6.11</c:v>
                </c:pt>
              </c:numCache>
            </c:numRef>
          </c:val>
          <c:smooth val="0"/>
        </c:ser>
        <c:dLbls>
          <c:showLegendKey val="0"/>
          <c:showVal val="0"/>
          <c:showCatName val="0"/>
          <c:showSerName val="0"/>
          <c:showPercent val="0"/>
          <c:showBubbleSize val="0"/>
        </c:dLbls>
        <c:marker val="1"/>
        <c:smooth val="0"/>
        <c:axId val="189304192"/>
        <c:axId val="189326848"/>
      </c:lineChart>
      <c:catAx>
        <c:axId val="1893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26848"/>
        <c:crosses val="autoZero"/>
        <c:auto val="1"/>
        <c:lblAlgn val="ctr"/>
        <c:lblOffset val="100"/>
        <c:tickLblSkip val="1"/>
        <c:tickMarkSkip val="1"/>
        <c:noMultiLvlLbl val="0"/>
      </c:catAx>
      <c:valAx>
        <c:axId val="1893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0.05</c:v>
                </c:pt>
                <c:pt idx="4">
                  <c:v>#N/A</c:v>
                </c:pt>
                <c:pt idx="5">
                  <c:v>7.0000000000000007E-2</c:v>
                </c:pt>
                <c:pt idx="6">
                  <c:v>#N/A</c:v>
                </c:pt>
                <c:pt idx="7">
                  <c:v>0.08</c:v>
                </c:pt>
                <c:pt idx="8">
                  <c:v>#N/A</c:v>
                </c:pt>
                <c:pt idx="9">
                  <c:v>0.08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0.11</c:v>
                </c:pt>
              </c:numCache>
            </c:numRef>
          </c:val>
        </c:ser>
        <c:ser>
          <c:idx val="7"/>
          <c:order val="7"/>
          <c:tx>
            <c:strRef>
              <c:f>データシート!$A$34</c:f>
              <c:strCache>
                <c:ptCount val="1"/>
                <c:pt idx="0">
                  <c:v>住宅用地造成事業等特別会計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0.05</c:v>
                </c:pt>
                <c:pt idx="6">
                  <c:v>#N/A</c:v>
                </c:pt>
                <c:pt idx="7">
                  <c:v>0.17</c:v>
                </c:pt>
                <c:pt idx="8">
                  <c:v>#N/A</c:v>
                </c:pt>
                <c:pt idx="9">
                  <c:v>0.22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0.96</c:v>
                </c:pt>
                <c:pt idx="2">
                  <c:v>#N/A</c:v>
                </c:pt>
                <c:pt idx="3">
                  <c:v>0.9</c:v>
                </c:pt>
                <c:pt idx="4">
                  <c:v>#N/A</c:v>
                </c:pt>
                <c:pt idx="5">
                  <c:v>0.96</c:v>
                </c:pt>
                <c:pt idx="6">
                  <c:v>#N/A</c:v>
                </c:pt>
                <c:pt idx="7">
                  <c:v>0.13</c:v>
                </c:pt>
                <c:pt idx="8">
                  <c:v>#N/A</c:v>
                </c:pt>
                <c:pt idx="9">
                  <c:v>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0.44</c:v>
                </c:pt>
                <c:pt idx="2">
                  <c:v>#N/A</c:v>
                </c:pt>
                <c:pt idx="3">
                  <c:v>3.78</c:v>
                </c:pt>
                <c:pt idx="4">
                  <c:v>#N/A</c:v>
                </c:pt>
                <c:pt idx="5">
                  <c:v>1.84</c:v>
                </c:pt>
                <c:pt idx="6">
                  <c:v>#N/A</c:v>
                </c:pt>
                <c:pt idx="7">
                  <c:v>0.96</c:v>
                </c:pt>
                <c:pt idx="8">
                  <c:v>#N/A</c:v>
                </c:pt>
                <c:pt idx="9">
                  <c:v>1.62</c:v>
                </c:pt>
              </c:numCache>
            </c:numRef>
          </c:val>
        </c:ser>
        <c:dLbls>
          <c:showLegendKey val="0"/>
          <c:showVal val="0"/>
          <c:showCatName val="0"/>
          <c:showSerName val="0"/>
          <c:showPercent val="0"/>
          <c:showBubbleSize val="0"/>
        </c:dLbls>
        <c:gapWidth val="150"/>
        <c:overlap val="100"/>
        <c:axId val="189462016"/>
        <c:axId val="189463552"/>
      </c:barChart>
      <c:catAx>
        <c:axId val="18946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63552"/>
        <c:crosses val="autoZero"/>
        <c:auto val="1"/>
        <c:lblAlgn val="ctr"/>
        <c:lblOffset val="100"/>
        <c:tickLblSkip val="1"/>
        <c:tickMarkSkip val="1"/>
        <c:noMultiLvlLbl val="0"/>
      </c:catAx>
      <c:valAx>
        <c:axId val="18946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6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5156</c:v>
                </c:pt>
                <c:pt idx="5">
                  <c:v>5851</c:v>
                </c:pt>
                <c:pt idx="8">
                  <c:v>4606</c:v>
                </c:pt>
                <c:pt idx="11">
                  <c:v>4444</c:v>
                </c:pt>
                <c:pt idx="14">
                  <c:v>4490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2</c:v>
                </c:pt>
                <c:pt idx="6">
                  <c:v>3</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984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469</c:v>
                </c:pt>
                <c:pt idx="3">
                  <c:v>462</c:v>
                </c:pt>
                <c:pt idx="6">
                  <c:v>567</c:v>
                </c:pt>
                <c:pt idx="9">
                  <c:v>594</c:v>
                </c:pt>
                <c:pt idx="12">
                  <c:v>836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1641</c:v>
                </c:pt>
                <c:pt idx="3">
                  <c:v>1697</c:v>
                </c:pt>
                <c:pt idx="6">
                  <c:v>1695</c:v>
                </c:pt>
                <c:pt idx="9">
                  <c:v>1693</c:v>
                </c:pt>
                <c:pt idx="12">
                  <c:v>1438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6195</c:v>
                </c:pt>
                <c:pt idx="3">
                  <c:v>5569</c:v>
                </c:pt>
                <c:pt idx="6">
                  <c:v>5206</c:v>
                </c:pt>
                <c:pt idx="9">
                  <c:v>5003</c:v>
                </c:pt>
                <c:pt idx="12">
                  <c:v>4622</c:v>
                </c:pt>
              </c:numCache>
            </c:numRef>
          </c:val>
        </c:ser>
        <c:dLbls>
          <c:showLegendKey val="0"/>
          <c:showVal val="0"/>
          <c:showCatName val="0"/>
          <c:showSerName val="0"/>
          <c:showPercent val="0"/>
          <c:showBubbleSize val="0"/>
        </c:dLbls>
        <c:gapWidth val="100"/>
        <c:overlap val="100"/>
        <c:axId val="181031680"/>
        <c:axId val="18103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3169</c:v>
                </c:pt>
                <c:pt idx="2">
                  <c:v>#N/A</c:v>
                </c:pt>
                <c:pt idx="3">
                  <c:v>#N/A</c:v>
                </c:pt>
                <c:pt idx="4">
                  <c:v>2863</c:v>
                </c:pt>
                <c:pt idx="5">
                  <c:v>#N/A</c:v>
                </c:pt>
                <c:pt idx="6">
                  <c:v>#N/A</c:v>
                </c:pt>
                <c:pt idx="7">
                  <c:v>2865</c:v>
                </c:pt>
                <c:pt idx="8">
                  <c:v>#N/A</c:v>
                </c:pt>
                <c:pt idx="9">
                  <c:v>#N/A</c:v>
                </c:pt>
                <c:pt idx="10">
                  <c:v>2850</c:v>
                </c:pt>
                <c:pt idx="11">
                  <c:v>#N/A</c:v>
                </c:pt>
                <c:pt idx="12">
                  <c:v>#N/A</c:v>
                </c:pt>
                <c:pt idx="13">
                  <c:v>2409</c:v>
                </c:pt>
                <c:pt idx="14">
                  <c:v>#N/A</c:v>
                </c:pt>
              </c:numCache>
            </c:numRef>
          </c:val>
          <c:smooth val="0"/>
        </c:ser>
        <c:dLbls>
          <c:showLegendKey val="0"/>
          <c:showVal val="0"/>
          <c:showCatName val="0"/>
          <c:showSerName val="0"/>
          <c:showPercent val="0"/>
          <c:showBubbleSize val="0"/>
        </c:dLbls>
        <c:marker val="1"/>
        <c:smooth val="0"/>
        <c:axId val="181031680"/>
        <c:axId val="181033600"/>
      </c:lineChart>
      <c:catAx>
        <c:axId val="1810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033600"/>
        <c:crosses val="autoZero"/>
        <c:auto val="1"/>
        <c:lblAlgn val="ctr"/>
        <c:lblOffset val="100"/>
        <c:tickLblSkip val="1"/>
        <c:tickMarkSkip val="1"/>
        <c:noMultiLvlLbl val="0"/>
      </c:catAx>
      <c:valAx>
        <c:axId val="1810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0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47356</c:v>
                </c:pt>
                <c:pt idx="5">
                  <c:v>45614</c:v>
                </c:pt>
                <c:pt idx="8">
                  <c:v>44992</c:v>
                </c:pt>
                <c:pt idx="11">
                  <c:v>45176</c:v>
                </c:pt>
                <c:pt idx="14">
                  <c:v>44283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4681</c:v>
                </c:pt>
                <c:pt idx="5">
                  <c:v>3203</c:v>
                </c:pt>
                <c:pt idx="8">
                  <c:v>2987</c:v>
                </c:pt>
                <c:pt idx="11">
                  <c:v>3677</c:v>
                </c:pt>
                <c:pt idx="14">
                  <c:v>3493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5223</c:v>
                </c:pt>
                <c:pt idx="5">
                  <c:v>5493</c:v>
                </c:pt>
                <c:pt idx="8">
                  <c:v>6649</c:v>
                </c:pt>
                <c:pt idx="11">
                  <c:v>7798</c:v>
                </c:pt>
                <c:pt idx="14">
                  <c:v>8770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7463</c:v>
                </c:pt>
                <c:pt idx="3">
                  <c:v>7157</c:v>
                </c:pt>
                <c:pt idx="6">
                  <c:v>6838</c:v>
                </c:pt>
                <c:pt idx="9">
                  <c:v>6265</c:v>
                </c:pt>
                <c:pt idx="12">
                  <c:v>6046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6682</c:v>
                </c:pt>
                <c:pt idx="3">
                  <c:v>6870</c:v>
                </c:pt>
                <c:pt idx="6">
                  <c:v>7373</c:v>
                </c:pt>
                <c:pt idx="9">
                  <c:v>7873</c:v>
                </c:pt>
                <c:pt idx="12">
                  <c:v>11781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24074</c:v>
                </c:pt>
                <c:pt idx="3">
                  <c:v>28837</c:v>
                </c:pt>
                <c:pt idx="6">
                  <c:v>28769</c:v>
                </c:pt>
                <c:pt idx="9">
                  <c:v>28161</c:v>
                </c:pt>
                <c:pt idx="12">
                  <c:v>24075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1135</c:v>
                </c:pt>
                <c:pt idx="3">
                  <c:v>122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50938</c:v>
                </c:pt>
                <c:pt idx="3">
                  <c:v>48402</c:v>
                </c:pt>
                <c:pt idx="6">
                  <c:v>47690</c:v>
                </c:pt>
                <c:pt idx="9">
                  <c:v>47233</c:v>
                </c:pt>
                <c:pt idx="12">
                  <c:v>46048</c:v>
                </c:pt>
              </c:numCache>
            </c:numRef>
          </c:val>
        </c:ser>
        <c:dLbls>
          <c:showLegendKey val="0"/>
          <c:showVal val="0"/>
          <c:showCatName val="0"/>
          <c:showSerName val="0"/>
          <c:showPercent val="0"/>
          <c:showBubbleSize val="0"/>
        </c:dLbls>
        <c:gapWidth val="100"/>
        <c:overlap val="100"/>
        <c:axId val="190147200"/>
        <c:axId val="19016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33033</c:v>
                </c:pt>
                <c:pt idx="2">
                  <c:v>#N/A</c:v>
                </c:pt>
                <c:pt idx="3">
                  <c:v>#N/A</c:v>
                </c:pt>
                <c:pt idx="4">
                  <c:v>37078</c:v>
                </c:pt>
                <c:pt idx="5">
                  <c:v>#N/A</c:v>
                </c:pt>
                <c:pt idx="6">
                  <c:v>#N/A</c:v>
                </c:pt>
                <c:pt idx="7">
                  <c:v>36043</c:v>
                </c:pt>
                <c:pt idx="8">
                  <c:v>#N/A</c:v>
                </c:pt>
                <c:pt idx="9">
                  <c:v>#N/A</c:v>
                </c:pt>
                <c:pt idx="10">
                  <c:v>32881</c:v>
                </c:pt>
                <c:pt idx="11">
                  <c:v>#N/A</c:v>
                </c:pt>
                <c:pt idx="12">
                  <c:v>#N/A</c:v>
                </c:pt>
                <c:pt idx="13">
                  <c:v>31404</c:v>
                </c:pt>
                <c:pt idx="14">
                  <c:v>#N/A</c:v>
                </c:pt>
              </c:numCache>
            </c:numRef>
          </c:val>
          <c:smooth val="0"/>
        </c:ser>
        <c:dLbls>
          <c:showLegendKey val="0"/>
          <c:showVal val="0"/>
          <c:showCatName val="0"/>
          <c:showSerName val="0"/>
          <c:showPercent val="0"/>
          <c:showBubbleSize val="0"/>
        </c:dLbls>
        <c:marker val="1"/>
        <c:smooth val="0"/>
        <c:axId val="190147200"/>
        <c:axId val="190161664"/>
      </c:lineChart>
      <c:catAx>
        <c:axId val="19014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161664"/>
        <c:crosses val="autoZero"/>
        <c:auto val="1"/>
        <c:lblAlgn val="ctr"/>
        <c:lblOffset val="100"/>
        <c:tickLblSkip val="1"/>
        <c:tickMarkSkip val="1"/>
        <c:noMultiLvlLbl val="0"/>
      </c:catAx>
      <c:valAx>
        <c:axId val="19016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4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46,386
46,194
184.35
29,972,325
29,492,118
289,826
17,879,555
46,047,685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229.2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安定した基幹産業や企業が少なく、雇用の場が確保されにくいため、人口減少と高齢化が進んでいる。そのため、自主財源である税収入が少なく類似団体平均値より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低い水準となっている。今後も、「淡路市新行財政改革推進方策」に基づき、職員人件費の見直しや、業務改善、市有財産の売却等進めるとともに、地方税等の徴収強化や企業誘致の積極的な推進を行い、自主財源の確保を図り、更なる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年度に過疎対策事業債を約</a:t>
          </a:r>
          <a:r>
            <a:rPr kumimoji="1" lang="en-US" altLang="ja-JP" sz="1100">
              <a:solidFill>
                <a:schemeClr val="dk1"/>
              </a:solidFill>
              <a:effectLst/>
              <a:latin typeface="+mn-lt"/>
              <a:ea typeface="+mn-ea"/>
              <a:cs typeface="+mn-cs"/>
            </a:rPr>
            <a:t>587</a:t>
          </a:r>
          <a:r>
            <a:rPr kumimoji="1" lang="ja-JP" altLang="en-US" sz="1100">
              <a:solidFill>
                <a:schemeClr val="dk1"/>
              </a:solidFill>
              <a:effectLst/>
              <a:latin typeface="+mn-lt"/>
              <a:ea typeface="+mn-ea"/>
              <a:cs typeface="+mn-cs"/>
            </a:rPr>
            <a:t>百万円繰上償還したこと等により、公債費が約</a:t>
          </a:r>
          <a:r>
            <a:rPr kumimoji="1" lang="en-US" altLang="ja-JP" sz="1100">
              <a:solidFill>
                <a:schemeClr val="dk1"/>
              </a:solidFill>
              <a:effectLst/>
              <a:latin typeface="+mn-lt"/>
              <a:ea typeface="+mn-ea"/>
              <a:cs typeface="+mn-cs"/>
            </a:rPr>
            <a:t>389</a:t>
          </a:r>
          <a:r>
            <a:rPr kumimoji="1" lang="ja-JP" altLang="en-US" sz="1100">
              <a:solidFill>
                <a:schemeClr val="dk1"/>
              </a:solidFill>
              <a:effectLst/>
              <a:latin typeface="+mn-lt"/>
              <a:ea typeface="+mn-ea"/>
              <a:cs typeface="+mn-cs"/>
            </a:rPr>
            <a:t>百万円減となったことが主な要因で前年度より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改善されている。しかしながら、</a:t>
          </a:r>
          <a:r>
            <a:rPr kumimoji="1" lang="ja-JP" altLang="ja-JP" sz="1100">
              <a:solidFill>
                <a:schemeClr val="dk1"/>
              </a:solidFill>
              <a:effectLst/>
              <a:latin typeface="+mn-lt"/>
              <a:ea typeface="+mn-ea"/>
              <a:cs typeface="+mn-cs"/>
            </a:rPr>
            <a:t>阪神淡路大震災の復興に充てた地方債の公債費が大きく影響し、公債費のみの経常収支比率が全体の</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依然として高い比率となっている。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公債費負担適正化計画」に基づき繰上償還を実施し、地方債残高の縮減等に努める。併せて「淡路市行財政改革推進方策」に基づき、職員人件費の見直しや業務改善等を進め経常支出を抑制させるとともに、地方税等の徴収強化を実施し自主財源確保に努め、経常収支比率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114119</xdr:rowOff>
    </xdr:from>
    <xdr:to>
      <xdr:col>7</xdr:col>
      <xdr:colOff>152400</xdr:colOff>
      <xdr:row>59</xdr:row>
      <xdr:rowOff>155484</xdr:rowOff>
    </xdr:to>
    <xdr:cxnSp macro="">
      <xdr:nvCxnSpPr>
        <xdr:cNvPr id="132" name="直線コネクタ 131"/>
        <xdr:cNvCxnSpPr/>
      </xdr:nvCxnSpPr>
      <xdr:spPr>
        <a:xfrm flipV="1">
          <a:off x="4114800" y="1022966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59</xdr:row>
      <xdr:rowOff>155484</xdr:rowOff>
    </xdr:to>
    <xdr:cxnSp macro="">
      <xdr:nvCxnSpPr>
        <xdr:cNvPr id="135" name="直線コネクタ 134"/>
        <xdr:cNvCxnSpPr/>
      </xdr:nvCxnSpPr>
      <xdr:spPr>
        <a:xfrm>
          <a:off x="3225800" y="102641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69306</xdr:rowOff>
    </xdr:from>
    <xdr:to>
      <xdr:col>4</xdr:col>
      <xdr:colOff>482600</xdr:colOff>
      <xdr:row>59</xdr:row>
      <xdr:rowOff>148590</xdr:rowOff>
    </xdr:to>
    <xdr:cxnSp macro="">
      <xdr:nvCxnSpPr>
        <xdr:cNvPr id="138" name="直線コネクタ 137"/>
        <xdr:cNvCxnSpPr/>
      </xdr:nvCxnSpPr>
      <xdr:spPr>
        <a:xfrm>
          <a:off x="2336800" y="1018485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69306</xdr:rowOff>
    </xdr:from>
    <xdr:to>
      <xdr:col>3</xdr:col>
      <xdr:colOff>279400</xdr:colOff>
      <xdr:row>60</xdr:row>
      <xdr:rowOff>8165</xdr:rowOff>
    </xdr:to>
    <xdr:cxnSp macro="">
      <xdr:nvCxnSpPr>
        <xdr:cNvPr id="141" name="直線コネクタ 140"/>
        <xdr:cNvCxnSpPr/>
      </xdr:nvCxnSpPr>
      <xdr:spPr>
        <a:xfrm flipV="1">
          <a:off x="1447800" y="1018485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63319</xdr:rowOff>
    </xdr:from>
    <xdr:to>
      <xdr:col>7</xdr:col>
      <xdr:colOff>203200</xdr:colOff>
      <xdr:row>59</xdr:row>
      <xdr:rowOff>164919</xdr:rowOff>
    </xdr:to>
    <xdr:sp macro="" textlink="">
      <xdr:nvSpPr>
        <xdr:cNvPr id="151" name="円/楕円 150"/>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79846</xdr:rowOff>
    </xdr:from>
    <xdr:ext cx="762000" cy="259045"/>
    <xdr:sp macro="" textlink="">
      <xdr:nvSpPr>
        <xdr:cNvPr id="152" name="財政構造の弾力性該当値テキスト"/>
        <xdr:cNvSpPr txBox="1"/>
      </xdr:nvSpPr>
      <xdr:spPr>
        <a:xfrm>
          <a:off x="5041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104684</xdr:rowOff>
    </xdr:from>
    <xdr:to>
      <xdr:col>6</xdr:col>
      <xdr:colOff>50800</xdr:colOff>
      <xdr:row>60</xdr:row>
      <xdr:rowOff>34834</xdr:rowOff>
    </xdr:to>
    <xdr:sp macro="" textlink="">
      <xdr:nvSpPr>
        <xdr:cNvPr id="153" name="円/楕円 152"/>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19611</xdr:rowOff>
    </xdr:from>
    <xdr:ext cx="736600" cy="259045"/>
    <xdr:sp macro="" textlink="">
      <xdr:nvSpPr>
        <xdr:cNvPr id="154" name="テキスト ボックス 153"/>
        <xdr:cNvSpPr txBox="1"/>
      </xdr:nvSpPr>
      <xdr:spPr>
        <a:xfrm>
          <a:off x="3733800" y="1030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5" name="円/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56" name="テキスト ボックス 155"/>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18506</xdr:rowOff>
    </xdr:from>
    <xdr:to>
      <xdr:col>3</xdr:col>
      <xdr:colOff>330200</xdr:colOff>
      <xdr:row>59</xdr:row>
      <xdr:rowOff>120106</xdr:rowOff>
    </xdr:to>
    <xdr:sp macro="" textlink="">
      <xdr:nvSpPr>
        <xdr:cNvPr id="157" name="円/楕円 156"/>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130283</xdr:rowOff>
    </xdr:from>
    <xdr:ext cx="762000" cy="259045"/>
    <xdr:sp macro="" textlink="">
      <xdr:nvSpPr>
        <xdr:cNvPr id="158" name="テキスト ボックス 157"/>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128815</xdr:rowOff>
    </xdr:from>
    <xdr:to>
      <xdr:col>2</xdr:col>
      <xdr:colOff>127000</xdr:colOff>
      <xdr:row>60</xdr:row>
      <xdr:rowOff>58965</xdr:rowOff>
    </xdr:to>
    <xdr:sp macro="" textlink="">
      <xdr:nvSpPr>
        <xdr:cNvPr id="159" name="円/楕円 158"/>
        <xdr:cNvSpPr/>
      </xdr:nvSpPr>
      <xdr:spPr>
        <a:xfrm>
          <a:off x="1397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43742</xdr:rowOff>
    </xdr:from>
    <xdr:ext cx="762000" cy="259045"/>
    <xdr:sp macro="" textlink="">
      <xdr:nvSpPr>
        <xdr:cNvPr id="160" name="テキスト ボックス 159"/>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類似団体平均に比べ高くなっているのは、主に物件費を要因としており、主な内容としては、合併により旧町から引き継がれた公共施設の管理費や、公共施設整備時に行った借地費用が大きく影響している。</a:t>
          </a:r>
          <a:r>
            <a:rPr lang="ja-JP" altLang="ja-JP" sz="1100">
              <a:solidFill>
                <a:schemeClr val="dk1"/>
              </a:solidFill>
              <a:effectLst/>
              <a:latin typeface="+mn-lt"/>
              <a:ea typeface="+mn-ea"/>
              <a:cs typeface="+mn-cs"/>
            </a:rPr>
            <a:t>コストと便益の最適化を十分に検討</a:t>
          </a:r>
          <a:r>
            <a:rPr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15222</xdr:rowOff>
    </xdr:from>
    <xdr:to>
      <xdr:col>7</xdr:col>
      <xdr:colOff>152400</xdr:colOff>
      <xdr:row>83</xdr:row>
      <xdr:rowOff>42445</xdr:rowOff>
    </xdr:to>
    <xdr:cxnSp macro="">
      <xdr:nvCxnSpPr>
        <xdr:cNvPr id="192" name="直線コネクタ 191"/>
        <xdr:cNvCxnSpPr/>
      </xdr:nvCxnSpPr>
      <xdr:spPr>
        <a:xfrm>
          <a:off x="4114800" y="14245572"/>
          <a:ext cx="8382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1504</xdr:rowOff>
    </xdr:from>
    <xdr:to>
      <xdr:col>6</xdr:col>
      <xdr:colOff>0</xdr:colOff>
      <xdr:row>83</xdr:row>
      <xdr:rowOff>15222</xdr:rowOff>
    </xdr:to>
    <xdr:cxnSp macro="">
      <xdr:nvCxnSpPr>
        <xdr:cNvPr id="195" name="直線コネクタ 194"/>
        <xdr:cNvCxnSpPr/>
      </xdr:nvCxnSpPr>
      <xdr:spPr>
        <a:xfrm>
          <a:off x="3225800" y="14231854"/>
          <a:ext cx="8890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1504</xdr:rowOff>
    </xdr:from>
    <xdr:to>
      <xdr:col>4</xdr:col>
      <xdr:colOff>482600</xdr:colOff>
      <xdr:row>83</xdr:row>
      <xdr:rowOff>5623</xdr:rowOff>
    </xdr:to>
    <xdr:cxnSp macro="">
      <xdr:nvCxnSpPr>
        <xdr:cNvPr id="198" name="直線コネクタ 197"/>
        <xdr:cNvCxnSpPr/>
      </xdr:nvCxnSpPr>
      <xdr:spPr>
        <a:xfrm flipV="1">
          <a:off x="2336800" y="14231854"/>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155742</xdr:rowOff>
    </xdr:from>
    <xdr:to>
      <xdr:col>3</xdr:col>
      <xdr:colOff>279400</xdr:colOff>
      <xdr:row>83</xdr:row>
      <xdr:rowOff>5623</xdr:rowOff>
    </xdr:to>
    <xdr:cxnSp macro="">
      <xdr:nvCxnSpPr>
        <xdr:cNvPr id="201" name="直線コネクタ 200"/>
        <xdr:cNvCxnSpPr/>
      </xdr:nvCxnSpPr>
      <xdr:spPr>
        <a:xfrm>
          <a:off x="1447800" y="1421464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163095</xdr:rowOff>
    </xdr:from>
    <xdr:to>
      <xdr:col>7</xdr:col>
      <xdr:colOff>203200</xdr:colOff>
      <xdr:row>83</xdr:row>
      <xdr:rowOff>93245</xdr:rowOff>
    </xdr:to>
    <xdr:sp macro="" textlink="">
      <xdr:nvSpPr>
        <xdr:cNvPr id="211" name="円/楕円 210"/>
        <xdr:cNvSpPr/>
      </xdr:nvSpPr>
      <xdr:spPr>
        <a:xfrm>
          <a:off x="4902200" y="142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135172</xdr:rowOff>
    </xdr:from>
    <xdr:ext cx="762000" cy="259045"/>
    <xdr:sp macro="" textlink="">
      <xdr:nvSpPr>
        <xdr:cNvPr id="212" name="人件費・物件費等の状況該当値テキスト"/>
        <xdr:cNvSpPr txBox="1"/>
      </xdr:nvSpPr>
      <xdr:spPr>
        <a:xfrm>
          <a:off x="5041900" y="141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135872</xdr:rowOff>
    </xdr:from>
    <xdr:to>
      <xdr:col>6</xdr:col>
      <xdr:colOff>50800</xdr:colOff>
      <xdr:row>83</xdr:row>
      <xdr:rowOff>66022</xdr:rowOff>
    </xdr:to>
    <xdr:sp macro="" textlink="">
      <xdr:nvSpPr>
        <xdr:cNvPr id="213" name="円/楕円 212"/>
        <xdr:cNvSpPr/>
      </xdr:nvSpPr>
      <xdr:spPr>
        <a:xfrm>
          <a:off x="4064000" y="141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50799</xdr:rowOff>
    </xdr:from>
    <xdr:ext cx="736600" cy="259045"/>
    <xdr:sp macro="" textlink="">
      <xdr:nvSpPr>
        <xdr:cNvPr id="214" name="テキスト ボックス 213"/>
        <xdr:cNvSpPr txBox="1"/>
      </xdr:nvSpPr>
      <xdr:spPr>
        <a:xfrm>
          <a:off x="3733800" y="1428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122154</xdr:rowOff>
    </xdr:from>
    <xdr:to>
      <xdr:col>4</xdr:col>
      <xdr:colOff>533400</xdr:colOff>
      <xdr:row>83</xdr:row>
      <xdr:rowOff>52304</xdr:rowOff>
    </xdr:to>
    <xdr:sp macro="" textlink="">
      <xdr:nvSpPr>
        <xdr:cNvPr id="215" name="円/楕円 214"/>
        <xdr:cNvSpPr/>
      </xdr:nvSpPr>
      <xdr:spPr>
        <a:xfrm>
          <a:off x="3175000" y="141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62481</xdr:rowOff>
    </xdr:from>
    <xdr:ext cx="762000" cy="259045"/>
    <xdr:sp macro="" textlink="">
      <xdr:nvSpPr>
        <xdr:cNvPr id="216" name="テキスト ボックス 215"/>
        <xdr:cNvSpPr txBox="1"/>
      </xdr:nvSpPr>
      <xdr:spPr>
        <a:xfrm>
          <a:off x="2844800" y="1394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126273</xdr:rowOff>
    </xdr:from>
    <xdr:to>
      <xdr:col>3</xdr:col>
      <xdr:colOff>330200</xdr:colOff>
      <xdr:row>83</xdr:row>
      <xdr:rowOff>56423</xdr:rowOff>
    </xdr:to>
    <xdr:sp macro="" textlink="">
      <xdr:nvSpPr>
        <xdr:cNvPr id="217" name="円/楕円 216"/>
        <xdr:cNvSpPr/>
      </xdr:nvSpPr>
      <xdr:spPr>
        <a:xfrm>
          <a:off x="2286000" y="141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66600</xdr:rowOff>
    </xdr:from>
    <xdr:ext cx="762000" cy="259045"/>
    <xdr:sp macro="" textlink="">
      <xdr:nvSpPr>
        <xdr:cNvPr id="218" name="テキスト ボックス 217"/>
        <xdr:cNvSpPr txBox="1"/>
      </xdr:nvSpPr>
      <xdr:spPr>
        <a:xfrm>
          <a:off x="1955800" y="139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104942</xdr:rowOff>
    </xdr:from>
    <xdr:to>
      <xdr:col>2</xdr:col>
      <xdr:colOff>127000</xdr:colOff>
      <xdr:row>83</xdr:row>
      <xdr:rowOff>35092</xdr:rowOff>
    </xdr:to>
    <xdr:sp macro="" textlink="">
      <xdr:nvSpPr>
        <xdr:cNvPr id="219" name="円/楕円 218"/>
        <xdr:cNvSpPr/>
      </xdr:nvSpPr>
      <xdr:spPr>
        <a:xfrm>
          <a:off x="1397000" y="141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45269</xdr:rowOff>
    </xdr:from>
    <xdr:ext cx="762000" cy="259045"/>
    <xdr:sp macro="" textlink="">
      <xdr:nvSpPr>
        <xdr:cNvPr id="220" name="テキスト ボックス 219"/>
        <xdr:cNvSpPr txBox="1"/>
      </xdr:nvSpPr>
      <xdr:spPr>
        <a:xfrm>
          <a:off x="1066800" y="139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「新行財政改革推進方策」に基づき、定員の集約化や組織の見直し等により時間外勤務手当の抑制に努めている。その結果、類似団体平均値とほぼ近似値となって</a:t>
          </a:r>
          <a:r>
            <a:rPr kumimoji="1" lang="ja-JP" altLang="en-US" sz="1100">
              <a:solidFill>
                <a:schemeClr val="dk1"/>
              </a:solidFill>
              <a:effectLst/>
              <a:latin typeface="+mn-lt"/>
              <a:ea typeface="+mn-ea"/>
              <a:cs typeface="+mn-cs"/>
            </a:rPr>
            <a:t>いる。今後は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合併算定替による普通交付税措置</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段階的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縮減</a:t>
          </a:r>
          <a:r>
            <a:rPr lang="ja-JP" altLang="en-US" sz="1100">
              <a:solidFill>
                <a:schemeClr val="dk1"/>
              </a:solidFill>
              <a:effectLst/>
              <a:latin typeface="+mn-lt"/>
              <a:ea typeface="+mn-ea"/>
              <a:cs typeface="+mn-cs"/>
            </a:rPr>
            <a:t>に備え</a:t>
          </a:r>
          <a:r>
            <a:rPr lang="ja-JP" altLang="en-US" sz="1100" b="0" i="0" u="none" strike="noStrike" baseline="0" smtClean="0">
              <a:solidFill>
                <a:schemeClr val="dk1"/>
              </a:solidFill>
              <a:latin typeface="+mn-lt"/>
              <a:ea typeface="+mn-ea"/>
              <a:cs typeface="+mn-cs"/>
            </a:rPr>
            <a:t>、引き続き、組織の再編等による事務の集約化を図り、退職に対する採用を抑え、人件費総額の抑制に努める。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14732</xdr:rowOff>
    </xdr:to>
    <xdr:cxnSp macro="">
      <xdr:nvCxnSpPr>
        <xdr:cNvPr id="252" name="直線コネクタ 251"/>
        <xdr:cNvCxnSpPr/>
      </xdr:nvCxnSpPr>
      <xdr:spPr>
        <a:xfrm>
          <a:off x="16179800" y="14711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88</xdr:row>
      <xdr:rowOff>19304</xdr:rowOff>
    </xdr:to>
    <xdr:cxnSp macro="">
      <xdr:nvCxnSpPr>
        <xdr:cNvPr id="255" name="直線コネクタ 254"/>
        <xdr:cNvCxnSpPr/>
      </xdr:nvCxnSpPr>
      <xdr:spPr>
        <a:xfrm flipV="1">
          <a:off x="15290800" y="1471117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88</xdr:row>
      <xdr:rowOff>19304</xdr:rowOff>
    </xdr:to>
    <xdr:cxnSp macro="">
      <xdr:nvCxnSpPr>
        <xdr:cNvPr id="258" name="直線コネクタ 257"/>
        <xdr:cNvCxnSpPr/>
      </xdr:nvCxnSpPr>
      <xdr:spPr>
        <a:xfrm>
          <a:off x="14401800" y="150200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68072</xdr:rowOff>
    </xdr:from>
    <xdr:to>
      <xdr:col>21</xdr:col>
      <xdr:colOff>0</xdr:colOff>
      <xdr:row>87</xdr:row>
      <xdr:rowOff>103887</xdr:rowOff>
    </xdr:to>
    <xdr:cxnSp macro="">
      <xdr:nvCxnSpPr>
        <xdr:cNvPr id="261" name="直線コネクタ 260"/>
        <xdr:cNvCxnSpPr/>
      </xdr:nvCxnSpPr>
      <xdr:spPr>
        <a:xfrm>
          <a:off x="13512800" y="14469872"/>
          <a:ext cx="889000" cy="5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2"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3" name="円/楕円 272"/>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4" name="テキスト ボックス 273"/>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5" name="円/楕円 274"/>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76" name="テキスト ボックス 275"/>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7" name="円/楕円 276"/>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164864</xdr:rowOff>
    </xdr:from>
    <xdr:ext cx="762000" cy="259045"/>
    <xdr:sp macro="" textlink="">
      <xdr:nvSpPr>
        <xdr:cNvPr id="278" name="テキスト ボックス 277"/>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17272</xdr:rowOff>
    </xdr:from>
    <xdr:to>
      <xdr:col>19</xdr:col>
      <xdr:colOff>533400</xdr:colOff>
      <xdr:row>84</xdr:row>
      <xdr:rowOff>118872</xdr:rowOff>
    </xdr:to>
    <xdr:sp macro="" textlink="">
      <xdr:nvSpPr>
        <xdr:cNvPr id="279" name="円/楕円 278"/>
        <xdr:cNvSpPr/>
      </xdr:nvSpPr>
      <xdr:spPr>
        <a:xfrm>
          <a:off x="13462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129049</xdr:rowOff>
    </xdr:from>
    <xdr:ext cx="762000" cy="259045"/>
    <xdr:sp macro="" textlink="">
      <xdr:nvSpPr>
        <xdr:cNvPr id="280" name="テキスト ボックス 279"/>
        <xdr:cNvSpPr txBox="1"/>
      </xdr:nvSpPr>
      <xdr:spPr>
        <a:xfrm>
          <a:off x="13131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年度までは、行政効率の悪い地形的な課題と、合併による急激な住民サービスの低下を防ぐため、地域事務所を配置していたことから、類似団体平均と同水準になっていた。平成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年度以降は「新行財政改革推進方策」に基づき、地域事務所の支所化や定年退職者の不補充等の計画的な実施により、平成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人下回っている。今後も</a:t>
          </a:r>
          <a:r>
            <a:rPr lang="ja-JP" altLang="ja-JP" sz="1100" b="0" i="0" baseline="0">
              <a:solidFill>
                <a:schemeClr val="dk1"/>
              </a:solidFill>
              <a:effectLst/>
              <a:latin typeface="+mn-lt"/>
              <a:ea typeface="+mn-ea"/>
              <a:cs typeface="+mn-cs"/>
            </a:rPr>
            <a:t>組織の再編等による事務の集約化を図り、退職に対する採用を抑え</a:t>
          </a:r>
          <a:r>
            <a:rPr lang="ja-JP" altLang="en-US" sz="1100" b="0" i="0" baseline="0">
              <a:solidFill>
                <a:schemeClr val="dk1"/>
              </a:solidFill>
              <a:effectLst/>
              <a:latin typeface="+mn-lt"/>
              <a:ea typeface="+mn-ea"/>
              <a:cs typeface="+mn-cs"/>
            </a:rPr>
            <a:t>る等</a:t>
          </a:r>
          <a:r>
            <a:rPr kumimoji="1" lang="ja-JP" altLang="ja-JP" sz="110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133169</xdr:rowOff>
    </xdr:from>
    <xdr:to>
      <xdr:col>24</xdr:col>
      <xdr:colOff>558800</xdr:colOff>
      <xdr:row>61</xdr:row>
      <xdr:rowOff>158448</xdr:rowOff>
    </xdr:to>
    <xdr:cxnSp macro="">
      <xdr:nvCxnSpPr>
        <xdr:cNvPr id="317" name="直線コネクタ 316"/>
        <xdr:cNvCxnSpPr/>
      </xdr:nvCxnSpPr>
      <xdr:spPr>
        <a:xfrm flipV="1">
          <a:off x="16179800" y="10591619"/>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61</xdr:row>
      <xdr:rowOff>158448</xdr:rowOff>
    </xdr:to>
    <xdr:cxnSp macro="">
      <xdr:nvCxnSpPr>
        <xdr:cNvPr id="320" name="直線コネクタ 319"/>
        <xdr:cNvCxnSpPr/>
      </xdr:nvCxnSpPr>
      <xdr:spPr>
        <a:xfrm>
          <a:off x="15290800" y="1061000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151554</xdr:rowOff>
    </xdr:from>
    <xdr:to>
      <xdr:col>22</xdr:col>
      <xdr:colOff>203200</xdr:colOff>
      <xdr:row>62</xdr:row>
      <xdr:rowOff>18022</xdr:rowOff>
    </xdr:to>
    <xdr:cxnSp macro="">
      <xdr:nvCxnSpPr>
        <xdr:cNvPr id="323" name="直線コネクタ 322"/>
        <xdr:cNvCxnSpPr/>
      </xdr:nvCxnSpPr>
      <xdr:spPr>
        <a:xfrm flipV="1">
          <a:off x="14401800" y="1061000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18022</xdr:rowOff>
    </xdr:from>
    <xdr:to>
      <xdr:col>21</xdr:col>
      <xdr:colOff>0</xdr:colOff>
      <xdr:row>62</xdr:row>
      <xdr:rowOff>65133</xdr:rowOff>
    </xdr:to>
    <xdr:cxnSp macro="">
      <xdr:nvCxnSpPr>
        <xdr:cNvPr id="326" name="直線コネクタ 325"/>
        <xdr:cNvCxnSpPr/>
      </xdr:nvCxnSpPr>
      <xdr:spPr>
        <a:xfrm flipV="1">
          <a:off x="13512800" y="1064792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82369</xdr:rowOff>
    </xdr:from>
    <xdr:to>
      <xdr:col>24</xdr:col>
      <xdr:colOff>609600</xdr:colOff>
      <xdr:row>62</xdr:row>
      <xdr:rowOff>12519</xdr:rowOff>
    </xdr:to>
    <xdr:sp macro="" textlink="">
      <xdr:nvSpPr>
        <xdr:cNvPr id="336" name="円/楕円 335"/>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98896</xdr:rowOff>
    </xdr:from>
    <xdr:ext cx="762000" cy="259045"/>
    <xdr:sp macro="" textlink="">
      <xdr:nvSpPr>
        <xdr:cNvPr id="337" name="定員管理の状況該当値テキスト"/>
        <xdr:cNvSpPr txBox="1"/>
      </xdr:nvSpPr>
      <xdr:spPr>
        <a:xfrm>
          <a:off x="171069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107648</xdr:rowOff>
    </xdr:from>
    <xdr:to>
      <xdr:col>23</xdr:col>
      <xdr:colOff>457200</xdr:colOff>
      <xdr:row>62</xdr:row>
      <xdr:rowOff>37798</xdr:rowOff>
    </xdr:to>
    <xdr:sp macro="" textlink="">
      <xdr:nvSpPr>
        <xdr:cNvPr id="338" name="円/楕円 337"/>
        <xdr:cNvSpPr/>
      </xdr:nvSpPr>
      <xdr:spPr>
        <a:xfrm>
          <a:off x="16129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47975</xdr:rowOff>
    </xdr:from>
    <xdr:ext cx="736600" cy="259045"/>
    <xdr:sp macro="" textlink="">
      <xdr:nvSpPr>
        <xdr:cNvPr id="339" name="テキスト ボックス 338"/>
        <xdr:cNvSpPr txBox="1"/>
      </xdr:nvSpPr>
      <xdr:spPr>
        <a:xfrm>
          <a:off x="15798800" y="1033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100754</xdr:rowOff>
    </xdr:from>
    <xdr:to>
      <xdr:col>22</xdr:col>
      <xdr:colOff>254000</xdr:colOff>
      <xdr:row>62</xdr:row>
      <xdr:rowOff>30904</xdr:rowOff>
    </xdr:to>
    <xdr:sp macro="" textlink="">
      <xdr:nvSpPr>
        <xdr:cNvPr id="340" name="円/楕円 339"/>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41081</xdr:rowOff>
    </xdr:from>
    <xdr:ext cx="762000" cy="259045"/>
    <xdr:sp macro="" textlink="">
      <xdr:nvSpPr>
        <xdr:cNvPr id="341" name="テキスト ボックス 340"/>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138672</xdr:rowOff>
    </xdr:from>
    <xdr:to>
      <xdr:col>21</xdr:col>
      <xdr:colOff>50800</xdr:colOff>
      <xdr:row>62</xdr:row>
      <xdr:rowOff>68822</xdr:rowOff>
    </xdr:to>
    <xdr:sp macro="" textlink="">
      <xdr:nvSpPr>
        <xdr:cNvPr id="342" name="円/楕円 341"/>
        <xdr:cNvSpPr/>
      </xdr:nvSpPr>
      <xdr:spPr>
        <a:xfrm>
          <a:off x="14351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78999</xdr:rowOff>
    </xdr:from>
    <xdr:ext cx="762000" cy="259045"/>
    <xdr:sp macro="" textlink="">
      <xdr:nvSpPr>
        <xdr:cNvPr id="343" name="テキスト ボックス 342"/>
        <xdr:cNvSpPr txBox="1"/>
      </xdr:nvSpPr>
      <xdr:spPr>
        <a:xfrm>
          <a:off x="14020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14333</xdr:rowOff>
    </xdr:from>
    <xdr:to>
      <xdr:col>19</xdr:col>
      <xdr:colOff>533400</xdr:colOff>
      <xdr:row>62</xdr:row>
      <xdr:rowOff>115933</xdr:rowOff>
    </xdr:to>
    <xdr:sp macro="" textlink="">
      <xdr:nvSpPr>
        <xdr:cNvPr id="344" name="円/楕円 343"/>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100710</xdr:rowOff>
    </xdr:from>
    <xdr:ext cx="762000" cy="259045"/>
    <xdr:sp macro="" textlink="">
      <xdr:nvSpPr>
        <xdr:cNvPr id="345" name="テキスト ボックス 344"/>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実質公債費比率は「公債費負担適正化計画」に基づき、地方債の発行抑制や、繰上償還を行ったことにより、昨年度より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％改善している。しかし、阪神淡路大震災の復興に充てた公債費の影響と、山間地域での下水道整備事業による下水道事業特別会計に対する繰出金が多額となっていることから、類似団体平均を</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％上回っている。今後も「公債費負担適正化計画」に基づき、計画的な地方債の発行、繰上償還の実施により平成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年度数値で</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％未満になるよう改善に努める。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49911</xdr:rowOff>
    </xdr:from>
    <xdr:to>
      <xdr:col>24</xdr:col>
      <xdr:colOff>558800</xdr:colOff>
      <xdr:row>39</xdr:row>
      <xdr:rowOff>74041</xdr:rowOff>
    </xdr:to>
    <xdr:cxnSp macro="">
      <xdr:nvCxnSpPr>
        <xdr:cNvPr id="377" name="直線コネクタ 376"/>
        <xdr:cNvCxnSpPr/>
      </xdr:nvCxnSpPr>
      <xdr:spPr>
        <a:xfrm flipV="1">
          <a:off x="16179800" y="673646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74041</xdr:rowOff>
    </xdr:from>
    <xdr:to>
      <xdr:col>23</xdr:col>
      <xdr:colOff>406400</xdr:colOff>
      <xdr:row>39</xdr:row>
      <xdr:rowOff>93345</xdr:rowOff>
    </xdr:to>
    <xdr:cxnSp macro="">
      <xdr:nvCxnSpPr>
        <xdr:cNvPr id="380" name="直線コネクタ 379"/>
        <xdr:cNvCxnSpPr/>
      </xdr:nvCxnSpPr>
      <xdr:spPr>
        <a:xfrm flipV="1">
          <a:off x="15290800" y="676059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39</xdr:row>
      <xdr:rowOff>122301</xdr:rowOff>
    </xdr:to>
    <xdr:cxnSp macro="">
      <xdr:nvCxnSpPr>
        <xdr:cNvPr id="383" name="直線コネクタ 382"/>
        <xdr:cNvCxnSpPr/>
      </xdr:nvCxnSpPr>
      <xdr:spPr>
        <a:xfrm flipV="1">
          <a:off x="14401800" y="677989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122301</xdr:rowOff>
    </xdr:to>
    <xdr:cxnSp macro="">
      <xdr:nvCxnSpPr>
        <xdr:cNvPr id="386" name="直線コネクタ 385"/>
        <xdr:cNvCxnSpPr/>
      </xdr:nvCxnSpPr>
      <xdr:spPr>
        <a:xfrm>
          <a:off x="13512800" y="68040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170561</xdr:rowOff>
    </xdr:from>
    <xdr:to>
      <xdr:col>24</xdr:col>
      <xdr:colOff>609600</xdr:colOff>
      <xdr:row>39</xdr:row>
      <xdr:rowOff>100711</xdr:rowOff>
    </xdr:to>
    <xdr:sp macro="" textlink="">
      <xdr:nvSpPr>
        <xdr:cNvPr id="396" name="円/楕円 395"/>
        <xdr:cNvSpPr/>
      </xdr:nvSpPr>
      <xdr:spPr>
        <a:xfrm>
          <a:off x="16967200" y="66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142638</xdr:rowOff>
    </xdr:from>
    <xdr:ext cx="762000" cy="259045"/>
    <xdr:sp macro="" textlink="">
      <xdr:nvSpPr>
        <xdr:cNvPr id="397" name="公債費負担の状況該当値テキスト"/>
        <xdr:cNvSpPr txBox="1"/>
      </xdr:nvSpPr>
      <xdr:spPr>
        <a:xfrm>
          <a:off x="17106900" y="6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23241</xdr:rowOff>
    </xdr:from>
    <xdr:to>
      <xdr:col>23</xdr:col>
      <xdr:colOff>457200</xdr:colOff>
      <xdr:row>39</xdr:row>
      <xdr:rowOff>124841</xdr:rowOff>
    </xdr:to>
    <xdr:sp macro="" textlink="">
      <xdr:nvSpPr>
        <xdr:cNvPr id="398" name="円/楕円 397"/>
        <xdr:cNvSpPr/>
      </xdr:nvSpPr>
      <xdr:spPr>
        <a:xfrm>
          <a:off x="16129000" y="67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109618</xdr:rowOff>
    </xdr:from>
    <xdr:ext cx="736600" cy="259045"/>
    <xdr:sp macro="" textlink="">
      <xdr:nvSpPr>
        <xdr:cNvPr id="399" name="テキスト ボックス 398"/>
        <xdr:cNvSpPr txBox="1"/>
      </xdr:nvSpPr>
      <xdr:spPr>
        <a:xfrm>
          <a:off x="15798800" y="679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400" name="円/楕円 399"/>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128922</xdr:rowOff>
    </xdr:from>
    <xdr:ext cx="762000" cy="259045"/>
    <xdr:sp macro="" textlink="">
      <xdr:nvSpPr>
        <xdr:cNvPr id="401" name="テキスト ボックス 400"/>
        <xdr:cNvSpPr txBox="1"/>
      </xdr:nvSpPr>
      <xdr:spPr>
        <a:xfrm>
          <a:off x="14909800" y="681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71501</xdr:rowOff>
    </xdr:from>
    <xdr:to>
      <xdr:col>21</xdr:col>
      <xdr:colOff>50800</xdr:colOff>
      <xdr:row>40</xdr:row>
      <xdr:rowOff>1651</xdr:rowOff>
    </xdr:to>
    <xdr:sp macro="" textlink="">
      <xdr:nvSpPr>
        <xdr:cNvPr id="402" name="円/楕円 401"/>
        <xdr:cNvSpPr/>
      </xdr:nvSpPr>
      <xdr:spPr>
        <a:xfrm>
          <a:off x="14351000" y="67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157878</xdr:rowOff>
    </xdr:from>
    <xdr:ext cx="762000" cy="259045"/>
    <xdr:sp macro="" textlink="">
      <xdr:nvSpPr>
        <xdr:cNvPr id="403" name="テキスト ボックス 402"/>
        <xdr:cNvSpPr txBox="1"/>
      </xdr:nvSpPr>
      <xdr:spPr>
        <a:xfrm>
          <a:off x="14020800" y="684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404" name="円/楕円 403"/>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153052</xdr:rowOff>
    </xdr:from>
    <xdr:ext cx="762000" cy="259045"/>
    <xdr:sp macro="" textlink="">
      <xdr:nvSpPr>
        <xdr:cNvPr id="405" name="テキスト ボックス 404"/>
        <xdr:cNvSpPr txBox="1"/>
      </xdr:nvSpPr>
      <xdr:spPr>
        <a:xfrm>
          <a:off x="13131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年度において早期健全化基準を超える</a:t>
          </a:r>
          <a:r>
            <a:rPr kumimoji="1" lang="en-US" altLang="ja-JP" sz="1100">
              <a:solidFill>
                <a:schemeClr val="dk1"/>
              </a:solidFill>
              <a:effectLst/>
              <a:latin typeface="+mn-lt"/>
              <a:ea typeface="+mn-ea"/>
              <a:cs typeface="+mn-cs"/>
            </a:rPr>
            <a:t>371.0</a:t>
          </a:r>
          <a:r>
            <a:rPr kumimoji="1" lang="ja-JP" altLang="ja-JP" sz="1100">
              <a:solidFill>
                <a:schemeClr val="dk1"/>
              </a:solidFill>
              <a:effectLst/>
              <a:latin typeface="+mn-lt"/>
              <a:ea typeface="+mn-ea"/>
              <a:cs typeface="+mn-cs"/>
            </a:rPr>
            <a:t>％となったものの、「公債費負担適正化計画」に基づき地方債の発行抑制、繰上償還の実施を行い同比率の適正化に努め、昨年度より</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改善している。しかし、阪神淡路大震災の復興に充てた地方債残高の影響により、類似団体と比較すると約４倍ほど高い数値となっているため、引き続き計画的な地方債の発行、繰上償還の実施により地方債残高の削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88350</xdr:rowOff>
    </xdr:from>
    <xdr:to>
      <xdr:col>24</xdr:col>
      <xdr:colOff>558800</xdr:colOff>
      <xdr:row>16</xdr:row>
      <xdr:rowOff>105643</xdr:rowOff>
    </xdr:to>
    <xdr:cxnSp macro="">
      <xdr:nvCxnSpPr>
        <xdr:cNvPr id="439" name="直線コネクタ 438"/>
        <xdr:cNvCxnSpPr/>
      </xdr:nvCxnSpPr>
      <xdr:spPr>
        <a:xfrm flipV="1">
          <a:off x="16179800" y="2831550"/>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105643</xdr:rowOff>
    </xdr:from>
    <xdr:to>
      <xdr:col>23</xdr:col>
      <xdr:colOff>406400</xdr:colOff>
      <xdr:row>16</xdr:row>
      <xdr:rowOff>157522</xdr:rowOff>
    </xdr:to>
    <xdr:cxnSp macro="">
      <xdr:nvCxnSpPr>
        <xdr:cNvPr id="442" name="直線コネクタ 441"/>
        <xdr:cNvCxnSpPr/>
      </xdr:nvCxnSpPr>
      <xdr:spPr>
        <a:xfrm flipV="1">
          <a:off x="15290800" y="2848843"/>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157522</xdr:rowOff>
    </xdr:from>
    <xdr:to>
      <xdr:col>22</xdr:col>
      <xdr:colOff>203200</xdr:colOff>
      <xdr:row>16</xdr:row>
      <xdr:rowOff>168984</xdr:rowOff>
    </xdr:to>
    <xdr:cxnSp macro="">
      <xdr:nvCxnSpPr>
        <xdr:cNvPr id="445" name="直線コネクタ 444"/>
        <xdr:cNvCxnSpPr/>
      </xdr:nvCxnSpPr>
      <xdr:spPr>
        <a:xfrm flipV="1">
          <a:off x="14401800" y="2900722"/>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106849</xdr:rowOff>
    </xdr:from>
    <xdr:to>
      <xdr:col>21</xdr:col>
      <xdr:colOff>0</xdr:colOff>
      <xdr:row>16</xdr:row>
      <xdr:rowOff>168984</xdr:rowOff>
    </xdr:to>
    <xdr:cxnSp macro="">
      <xdr:nvCxnSpPr>
        <xdr:cNvPr id="448" name="直線コネクタ 447"/>
        <xdr:cNvCxnSpPr/>
      </xdr:nvCxnSpPr>
      <xdr:spPr>
        <a:xfrm>
          <a:off x="13512800" y="2850049"/>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37550</xdr:rowOff>
    </xdr:from>
    <xdr:to>
      <xdr:col>24</xdr:col>
      <xdr:colOff>609600</xdr:colOff>
      <xdr:row>16</xdr:row>
      <xdr:rowOff>139150</xdr:rowOff>
    </xdr:to>
    <xdr:sp macro="" textlink="">
      <xdr:nvSpPr>
        <xdr:cNvPr id="458" name="円/楕円 457"/>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9627</xdr:rowOff>
    </xdr:from>
    <xdr:ext cx="762000" cy="259045"/>
    <xdr:sp macro="" textlink="">
      <xdr:nvSpPr>
        <xdr:cNvPr id="459" name="将来負担の状況該当値テキスト"/>
        <xdr:cNvSpPr txBox="1"/>
      </xdr:nvSpPr>
      <xdr:spPr>
        <a:xfrm>
          <a:off x="17106900" y="27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54843</xdr:rowOff>
    </xdr:from>
    <xdr:to>
      <xdr:col>23</xdr:col>
      <xdr:colOff>457200</xdr:colOff>
      <xdr:row>16</xdr:row>
      <xdr:rowOff>156443</xdr:rowOff>
    </xdr:to>
    <xdr:sp macro="" textlink="">
      <xdr:nvSpPr>
        <xdr:cNvPr id="460" name="円/楕円 459"/>
        <xdr:cNvSpPr/>
      </xdr:nvSpPr>
      <xdr:spPr>
        <a:xfrm>
          <a:off x="16129000" y="27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141220</xdr:rowOff>
    </xdr:from>
    <xdr:ext cx="736600" cy="259045"/>
    <xdr:sp macro="" textlink="">
      <xdr:nvSpPr>
        <xdr:cNvPr id="461" name="テキスト ボックス 460"/>
        <xdr:cNvSpPr txBox="1"/>
      </xdr:nvSpPr>
      <xdr:spPr>
        <a:xfrm>
          <a:off x="15798800" y="288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106722</xdr:rowOff>
    </xdr:from>
    <xdr:to>
      <xdr:col>22</xdr:col>
      <xdr:colOff>254000</xdr:colOff>
      <xdr:row>17</xdr:row>
      <xdr:rowOff>36872</xdr:rowOff>
    </xdr:to>
    <xdr:sp macro="" textlink="">
      <xdr:nvSpPr>
        <xdr:cNvPr id="462" name="円/楕円 461"/>
        <xdr:cNvSpPr/>
      </xdr:nvSpPr>
      <xdr:spPr>
        <a:xfrm>
          <a:off x="15240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21649</xdr:rowOff>
    </xdr:from>
    <xdr:ext cx="762000" cy="259045"/>
    <xdr:sp macro="" textlink="">
      <xdr:nvSpPr>
        <xdr:cNvPr id="463" name="テキスト ボックス 462"/>
        <xdr:cNvSpPr txBox="1"/>
      </xdr:nvSpPr>
      <xdr:spPr>
        <a:xfrm>
          <a:off x="14909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118184</xdr:rowOff>
    </xdr:from>
    <xdr:to>
      <xdr:col>21</xdr:col>
      <xdr:colOff>50800</xdr:colOff>
      <xdr:row>17</xdr:row>
      <xdr:rowOff>48334</xdr:rowOff>
    </xdr:to>
    <xdr:sp macro="" textlink="">
      <xdr:nvSpPr>
        <xdr:cNvPr id="464" name="円/楕円 463"/>
        <xdr:cNvSpPr/>
      </xdr:nvSpPr>
      <xdr:spPr>
        <a:xfrm>
          <a:off x="14351000" y="28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33111</xdr:rowOff>
    </xdr:from>
    <xdr:ext cx="762000" cy="259045"/>
    <xdr:sp macro="" textlink="">
      <xdr:nvSpPr>
        <xdr:cNvPr id="465" name="テキスト ボックス 464"/>
        <xdr:cNvSpPr txBox="1"/>
      </xdr:nvSpPr>
      <xdr:spPr>
        <a:xfrm>
          <a:off x="14020800" y="29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56049</xdr:rowOff>
    </xdr:from>
    <xdr:to>
      <xdr:col>19</xdr:col>
      <xdr:colOff>533400</xdr:colOff>
      <xdr:row>16</xdr:row>
      <xdr:rowOff>157649</xdr:rowOff>
    </xdr:to>
    <xdr:sp macro="" textlink="">
      <xdr:nvSpPr>
        <xdr:cNvPr id="466" name="円/楕円 465"/>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142426</xdr:rowOff>
    </xdr:from>
    <xdr:ext cx="762000" cy="259045"/>
    <xdr:sp macro="" textlink="">
      <xdr:nvSpPr>
        <xdr:cNvPr id="467" name="テキスト ボックス 466"/>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46,386
46,194
184.35
29,972,325
29,492,118
289,826
17,879,555
46,047,685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229.2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ポイント下回っているが、今後とも「新行財政改革推進方策」</a:t>
          </a:r>
          <a:r>
            <a:rPr kumimoji="1" lang="ja-JP" altLang="en-US" sz="1100">
              <a:solidFill>
                <a:schemeClr val="dk1"/>
              </a:solidFill>
              <a:effectLst/>
              <a:latin typeface="+mn-lt"/>
              <a:ea typeface="+mn-ea"/>
              <a:cs typeface="+mn-cs"/>
            </a:rPr>
            <a:t>及び「</a:t>
          </a:r>
          <a:r>
            <a:rPr lang="ja-JP" altLang="en-US" sz="1100" b="0" i="0" u="none" strike="noStrike" baseline="0" smtClean="0">
              <a:solidFill>
                <a:schemeClr val="dk1"/>
              </a:solidFill>
              <a:latin typeface="+mn-lt"/>
              <a:ea typeface="+mn-ea"/>
              <a:cs typeface="+mn-cs"/>
            </a:rPr>
            <a:t>定員適正化計画」</a:t>
          </a:r>
          <a:r>
            <a:rPr kumimoji="1" lang="ja-JP" altLang="ja-JP" sz="110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組織の再編等による事務の集約化を図り、退職に対する採用を抑え、人件費総額の抑制に努める。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123190</xdr:rowOff>
    </xdr:from>
    <xdr:to>
      <xdr:col>7</xdr:col>
      <xdr:colOff>15875</xdr:colOff>
      <xdr:row>34</xdr:row>
      <xdr:rowOff>27940</xdr:rowOff>
    </xdr:to>
    <xdr:cxnSp macro="">
      <xdr:nvCxnSpPr>
        <xdr:cNvPr id="64" name="直線コネクタ 63"/>
        <xdr:cNvCxnSpPr/>
      </xdr:nvCxnSpPr>
      <xdr:spPr>
        <a:xfrm>
          <a:off x="3987800" y="5781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123190</xdr:rowOff>
    </xdr:from>
    <xdr:to>
      <xdr:col>5</xdr:col>
      <xdr:colOff>549275</xdr:colOff>
      <xdr:row>34</xdr:row>
      <xdr:rowOff>12700</xdr:rowOff>
    </xdr:to>
    <xdr:cxnSp macro="">
      <xdr:nvCxnSpPr>
        <xdr:cNvPr id="67" name="直線コネクタ 66"/>
        <xdr:cNvCxnSpPr/>
      </xdr:nvCxnSpPr>
      <xdr:spPr>
        <a:xfrm flipV="1">
          <a:off x="3098800" y="578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58420</xdr:rowOff>
    </xdr:to>
    <xdr:cxnSp macro="">
      <xdr:nvCxnSpPr>
        <xdr:cNvPr id="70" name="直線コネクタ 69"/>
        <xdr:cNvCxnSpPr/>
      </xdr:nvCxnSpPr>
      <xdr:spPr>
        <a:xfrm flipV="1">
          <a:off x="2209800" y="584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88900</xdr:rowOff>
    </xdr:to>
    <xdr:cxnSp macro="">
      <xdr:nvCxnSpPr>
        <xdr:cNvPr id="73" name="直線コネクタ 72"/>
        <xdr:cNvCxnSpPr/>
      </xdr:nvCxnSpPr>
      <xdr:spPr>
        <a:xfrm flipV="1">
          <a:off x="1320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3" name="円/楕円 82"/>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165117</xdr:rowOff>
    </xdr:from>
    <xdr:ext cx="762000" cy="259045"/>
    <xdr:sp macro="" textlink="">
      <xdr:nvSpPr>
        <xdr:cNvPr id="84"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72390</xdr:rowOff>
    </xdr:from>
    <xdr:to>
      <xdr:col>5</xdr:col>
      <xdr:colOff>600075</xdr:colOff>
      <xdr:row>34</xdr:row>
      <xdr:rowOff>2540</xdr:rowOff>
    </xdr:to>
    <xdr:sp macro="" textlink="">
      <xdr:nvSpPr>
        <xdr:cNvPr id="85" name="円/楕円 84"/>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12717</xdr:rowOff>
    </xdr:from>
    <xdr:ext cx="736600" cy="259045"/>
    <xdr:sp macro="" textlink="">
      <xdr:nvSpPr>
        <xdr:cNvPr id="86" name="テキスト ボックス 85"/>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7" name="円/楕円 86"/>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88" name="テキスト ボックス 87"/>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89" name="円/楕円 88"/>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0" name="テキスト ボックス 89"/>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1" name="円/楕円 90"/>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2" name="テキスト ボックス 91"/>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なか、類似団体平均値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ポイント上回っている。その要因としては、合併により旧町から引き継がれた公共施設の管理費や、公共施設整備時に行った借地費用が大きく影響している。</a:t>
          </a:r>
          <a:r>
            <a:rPr lang="ja-JP" altLang="ja-JP" sz="1100">
              <a:solidFill>
                <a:schemeClr val="dk1"/>
              </a:solidFill>
              <a:effectLst/>
              <a:latin typeface="+mn-lt"/>
              <a:ea typeface="+mn-ea"/>
              <a:cs typeface="+mn-cs"/>
            </a:rPr>
            <a:t>コストと便益の最適化を十分に検討し</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17</xdr:row>
      <xdr:rowOff>167821</xdr:rowOff>
    </xdr:to>
    <xdr:cxnSp macro="">
      <xdr:nvCxnSpPr>
        <xdr:cNvPr id="127" name="直線コネクタ 126"/>
        <xdr:cNvCxnSpPr/>
      </xdr:nvCxnSpPr>
      <xdr:spPr>
        <a:xfrm>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17</xdr:row>
      <xdr:rowOff>146050</xdr:rowOff>
    </xdr:to>
    <xdr:cxnSp macro="">
      <xdr:nvCxnSpPr>
        <xdr:cNvPr id="130" name="直線コネクタ 129"/>
        <xdr:cNvCxnSpPr/>
      </xdr:nvCxnSpPr>
      <xdr:spPr>
        <a:xfrm>
          <a:off x="14782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17</xdr:row>
      <xdr:rowOff>80736</xdr:rowOff>
    </xdr:to>
    <xdr:cxnSp macro="">
      <xdr:nvCxnSpPr>
        <xdr:cNvPr id="133" name="直線コネクタ 132"/>
        <xdr:cNvCxnSpPr/>
      </xdr:nvCxnSpPr>
      <xdr:spPr>
        <a:xfrm>
          <a:off x="13893800" y="28429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99786</xdr:rowOff>
    </xdr:to>
    <xdr:cxnSp macro="">
      <xdr:nvCxnSpPr>
        <xdr:cNvPr id="136" name="直線コネクタ 135"/>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6" name="円/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0" name="円/楕円 149"/>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1" name="テキスト ボックス 150"/>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2" name="円/楕円 151"/>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3" name="テキスト ボックス 152"/>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4" name="円/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ポイント下回っているが、</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上昇している。これは</a:t>
          </a:r>
          <a:r>
            <a:rPr kumimoji="1" lang="ja-JP" altLang="ja-JP" sz="1100">
              <a:solidFill>
                <a:schemeClr val="dk1"/>
              </a:solidFill>
              <a:effectLst/>
              <a:latin typeface="+mn-lt"/>
              <a:ea typeface="+mn-ea"/>
              <a:cs typeface="+mn-cs"/>
            </a:rPr>
            <a:t>生活保護費や障害者自立支援給付費</a:t>
          </a:r>
          <a:r>
            <a:rPr kumimoji="1" lang="ja-JP" altLang="en-US" sz="1100">
              <a:solidFill>
                <a:schemeClr val="dk1"/>
              </a:solidFill>
              <a:effectLst/>
              <a:latin typeface="+mn-lt"/>
              <a:ea typeface="+mn-ea"/>
              <a:cs typeface="+mn-cs"/>
            </a:rPr>
            <a:t>の伸びが主な要因と考えられる。引き続き、生活保護者の就労支援を行うことで生活保護からの脱却を図るとともに、生活保護に至る前の段階の自立支援策を実施すること等で扶助費の伸びの抑制に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135165</xdr:rowOff>
    </xdr:to>
    <xdr:cxnSp macro="">
      <xdr:nvCxnSpPr>
        <xdr:cNvPr id="190" name="直線コネクタ 189"/>
        <xdr:cNvCxnSpPr/>
      </xdr:nvCxnSpPr>
      <xdr:spPr>
        <a:xfrm>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102507</xdr:rowOff>
    </xdr:to>
    <xdr:cxnSp macro="">
      <xdr:nvCxnSpPr>
        <xdr:cNvPr id="193" name="直線コネクタ 192"/>
        <xdr:cNvCxnSpPr/>
      </xdr:nvCxnSpPr>
      <xdr:spPr>
        <a:xfrm>
          <a:off x="3098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6" name="直線コネクタ 195"/>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9" name="直線コネクタ 198"/>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なか、類似団体平均値を</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ポイント上回っている。その要因は繰出金であり、山間地域での下水道整備により、多額の下水道会計に対して繰出金を支出しているためである。また、高齢化率</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％を超える本市においては、介護保険や後期高齢者医療特別会計に対しての繰出金も年々増加している。今後は、下水道事業では新規整備の抑制による事業費削減や、戸別訪問等による接続率の増加、</a:t>
          </a:r>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22</a:t>
          </a:r>
          <a:r>
            <a:rPr kumimoji="1" lang="ja-JP" altLang="en-US" sz="800">
              <a:solidFill>
                <a:schemeClr val="dk1"/>
              </a:solidFill>
              <a:effectLst/>
              <a:latin typeface="+mn-lt"/>
              <a:ea typeface="+mn-ea"/>
              <a:cs typeface="+mn-cs"/>
            </a:rPr>
            <a:t>年度に料金改定を実施しているが、今後も</a:t>
          </a:r>
          <a:r>
            <a:rPr kumimoji="1" lang="ja-JP" altLang="ja-JP" sz="800">
              <a:solidFill>
                <a:schemeClr val="dk1"/>
              </a:solidFill>
              <a:effectLst/>
              <a:latin typeface="+mn-lt"/>
              <a:ea typeface="+mn-ea"/>
              <a:cs typeface="+mn-cs"/>
            </a:rPr>
            <a:t>料金の改定により自主財源</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確保</a:t>
          </a:r>
          <a:r>
            <a:rPr kumimoji="1" lang="ja-JP" altLang="en-US" sz="800">
              <a:solidFill>
                <a:schemeClr val="dk1"/>
              </a:solidFill>
              <a:effectLst/>
              <a:latin typeface="+mn-lt"/>
              <a:ea typeface="+mn-ea"/>
              <a:cs typeface="+mn-cs"/>
            </a:rPr>
            <a:t>し</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介護保険事業では、いきいき</a:t>
          </a:r>
          <a:r>
            <a:rPr kumimoji="1" lang="en-US" altLang="ja-JP" sz="800">
              <a:solidFill>
                <a:schemeClr val="dk1"/>
              </a:solidFill>
              <a:effectLst/>
              <a:latin typeface="+mn-lt"/>
              <a:ea typeface="+mn-ea"/>
              <a:cs typeface="+mn-cs"/>
            </a:rPr>
            <a:t>100</a:t>
          </a:r>
          <a:r>
            <a:rPr kumimoji="1" lang="ja-JP" altLang="en-US" sz="800">
              <a:solidFill>
                <a:schemeClr val="dk1"/>
              </a:solidFill>
              <a:effectLst/>
              <a:latin typeface="+mn-lt"/>
              <a:ea typeface="+mn-ea"/>
              <a:cs typeface="+mn-cs"/>
            </a:rPr>
            <a:t>歳体操事業等の実施により、介護予防や悪化を抑制することで、給付費の伸びの抑制に努め、繰出金の抑制を図る。なお、前年度から</a:t>
          </a:r>
          <a:r>
            <a:rPr kumimoji="1" lang="en-US" altLang="ja-JP" sz="800">
              <a:solidFill>
                <a:schemeClr val="dk1"/>
              </a:solidFill>
              <a:effectLst/>
              <a:latin typeface="+mn-lt"/>
              <a:ea typeface="+mn-ea"/>
              <a:cs typeface="+mn-cs"/>
            </a:rPr>
            <a:t>0.7%</a:t>
          </a:r>
          <a:r>
            <a:rPr kumimoji="1" lang="ja-JP" altLang="en-US" sz="800">
              <a:solidFill>
                <a:schemeClr val="dk1"/>
              </a:solidFill>
              <a:effectLst/>
              <a:latin typeface="+mn-lt"/>
              <a:ea typeface="+mn-ea"/>
              <a:cs typeface="+mn-cs"/>
            </a:rPr>
            <a:t>減となっているのは、補助費等の項目でも記載したが、</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年度から簡易水道事業が淡路広域水道企業団に統合され、繰出金から補助金に振り替わったことが主な要因である。</a:t>
          </a:r>
          <a:endParaRPr lang="ja-JP" altLang="ja-JP" sz="8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134620</xdr:rowOff>
    </xdr:to>
    <xdr:cxnSp macro="">
      <xdr:nvCxnSpPr>
        <xdr:cNvPr id="251" name="直線コネクタ 250"/>
        <xdr:cNvCxnSpPr/>
      </xdr:nvCxnSpPr>
      <xdr:spPr>
        <a:xfrm flipV="1">
          <a:off x="15671800" y="1002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134620</xdr:rowOff>
    </xdr:to>
    <xdr:cxnSp macro="">
      <xdr:nvCxnSpPr>
        <xdr:cNvPr id="254" name="直線コネクタ 253"/>
        <xdr:cNvCxnSpPr/>
      </xdr:nvCxnSpPr>
      <xdr:spPr>
        <a:xfrm>
          <a:off x="14782800" y="1001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73660</xdr:rowOff>
    </xdr:to>
    <xdr:cxnSp macro="">
      <xdr:nvCxnSpPr>
        <xdr:cNvPr id="257" name="直線コネクタ 256"/>
        <xdr:cNvCxnSpPr/>
      </xdr:nvCxnSpPr>
      <xdr:spPr>
        <a:xfrm>
          <a:off x="13893800" y="990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130810</xdr:rowOff>
    </xdr:to>
    <xdr:cxnSp macro="">
      <xdr:nvCxnSpPr>
        <xdr:cNvPr id="260" name="直線コネクタ 259"/>
        <xdr:cNvCxnSpPr/>
      </xdr:nvCxnSpPr>
      <xdr:spPr>
        <a:xfrm>
          <a:off x="13004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2" name="円/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8" name="円/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なか、類似団体平均値</a:t>
          </a:r>
          <a:r>
            <a:rPr kumimoji="1" lang="ja-JP" altLang="en-US" sz="1000">
              <a:solidFill>
                <a:schemeClr val="dk1"/>
              </a:solidFill>
              <a:effectLst/>
              <a:latin typeface="+mn-lt"/>
              <a:ea typeface="+mn-ea"/>
              <a:cs typeface="+mn-cs"/>
            </a:rPr>
            <a:t>を</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下回っているが、前年度より</a:t>
          </a:r>
          <a:r>
            <a:rPr kumimoji="1" lang="en-US" altLang="ja-JP" sz="1000">
              <a:solidFill>
                <a:schemeClr val="dk1"/>
              </a:solidFill>
              <a:effectLst/>
              <a:latin typeface="+mn-lt"/>
              <a:ea typeface="+mn-ea"/>
              <a:cs typeface="+mn-cs"/>
            </a:rPr>
            <a:t>0.5%</a:t>
          </a:r>
          <a:r>
            <a:rPr kumimoji="1" lang="ja-JP" altLang="en-US" sz="1000">
              <a:solidFill>
                <a:schemeClr val="dk1"/>
              </a:solidFill>
              <a:effectLst/>
              <a:latin typeface="+mn-lt"/>
              <a:ea typeface="+mn-ea"/>
              <a:cs typeface="+mn-cs"/>
            </a:rPr>
            <a:t>上昇している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前年度より上昇した</a:t>
          </a:r>
          <a:r>
            <a:rPr kumimoji="1" lang="ja-JP" altLang="ja-JP" sz="1000">
              <a:solidFill>
                <a:schemeClr val="dk1"/>
              </a:solidFill>
              <a:effectLst/>
              <a:latin typeface="+mn-lt"/>
              <a:ea typeface="+mn-ea"/>
              <a:cs typeface="+mn-cs"/>
            </a:rPr>
            <a:t>要因としては、</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年度から簡易水道事業が淡路広域水道企業団に統合され、繰出金から補助金に振り替わったことが主な要因である。また、類似団体を上回った要因としては、</a:t>
          </a:r>
          <a:r>
            <a:rPr kumimoji="1" lang="ja-JP" altLang="ja-JP" sz="1000">
              <a:solidFill>
                <a:schemeClr val="dk1"/>
              </a:solidFill>
              <a:effectLst/>
              <a:latin typeface="+mn-lt"/>
              <a:ea typeface="+mn-ea"/>
              <a:cs typeface="+mn-cs"/>
            </a:rPr>
            <a:t>島内３市で構成する広域行政や消防に係る一部事務組合に対する負担金を支出していることや、水道事業において、山間地域の水道施設整備費の増額や、水不足対策として本土導水を行ったことによる水道の高料金対策補助金が影響している。今後は、一部事務組合での経費の見直しや、水道料金の見直し等を検討も行い、補助費の削減に努める。</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20320</xdr:rowOff>
    </xdr:from>
    <xdr:to>
      <xdr:col>24</xdr:col>
      <xdr:colOff>31750</xdr:colOff>
      <xdr:row>35</xdr:row>
      <xdr:rowOff>39370</xdr:rowOff>
    </xdr:to>
    <xdr:cxnSp macro="">
      <xdr:nvCxnSpPr>
        <xdr:cNvPr id="311" name="直線コネクタ 310"/>
        <xdr:cNvCxnSpPr/>
      </xdr:nvCxnSpPr>
      <xdr:spPr>
        <a:xfrm>
          <a:off x="15671800" y="6021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xdr:rowOff>
    </xdr:from>
    <xdr:to>
      <xdr:col>22</xdr:col>
      <xdr:colOff>565150</xdr:colOff>
      <xdr:row>35</xdr:row>
      <xdr:rowOff>20320</xdr:rowOff>
    </xdr:to>
    <xdr:cxnSp macro="">
      <xdr:nvCxnSpPr>
        <xdr:cNvPr id="314" name="直線コネクタ 313"/>
        <xdr:cNvCxnSpPr/>
      </xdr:nvCxnSpPr>
      <xdr:spPr>
        <a:xfrm>
          <a:off x="14782800" y="6013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35</xdr:row>
      <xdr:rowOff>12700</xdr:rowOff>
    </xdr:to>
    <xdr:cxnSp macro="">
      <xdr:nvCxnSpPr>
        <xdr:cNvPr id="317" name="直線コネクタ 316"/>
        <xdr:cNvCxnSpPr/>
      </xdr:nvCxnSpPr>
      <xdr:spPr>
        <a:xfrm>
          <a:off x="13893800" y="595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123190</xdr:rowOff>
    </xdr:from>
    <xdr:to>
      <xdr:col>20</xdr:col>
      <xdr:colOff>158750</xdr:colOff>
      <xdr:row>34</xdr:row>
      <xdr:rowOff>127000</xdr:rowOff>
    </xdr:to>
    <xdr:cxnSp macro="">
      <xdr:nvCxnSpPr>
        <xdr:cNvPr id="320" name="直線コネクタ 319"/>
        <xdr:cNvCxnSpPr/>
      </xdr:nvCxnSpPr>
      <xdr:spPr>
        <a:xfrm>
          <a:off x="13004800" y="5952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0" name="円/楕円 329"/>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1"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140970</xdr:rowOff>
    </xdr:from>
    <xdr:to>
      <xdr:col>22</xdr:col>
      <xdr:colOff>615950</xdr:colOff>
      <xdr:row>35</xdr:row>
      <xdr:rowOff>71120</xdr:rowOff>
    </xdr:to>
    <xdr:sp macro="" textlink="">
      <xdr:nvSpPr>
        <xdr:cNvPr id="332" name="円/楕円 331"/>
        <xdr:cNvSpPr/>
      </xdr:nvSpPr>
      <xdr:spPr>
        <a:xfrm>
          <a:off x="15621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81297</xdr:rowOff>
    </xdr:from>
    <xdr:ext cx="736600" cy="259045"/>
    <xdr:sp macro="" textlink="">
      <xdr:nvSpPr>
        <xdr:cNvPr id="333" name="テキスト ボックス 332"/>
        <xdr:cNvSpPr txBox="1"/>
      </xdr:nvSpPr>
      <xdr:spPr>
        <a:xfrm>
          <a:off x="15290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133350</xdr:rowOff>
    </xdr:from>
    <xdr:to>
      <xdr:col>21</xdr:col>
      <xdr:colOff>412750</xdr:colOff>
      <xdr:row>35</xdr:row>
      <xdr:rowOff>63500</xdr:rowOff>
    </xdr:to>
    <xdr:sp macro="" textlink="">
      <xdr:nvSpPr>
        <xdr:cNvPr id="334" name="円/楕円 333"/>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73677</xdr:rowOff>
    </xdr:from>
    <xdr:ext cx="762000" cy="259045"/>
    <xdr:sp macro="" textlink="">
      <xdr:nvSpPr>
        <xdr:cNvPr id="335" name="テキスト ボックス 334"/>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6" name="円/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72390</xdr:rowOff>
    </xdr:from>
    <xdr:to>
      <xdr:col>19</xdr:col>
      <xdr:colOff>6350</xdr:colOff>
      <xdr:row>35</xdr:row>
      <xdr:rowOff>2540</xdr:rowOff>
    </xdr:to>
    <xdr:sp macro="" textlink="">
      <xdr:nvSpPr>
        <xdr:cNvPr id="338" name="円/楕円 337"/>
        <xdr:cNvSpPr/>
      </xdr:nvSpPr>
      <xdr:spPr>
        <a:xfrm>
          <a:off x="12954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12717</xdr:rowOff>
    </xdr:from>
    <xdr:ext cx="762000" cy="259045"/>
    <xdr:sp macro="" textlink="">
      <xdr:nvSpPr>
        <xdr:cNvPr id="339" name="テキスト ボックス 338"/>
        <xdr:cNvSpPr txBox="1"/>
      </xdr:nvSpPr>
      <xdr:spPr>
        <a:xfrm>
          <a:off x="12623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公債費に係る経常収支比率は、前年度に比べ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ポイント改善しているものの、依然と高い比率で推移しており、類似団体平均を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ポイント上回っている。主な要因として、阪神淡路大震災の復興事業に充てた公債費が全体の約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％にあたる約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億円の償還が影響している。今後も「公債費負担適正化計画」に基づき、計画的な地方債の発行や繰上償還の実施により、公債費負担の軽減を図る。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109855</xdr:rowOff>
    </xdr:from>
    <xdr:to>
      <xdr:col>7</xdr:col>
      <xdr:colOff>15875</xdr:colOff>
      <xdr:row>75</xdr:row>
      <xdr:rowOff>157480</xdr:rowOff>
    </xdr:to>
    <xdr:cxnSp macro="">
      <xdr:nvCxnSpPr>
        <xdr:cNvPr id="371" name="直線コネクタ 370"/>
        <xdr:cNvCxnSpPr/>
      </xdr:nvCxnSpPr>
      <xdr:spPr>
        <a:xfrm flipV="1">
          <a:off x="3987800" y="129686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75</xdr:row>
      <xdr:rowOff>168911</xdr:rowOff>
    </xdr:to>
    <xdr:cxnSp macro="">
      <xdr:nvCxnSpPr>
        <xdr:cNvPr id="374" name="直線コネクタ 373"/>
        <xdr:cNvCxnSpPr/>
      </xdr:nvCxnSpPr>
      <xdr:spPr>
        <a:xfrm flipV="1">
          <a:off x="3098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20320</xdr:rowOff>
    </xdr:to>
    <xdr:cxnSp macro="">
      <xdr:nvCxnSpPr>
        <xdr:cNvPr id="377" name="直線コネクタ 376"/>
        <xdr:cNvCxnSpPr/>
      </xdr:nvCxnSpPr>
      <xdr:spPr>
        <a:xfrm flipV="1">
          <a:off x="2209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83186</xdr:rowOff>
    </xdr:to>
    <xdr:cxnSp macro="">
      <xdr:nvCxnSpPr>
        <xdr:cNvPr id="380" name="直線コネクタ 379"/>
        <xdr:cNvCxnSpPr/>
      </xdr:nvCxnSpPr>
      <xdr:spPr>
        <a:xfrm flipV="1">
          <a:off x="1320800" y="130505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92" name="円/楕円 39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21607</xdr:rowOff>
    </xdr:from>
    <xdr:ext cx="736600" cy="259045"/>
    <xdr:sp macro="" textlink="">
      <xdr:nvSpPr>
        <xdr:cNvPr id="393" name="テキスト ボックス 392"/>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4" name="円/楕円 393"/>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33038</xdr:rowOff>
    </xdr:from>
    <xdr:ext cx="762000" cy="259045"/>
    <xdr:sp macro="" textlink="">
      <xdr:nvSpPr>
        <xdr:cNvPr id="395" name="テキスト ボックス 394"/>
        <xdr:cNvSpPr txBox="1"/>
      </xdr:nvSpPr>
      <xdr:spPr>
        <a:xfrm>
          <a:off x="2717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96" name="円/楕円 395"/>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55897</xdr:rowOff>
    </xdr:from>
    <xdr:ext cx="762000" cy="259045"/>
    <xdr:sp macro="" textlink="">
      <xdr:nvSpPr>
        <xdr:cNvPr id="397" name="テキスト ボックス 396"/>
        <xdr:cNvSpPr txBox="1"/>
      </xdr:nvSpPr>
      <xdr:spPr>
        <a:xfrm>
          <a:off x="1828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32386</xdr:rowOff>
    </xdr:from>
    <xdr:to>
      <xdr:col>1</xdr:col>
      <xdr:colOff>676275</xdr:colOff>
      <xdr:row>76</xdr:row>
      <xdr:rowOff>133986</xdr:rowOff>
    </xdr:to>
    <xdr:sp macro="" textlink="">
      <xdr:nvSpPr>
        <xdr:cNvPr id="398" name="円/楕円 397"/>
        <xdr:cNvSpPr/>
      </xdr:nvSpPr>
      <xdr:spPr>
        <a:xfrm>
          <a:off x="1270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118763</xdr:rowOff>
    </xdr:from>
    <xdr:ext cx="762000" cy="259045"/>
    <xdr:sp macro="" textlink="">
      <xdr:nvSpPr>
        <xdr:cNvPr id="399" name="テキスト ボックス 398"/>
        <xdr:cNvSpPr txBox="1"/>
      </xdr:nvSpPr>
      <xdr:spPr>
        <a:xfrm>
          <a:off x="939800" y="131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そのため、公債費以外の経常収支比率は類似団体平均値</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ポイント下回っているが、他の項目で記載しているように、今後も「新行財政改革推進方策」に基づき、更なる経常経費の削減に努め</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31750</xdr:rowOff>
    </xdr:to>
    <xdr:cxnSp macro="">
      <xdr:nvCxnSpPr>
        <xdr:cNvPr id="432" name="直線コネクタ 431"/>
        <xdr:cNvCxnSpPr/>
      </xdr:nvCxnSpPr>
      <xdr:spPr>
        <a:xfrm>
          <a:off x="15671800" y="13012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75</xdr:row>
      <xdr:rowOff>153670</xdr:rowOff>
    </xdr:to>
    <xdr:cxnSp macro="">
      <xdr:nvCxnSpPr>
        <xdr:cNvPr id="435" name="直線コネクタ 434"/>
        <xdr:cNvCxnSpPr/>
      </xdr:nvCxnSpPr>
      <xdr:spPr>
        <a:xfrm>
          <a:off x="14782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123190</xdr:rowOff>
    </xdr:to>
    <xdr:cxnSp macro="">
      <xdr:nvCxnSpPr>
        <xdr:cNvPr id="438" name="直線コネクタ 437"/>
        <xdr:cNvCxnSpPr/>
      </xdr:nvCxnSpPr>
      <xdr:spPr>
        <a:xfrm>
          <a:off x="13893800" y="128485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74</xdr:row>
      <xdr:rowOff>161290</xdr:rowOff>
    </xdr:to>
    <xdr:cxnSp macro="">
      <xdr:nvCxnSpPr>
        <xdr:cNvPr id="441" name="直線コネクタ 440"/>
        <xdr:cNvCxnSpPr/>
      </xdr:nvCxnSpPr>
      <xdr:spPr>
        <a:xfrm>
          <a:off x="13004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51" name="円/楕円 450"/>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52"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53" name="円/楕円 452"/>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54" name="テキスト ボックス 453"/>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5" name="円/楕円 454"/>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56" name="テキスト ボックス 45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57" name="円/楕円 456"/>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8" name="テキスト ボックス 457"/>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9" name="円/楕円 458"/>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60" name="テキスト ボックス 459"/>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兵庫県淡路市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84087</xdr:rowOff>
    </xdr:from>
    <xdr:to>
      <xdr:col>4</xdr:col>
      <xdr:colOff>1117600</xdr:colOff>
      <xdr:row>17</xdr:row>
      <xdr:rowOff>129311</xdr:rowOff>
    </xdr:to>
    <xdr:cxnSp macro="">
      <xdr:nvCxnSpPr>
        <xdr:cNvPr id="50" name="直線コネクタ 49"/>
        <xdr:cNvCxnSpPr/>
      </xdr:nvCxnSpPr>
      <xdr:spPr bwMode="auto">
        <a:xfrm flipV="1">
          <a:off x="5003800" y="3046362"/>
          <a:ext cx="6477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68864</xdr:rowOff>
    </xdr:from>
    <xdr:ext cx="762000" cy="259045"/>
    <xdr:sp macro="" textlink="">
      <xdr:nvSpPr>
        <xdr:cNvPr id="51" name="人口1人当たり決算額の推移平均値テキスト130"/>
        <xdr:cNvSpPr txBox="1"/>
      </xdr:nvSpPr>
      <xdr:spPr>
        <a:xfrm>
          <a:off x="5740400" y="3031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116954</xdr:rowOff>
    </xdr:from>
    <xdr:to>
      <xdr:col>4</xdr:col>
      <xdr:colOff>469900</xdr:colOff>
      <xdr:row>17</xdr:row>
      <xdr:rowOff>129311</xdr:rowOff>
    </xdr:to>
    <xdr:cxnSp macro="">
      <xdr:nvCxnSpPr>
        <xdr:cNvPr id="53" name="直線コネクタ 52"/>
        <xdr:cNvCxnSpPr/>
      </xdr:nvCxnSpPr>
      <xdr:spPr bwMode="auto">
        <a:xfrm>
          <a:off x="4305300" y="3079229"/>
          <a:ext cx="698500" cy="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116954</xdr:rowOff>
    </xdr:from>
    <xdr:to>
      <xdr:col>3</xdr:col>
      <xdr:colOff>904875</xdr:colOff>
      <xdr:row>17</xdr:row>
      <xdr:rowOff>122796</xdr:rowOff>
    </xdr:to>
    <xdr:cxnSp macro="">
      <xdr:nvCxnSpPr>
        <xdr:cNvPr id="56" name="直線コネクタ 55"/>
        <xdr:cNvCxnSpPr/>
      </xdr:nvCxnSpPr>
      <xdr:spPr bwMode="auto">
        <a:xfrm flipV="1">
          <a:off x="3606800" y="3079229"/>
          <a:ext cx="698500" cy="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122796</xdr:rowOff>
    </xdr:from>
    <xdr:to>
      <xdr:col>3</xdr:col>
      <xdr:colOff>206375</xdr:colOff>
      <xdr:row>17</xdr:row>
      <xdr:rowOff>151257</xdr:rowOff>
    </xdr:to>
    <xdr:cxnSp macro="">
      <xdr:nvCxnSpPr>
        <xdr:cNvPr id="59" name="直線コネクタ 58"/>
        <xdr:cNvCxnSpPr/>
      </xdr:nvCxnSpPr>
      <xdr:spPr bwMode="auto">
        <a:xfrm flipV="1">
          <a:off x="2908300" y="3085071"/>
          <a:ext cx="698500" cy="2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33287</xdr:rowOff>
    </xdr:from>
    <xdr:to>
      <xdr:col>5</xdr:col>
      <xdr:colOff>34925</xdr:colOff>
      <xdr:row>17</xdr:row>
      <xdr:rowOff>134887</xdr:rowOff>
    </xdr:to>
    <xdr:sp macro="" textlink="">
      <xdr:nvSpPr>
        <xdr:cNvPr id="69" name="円/楕円 68"/>
        <xdr:cNvSpPr/>
      </xdr:nvSpPr>
      <xdr:spPr bwMode="auto">
        <a:xfrm>
          <a:off x="5600700" y="299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49814</xdr:rowOff>
    </xdr:from>
    <xdr:ext cx="762000" cy="259045"/>
    <xdr:sp macro="" textlink="">
      <xdr:nvSpPr>
        <xdr:cNvPr id="70" name="人口1人当たり決算額の推移該当値テキスト130"/>
        <xdr:cNvSpPr txBox="1"/>
      </xdr:nvSpPr>
      <xdr:spPr>
        <a:xfrm>
          <a:off x="5740400" y="284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78511</xdr:rowOff>
    </xdr:from>
    <xdr:to>
      <xdr:col>4</xdr:col>
      <xdr:colOff>520700</xdr:colOff>
      <xdr:row>18</xdr:row>
      <xdr:rowOff>8661</xdr:rowOff>
    </xdr:to>
    <xdr:sp macro="" textlink="">
      <xdr:nvSpPr>
        <xdr:cNvPr id="71" name="円/楕円 70"/>
        <xdr:cNvSpPr/>
      </xdr:nvSpPr>
      <xdr:spPr bwMode="auto">
        <a:xfrm>
          <a:off x="4953000" y="30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18838</xdr:rowOff>
    </xdr:from>
    <xdr:ext cx="736600" cy="259045"/>
    <xdr:sp macro="" textlink="">
      <xdr:nvSpPr>
        <xdr:cNvPr id="72" name="テキスト ボックス 71"/>
        <xdr:cNvSpPr txBox="1"/>
      </xdr:nvSpPr>
      <xdr:spPr>
        <a:xfrm>
          <a:off x="4622800" y="280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66154</xdr:rowOff>
    </xdr:from>
    <xdr:to>
      <xdr:col>3</xdr:col>
      <xdr:colOff>955675</xdr:colOff>
      <xdr:row>17</xdr:row>
      <xdr:rowOff>167754</xdr:rowOff>
    </xdr:to>
    <xdr:sp macro="" textlink="">
      <xdr:nvSpPr>
        <xdr:cNvPr id="73" name="円/楕円 72"/>
        <xdr:cNvSpPr/>
      </xdr:nvSpPr>
      <xdr:spPr bwMode="auto">
        <a:xfrm>
          <a:off x="4254500" y="302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6481</xdr:rowOff>
    </xdr:from>
    <xdr:ext cx="762000" cy="259045"/>
    <xdr:sp macro="" textlink="">
      <xdr:nvSpPr>
        <xdr:cNvPr id="74" name="テキスト ボックス 73"/>
        <xdr:cNvSpPr txBox="1"/>
      </xdr:nvSpPr>
      <xdr:spPr>
        <a:xfrm>
          <a:off x="3924300" y="27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71996</xdr:rowOff>
    </xdr:from>
    <xdr:to>
      <xdr:col>3</xdr:col>
      <xdr:colOff>257175</xdr:colOff>
      <xdr:row>18</xdr:row>
      <xdr:rowOff>2146</xdr:rowOff>
    </xdr:to>
    <xdr:sp macro="" textlink="">
      <xdr:nvSpPr>
        <xdr:cNvPr id="75" name="円/楕円 74"/>
        <xdr:cNvSpPr/>
      </xdr:nvSpPr>
      <xdr:spPr bwMode="auto">
        <a:xfrm>
          <a:off x="3556000" y="303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158373</xdr:rowOff>
    </xdr:from>
    <xdr:ext cx="762000" cy="259045"/>
    <xdr:sp macro="" textlink="">
      <xdr:nvSpPr>
        <xdr:cNvPr id="76" name="テキスト ボックス 75"/>
        <xdr:cNvSpPr txBox="1"/>
      </xdr:nvSpPr>
      <xdr:spPr>
        <a:xfrm>
          <a:off x="3225800" y="31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100457</xdr:rowOff>
    </xdr:from>
    <xdr:to>
      <xdr:col>2</xdr:col>
      <xdr:colOff>692150</xdr:colOff>
      <xdr:row>18</xdr:row>
      <xdr:rowOff>30607</xdr:rowOff>
    </xdr:to>
    <xdr:sp macro="" textlink="">
      <xdr:nvSpPr>
        <xdr:cNvPr id="77" name="円/楕円 76"/>
        <xdr:cNvSpPr/>
      </xdr:nvSpPr>
      <xdr:spPr bwMode="auto">
        <a:xfrm>
          <a:off x="2857500" y="306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15384</xdr:rowOff>
    </xdr:from>
    <xdr:ext cx="762000" cy="259045"/>
    <xdr:sp macro="" textlink="">
      <xdr:nvSpPr>
        <xdr:cNvPr id="78" name="テキスト ボックス 77"/>
        <xdr:cNvSpPr txBox="1"/>
      </xdr:nvSpPr>
      <xdr:spPr>
        <a:xfrm>
          <a:off x="2527300" y="314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200282</xdr:rowOff>
    </xdr:from>
    <xdr:to>
      <xdr:col>4</xdr:col>
      <xdr:colOff>1117600</xdr:colOff>
      <xdr:row>37</xdr:row>
      <xdr:rowOff>233901</xdr:rowOff>
    </xdr:to>
    <xdr:cxnSp macro="">
      <xdr:nvCxnSpPr>
        <xdr:cNvPr id="112" name="直線コネクタ 111"/>
        <xdr:cNvCxnSpPr/>
      </xdr:nvCxnSpPr>
      <xdr:spPr bwMode="auto">
        <a:xfrm>
          <a:off x="5003800" y="7324982"/>
          <a:ext cx="647700" cy="3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200282</xdr:rowOff>
    </xdr:from>
    <xdr:to>
      <xdr:col>4</xdr:col>
      <xdr:colOff>469900</xdr:colOff>
      <xdr:row>37</xdr:row>
      <xdr:rowOff>200674</xdr:rowOff>
    </xdr:to>
    <xdr:cxnSp macro="">
      <xdr:nvCxnSpPr>
        <xdr:cNvPr id="115" name="直線コネクタ 114"/>
        <xdr:cNvCxnSpPr/>
      </xdr:nvCxnSpPr>
      <xdr:spPr bwMode="auto">
        <a:xfrm flipV="1">
          <a:off x="4305300" y="7324982"/>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200674</xdr:rowOff>
    </xdr:from>
    <xdr:to>
      <xdr:col>3</xdr:col>
      <xdr:colOff>904875</xdr:colOff>
      <xdr:row>37</xdr:row>
      <xdr:rowOff>202705</xdr:rowOff>
    </xdr:to>
    <xdr:cxnSp macro="">
      <xdr:nvCxnSpPr>
        <xdr:cNvPr id="118" name="直線コネクタ 117"/>
        <xdr:cNvCxnSpPr/>
      </xdr:nvCxnSpPr>
      <xdr:spPr bwMode="auto">
        <a:xfrm flipV="1">
          <a:off x="3606800" y="7325374"/>
          <a:ext cx="698500" cy="2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181254</xdr:rowOff>
    </xdr:from>
    <xdr:to>
      <xdr:col>3</xdr:col>
      <xdr:colOff>206375</xdr:colOff>
      <xdr:row>37</xdr:row>
      <xdr:rowOff>202705</xdr:rowOff>
    </xdr:to>
    <xdr:cxnSp macro="">
      <xdr:nvCxnSpPr>
        <xdr:cNvPr id="121" name="直線コネクタ 120"/>
        <xdr:cNvCxnSpPr/>
      </xdr:nvCxnSpPr>
      <xdr:spPr bwMode="auto">
        <a:xfrm>
          <a:off x="2908300" y="7305954"/>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183101</xdr:rowOff>
    </xdr:from>
    <xdr:to>
      <xdr:col>5</xdr:col>
      <xdr:colOff>34925</xdr:colOff>
      <xdr:row>37</xdr:row>
      <xdr:rowOff>284701</xdr:rowOff>
    </xdr:to>
    <xdr:sp macro="" textlink="">
      <xdr:nvSpPr>
        <xdr:cNvPr id="131" name="円/楕円 130"/>
        <xdr:cNvSpPr/>
      </xdr:nvSpPr>
      <xdr:spPr bwMode="auto">
        <a:xfrm>
          <a:off x="5600700" y="730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28178</xdr:rowOff>
    </xdr:from>
    <xdr:ext cx="762000" cy="259045"/>
    <xdr:sp macro="" textlink="">
      <xdr:nvSpPr>
        <xdr:cNvPr id="132" name="人口1人当たり決算額の推移該当値テキスト445"/>
        <xdr:cNvSpPr txBox="1"/>
      </xdr:nvSpPr>
      <xdr:spPr>
        <a:xfrm>
          <a:off x="5740400" y="715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149482</xdr:rowOff>
    </xdr:from>
    <xdr:to>
      <xdr:col>4</xdr:col>
      <xdr:colOff>520700</xdr:colOff>
      <xdr:row>37</xdr:row>
      <xdr:rowOff>251082</xdr:rowOff>
    </xdr:to>
    <xdr:sp macro="" textlink="">
      <xdr:nvSpPr>
        <xdr:cNvPr id="133" name="円/楕円 132"/>
        <xdr:cNvSpPr/>
      </xdr:nvSpPr>
      <xdr:spPr bwMode="auto">
        <a:xfrm>
          <a:off x="4953000" y="727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89809</xdr:rowOff>
    </xdr:from>
    <xdr:ext cx="736600" cy="259045"/>
    <xdr:sp macro="" textlink="">
      <xdr:nvSpPr>
        <xdr:cNvPr id="134" name="テキスト ボックス 133"/>
        <xdr:cNvSpPr txBox="1"/>
      </xdr:nvSpPr>
      <xdr:spPr>
        <a:xfrm>
          <a:off x="4622800" y="704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149874</xdr:rowOff>
    </xdr:from>
    <xdr:to>
      <xdr:col>3</xdr:col>
      <xdr:colOff>955675</xdr:colOff>
      <xdr:row>37</xdr:row>
      <xdr:rowOff>251474</xdr:rowOff>
    </xdr:to>
    <xdr:sp macro="" textlink="">
      <xdr:nvSpPr>
        <xdr:cNvPr id="135" name="円/楕円 134"/>
        <xdr:cNvSpPr/>
      </xdr:nvSpPr>
      <xdr:spPr bwMode="auto">
        <a:xfrm>
          <a:off x="4254500" y="72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90201</xdr:rowOff>
    </xdr:from>
    <xdr:ext cx="762000" cy="259045"/>
    <xdr:sp macro="" textlink="">
      <xdr:nvSpPr>
        <xdr:cNvPr id="136" name="テキスト ボックス 135"/>
        <xdr:cNvSpPr txBox="1"/>
      </xdr:nvSpPr>
      <xdr:spPr>
        <a:xfrm>
          <a:off x="3924300" y="70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151905</xdr:rowOff>
    </xdr:from>
    <xdr:to>
      <xdr:col>3</xdr:col>
      <xdr:colOff>257175</xdr:colOff>
      <xdr:row>37</xdr:row>
      <xdr:rowOff>253505</xdr:rowOff>
    </xdr:to>
    <xdr:sp macro="" textlink="">
      <xdr:nvSpPr>
        <xdr:cNvPr id="137" name="円/楕円 136"/>
        <xdr:cNvSpPr/>
      </xdr:nvSpPr>
      <xdr:spPr bwMode="auto">
        <a:xfrm>
          <a:off x="3556000" y="727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92232</xdr:rowOff>
    </xdr:from>
    <xdr:ext cx="762000" cy="259045"/>
    <xdr:sp macro="" textlink="">
      <xdr:nvSpPr>
        <xdr:cNvPr id="138" name="テキスト ボックス 137"/>
        <xdr:cNvSpPr txBox="1"/>
      </xdr:nvSpPr>
      <xdr:spPr>
        <a:xfrm>
          <a:off x="3225800" y="70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60,130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130454</xdr:rowOff>
    </xdr:from>
    <xdr:to>
      <xdr:col>2</xdr:col>
      <xdr:colOff>692150</xdr:colOff>
      <xdr:row>37</xdr:row>
      <xdr:rowOff>232054</xdr:rowOff>
    </xdr:to>
    <xdr:sp macro="" textlink="">
      <xdr:nvSpPr>
        <xdr:cNvPr id="139" name="円/楕円 138"/>
        <xdr:cNvSpPr/>
      </xdr:nvSpPr>
      <xdr:spPr bwMode="auto">
        <a:xfrm>
          <a:off x="2857500" y="725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70781</xdr:rowOff>
    </xdr:from>
    <xdr:ext cx="762000" cy="259045"/>
    <xdr:sp macro="" textlink="">
      <xdr:nvSpPr>
        <xdr:cNvPr id="140" name="テキスト ボックス 139"/>
        <xdr:cNvSpPr txBox="1"/>
      </xdr:nvSpPr>
      <xdr:spPr>
        <a:xfrm>
          <a:off x="2527300" y="70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実質収支比率において概ね良好とされている「</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％」を下回る</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％となってはいるものの、実質単年度収支においては</a:t>
          </a:r>
          <a:r>
            <a:rPr kumimoji="1" lang="en-US" altLang="ja-JP" sz="1200">
              <a:solidFill>
                <a:schemeClr val="dk1"/>
              </a:solidFill>
              <a:effectLst/>
              <a:latin typeface="+mn-lt"/>
              <a:ea typeface="+mn-ea"/>
              <a:cs typeface="+mn-cs"/>
            </a:rPr>
            <a:t>6.11</a:t>
          </a:r>
          <a:r>
            <a:rPr kumimoji="1" lang="ja-JP" altLang="ja-JP" sz="1200">
              <a:solidFill>
                <a:schemeClr val="dk1"/>
              </a:solidFill>
              <a:effectLst/>
              <a:latin typeface="+mn-lt"/>
              <a:ea typeface="+mn-ea"/>
              <a:cs typeface="+mn-cs"/>
            </a:rPr>
            <a:t>％、また、財政調整基金残高においては、標準財政規模の</a:t>
          </a:r>
          <a:r>
            <a:rPr kumimoji="1" lang="en-US" altLang="ja-JP" sz="1200">
              <a:solidFill>
                <a:schemeClr val="dk1"/>
              </a:solidFill>
              <a:effectLst/>
              <a:latin typeface="+mn-lt"/>
              <a:ea typeface="+mn-ea"/>
              <a:cs typeface="+mn-cs"/>
            </a:rPr>
            <a:t>13.8</a:t>
          </a:r>
          <a:r>
            <a:rPr kumimoji="1" lang="ja-JP" altLang="ja-JP" sz="1200">
              <a:solidFill>
                <a:schemeClr val="dk1"/>
              </a:solidFill>
              <a:effectLst/>
              <a:latin typeface="+mn-lt"/>
              <a:ea typeface="+mn-ea"/>
              <a:cs typeface="+mn-cs"/>
            </a:rPr>
            <a:t>％を超える</a:t>
          </a:r>
          <a:r>
            <a:rPr kumimoji="1" lang="en-US" altLang="ja-JP" sz="1200">
              <a:solidFill>
                <a:schemeClr val="dk1"/>
              </a:solidFill>
              <a:effectLst/>
              <a:latin typeface="+mn-lt"/>
              <a:ea typeface="+mn-ea"/>
              <a:cs typeface="+mn-cs"/>
            </a:rPr>
            <a:t>2,471</a:t>
          </a:r>
          <a:r>
            <a:rPr kumimoji="1" lang="ja-JP" altLang="ja-JP" sz="1200">
              <a:solidFill>
                <a:schemeClr val="dk1"/>
              </a:solidFill>
              <a:effectLst/>
              <a:latin typeface="+mn-lt"/>
              <a:ea typeface="+mn-ea"/>
              <a:cs typeface="+mn-cs"/>
            </a:rPr>
            <a:t>百万円を有しており、概ね良好な財政運営がされていると分析する。</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年度からの普通交付税合併算定替縮減に向けて</a:t>
          </a:r>
          <a:r>
            <a:rPr kumimoji="1" lang="ja-JP" altLang="ja-JP" sz="1200">
              <a:solidFill>
                <a:schemeClr val="dk1"/>
              </a:solidFill>
              <a:effectLst/>
              <a:latin typeface="+mn-lt"/>
              <a:ea typeface="+mn-ea"/>
              <a:cs typeface="+mn-cs"/>
            </a:rPr>
            <a:t>、「新行財政改革推進方策」に基づき、より一層の経費削減や自主財源の確保に努める。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一般会計及び特別会計において、実質赤字額及び資金不足額は発生していない。一般会計は災害復旧事業が減少したことから、昨年度と比較して</a:t>
          </a:r>
          <a:r>
            <a:rPr lang="en-US" altLang="ja-JP" sz="1200">
              <a:effectLst/>
            </a:rPr>
            <a:t>0.66%</a:t>
          </a:r>
          <a:r>
            <a:rPr lang="ja-JP" altLang="en-US" sz="1200">
              <a:effectLst/>
            </a:rPr>
            <a:t>増となった。</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まず元利償還金について、前年度から</a:t>
          </a:r>
          <a:r>
            <a:rPr kumimoji="1" lang="en-US" altLang="ja-JP" sz="1200">
              <a:solidFill>
                <a:schemeClr val="dk1"/>
              </a:solidFill>
              <a:effectLst/>
              <a:latin typeface="+mn-lt"/>
              <a:ea typeface="+mn-ea"/>
              <a:cs typeface="+mn-cs"/>
            </a:rPr>
            <a:t>381</a:t>
          </a:r>
          <a:r>
            <a:rPr kumimoji="1" lang="ja-JP" altLang="en-US" sz="1200">
              <a:solidFill>
                <a:schemeClr val="dk1"/>
              </a:solidFill>
              <a:effectLst/>
              <a:latin typeface="+mn-lt"/>
              <a:ea typeface="+mn-ea"/>
              <a:cs typeface="+mn-cs"/>
            </a:rPr>
            <a:t>百万円減となっているのは、前年度に過疎対策事業債を約</a:t>
          </a:r>
          <a:r>
            <a:rPr kumimoji="1" lang="en-US" altLang="ja-JP" sz="1200">
              <a:solidFill>
                <a:schemeClr val="dk1"/>
              </a:solidFill>
              <a:effectLst/>
              <a:latin typeface="+mn-lt"/>
              <a:ea typeface="+mn-ea"/>
              <a:cs typeface="+mn-cs"/>
            </a:rPr>
            <a:t>587</a:t>
          </a:r>
          <a:r>
            <a:rPr kumimoji="1" lang="ja-JP" altLang="en-US" sz="1200">
              <a:solidFill>
                <a:schemeClr val="dk1"/>
              </a:solidFill>
              <a:effectLst/>
              <a:latin typeface="+mn-lt"/>
              <a:ea typeface="+mn-ea"/>
              <a:cs typeface="+mn-cs"/>
            </a:rPr>
            <a:t>百万円繰上償還し、後年度償還額が減少したことが主な要因である。次に公営企業債の元利償還金に対する繰入金の減と組合等が起こした地方債の元利償還金に対する負担金等が増となったのは、平成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年度に簡易水道事業が淡路広域水道企業団に統合されたことにより、繰出金から補助金に振り替わったことが要因である。</a:t>
          </a:r>
          <a:r>
            <a:rPr kumimoji="1" lang="ja-JP" altLang="ja-JP" sz="1200">
              <a:solidFill>
                <a:schemeClr val="dk1"/>
              </a:solidFill>
              <a:effectLst/>
              <a:latin typeface="+mn-lt"/>
              <a:ea typeface="+mn-ea"/>
              <a:cs typeface="+mn-cs"/>
            </a:rPr>
            <a:t>今後も「公債費負担適正化計画」に基づき、計画的な地方債の発行と、繰上償還を実施し、また下水道事業特別会計においても繰上償還の実施を行い、実質公債費比率を平成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年度数値で</a:t>
          </a:r>
          <a:r>
            <a:rPr kumimoji="1" lang="en-US" altLang="ja-JP" sz="1200">
              <a:solidFill>
                <a:schemeClr val="dk1"/>
              </a:solidFill>
              <a:effectLst/>
              <a:latin typeface="+mn-lt"/>
              <a:ea typeface="+mn-ea"/>
              <a:cs typeface="+mn-cs"/>
            </a:rPr>
            <a:t>18.0</a:t>
          </a:r>
          <a:r>
            <a:rPr kumimoji="1" lang="ja-JP" altLang="ja-JP" sz="1200">
              <a:solidFill>
                <a:schemeClr val="dk1"/>
              </a:solidFill>
              <a:effectLst/>
              <a:latin typeface="+mn-lt"/>
              <a:ea typeface="+mn-ea"/>
              <a:cs typeface="+mn-cs"/>
            </a:rPr>
            <a:t>％未満に改善を図る。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年度は一般会計において、地方債の借入額が約</a:t>
          </a:r>
          <a:r>
            <a:rPr kumimoji="1" lang="en-US" altLang="ja-JP" sz="1200">
              <a:solidFill>
                <a:schemeClr val="dk1"/>
              </a:solidFill>
              <a:effectLst/>
              <a:latin typeface="+mn-lt"/>
              <a:ea typeface="+mn-ea"/>
              <a:cs typeface="+mn-cs"/>
            </a:rPr>
            <a:t>3,286</a:t>
          </a:r>
          <a:r>
            <a:rPr kumimoji="1" lang="ja-JP" altLang="en-US" sz="1200">
              <a:solidFill>
                <a:schemeClr val="dk1"/>
              </a:solidFill>
              <a:effectLst/>
              <a:latin typeface="+mn-lt"/>
              <a:ea typeface="+mn-ea"/>
              <a:cs typeface="+mn-cs"/>
            </a:rPr>
            <a:t>百万円に対し、償還額が約</a:t>
          </a:r>
          <a:r>
            <a:rPr kumimoji="1" lang="en-US" altLang="ja-JP" sz="1200">
              <a:solidFill>
                <a:schemeClr val="dk1"/>
              </a:solidFill>
              <a:effectLst/>
              <a:latin typeface="+mn-lt"/>
              <a:ea typeface="+mn-ea"/>
              <a:cs typeface="+mn-cs"/>
            </a:rPr>
            <a:t>4,471</a:t>
          </a:r>
          <a:r>
            <a:rPr kumimoji="1" lang="ja-JP" altLang="en-US" sz="1200">
              <a:solidFill>
                <a:schemeClr val="dk1"/>
              </a:solidFill>
              <a:effectLst/>
              <a:latin typeface="+mn-lt"/>
              <a:ea typeface="+mn-ea"/>
              <a:cs typeface="+mn-cs"/>
            </a:rPr>
            <a:t>百万円となり、地方債現在高が前年度から約</a:t>
          </a:r>
          <a:r>
            <a:rPr kumimoji="1" lang="en-US" altLang="ja-JP" sz="1200">
              <a:solidFill>
                <a:schemeClr val="dk1"/>
              </a:solidFill>
              <a:effectLst/>
              <a:latin typeface="+mn-lt"/>
              <a:ea typeface="+mn-ea"/>
              <a:cs typeface="+mn-cs"/>
            </a:rPr>
            <a:t>1,185</a:t>
          </a:r>
          <a:r>
            <a:rPr kumimoji="1" lang="ja-JP" altLang="en-US" sz="1200">
              <a:solidFill>
                <a:schemeClr val="dk1"/>
              </a:solidFill>
              <a:effectLst/>
              <a:latin typeface="+mn-lt"/>
              <a:ea typeface="+mn-ea"/>
              <a:cs typeface="+mn-cs"/>
            </a:rPr>
            <a:t>百万円の減となった。公営企業債等繰入金見込額が減、組合等負担等見込額が増となったのは、</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年度に簡易水道事業が淡路広域水道企業団に統合されたことにより、繰出金から補助金に振り替わったことが要因である</a:t>
          </a:r>
          <a:r>
            <a:rPr kumimoji="1" lang="ja-JP" altLang="en-US" sz="1200">
              <a:solidFill>
                <a:schemeClr val="dk1"/>
              </a:solidFill>
              <a:effectLst/>
              <a:latin typeface="+mn-lt"/>
              <a:ea typeface="+mn-ea"/>
              <a:cs typeface="+mn-cs"/>
            </a:rPr>
            <a:t>。また、財政調整基金に</a:t>
          </a:r>
          <a:r>
            <a:rPr kumimoji="1" lang="en-US" altLang="ja-JP" sz="1200">
              <a:solidFill>
                <a:schemeClr val="dk1"/>
              </a:solidFill>
              <a:effectLst/>
              <a:latin typeface="+mn-lt"/>
              <a:ea typeface="+mn-ea"/>
              <a:cs typeface="+mn-cs"/>
            </a:rPr>
            <a:t>475</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市債管理基金</a:t>
          </a:r>
          <a:r>
            <a:rPr kumimoji="1" lang="ja-JP" altLang="en-US" sz="1200">
              <a:solidFill>
                <a:schemeClr val="dk1"/>
              </a:solidFill>
              <a:effectLst/>
              <a:latin typeface="+mn-lt"/>
              <a:ea typeface="+mn-ea"/>
              <a:cs typeface="+mn-cs"/>
            </a:rPr>
            <a:t>に</a:t>
          </a:r>
          <a:r>
            <a:rPr kumimoji="1" lang="en-US" altLang="ja-JP" sz="1200">
              <a:solidFill>
                <a:schemeClr val="dk1"/>
              </a:solidFill>
              <a:effectLst/>
              <a:latin typeface="+mn-lt"/>
              <a:ea typeface="+mn-ea"/>
              <a:cs typeface="+mn-cs"/>
            </a:rPr>
            <a:t>502</a:t>
          </a:r>
          <a:r>
            <a:rPr kumimoji="1" lang="ja-JP" altLang="ja-JP" sz="1200">
              <a:solidFill>
                <a:schemeClr val="dk1"/>
              </a:solidFill>
              <a:effectLst/>
              <a:latin typeface="+mn-lt"/>
              <a:ea typeface="+mn-ea"/>
              <a:cs typeface="+mn-cs"/>
            </a:rPr>
            <a:t>百万円積み立て</a:t>
          </a:r>
          <a:r>
            <a:rPr kumimoji="1" lang="ja-JP" altLang="en-US" sz="1200">
              <a:solidFill>
                <a:schemeClr val="dk1"/>
              </a:solidFill>
              <a:effectLst/>
              <a:latin typeface="+mn-lt"/>
              <a:ea typeface="+mn-ea"/>
              <a:cs typeface="+mn-cs"/>
            </a:rPr>
            <a:t>たこと等により</a:t>
          </a:r>
          <a:r>
            <a:rPr kumimoji="1" lang="ja-JP" altLang="ja-JP" sz="1200">
              <a:solidFill>
                <a:schemeClr val="dk1"/>
              </a:solidFill>
              <a:effectLst/>
              <a:latin typeface="+mn-lt"/>
              <a:ea typeface="+mn-ea"/>
              <a:cs typeface="+mn-cs"/>
            </a:rPr>
            <a:t>、充当可能基金額が</a:t>
          </a:r>
          <a:r>
            <a:rPr kumimoji="1" lang="en-US" altLang="ja-JP" sz="1200">
              <a:solidFill>
                <a:schemeClr val="dk1"/>
              </a:solidFill>
              <a:effectLst/>
              <a:latin typeface="+mn-lt"/>
              <a:ea typeface="+mn-ea"/>
              <a:cs typeface="+mn-cs"/>
            </a:rPr>
            <a:t>972</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増額</a:t>
          </a:r>
          <a:r>
            <a:rPr kumimoji="1" lang="ja-JP" altLang="en-US" sz="1200">
              <a:solidFill>
                <a:schemeClr val="dk1"/>
              </a:solidFill>
              <a:effectLst/>
              <a:latin typeface="+mn-lt"/>
              <a:ea typeface="+mn-ea"/>
              <a:cs typeface="+mn-cs"/>
            </a:rPr>
            <a:t>となった。基準財政需要額算入見込額は前年度から</a:t>
          </a:r>
          <a:r>
            <a:rPr kumimoji="1" lang="en-US" altLang="ja-JP" sz="1200">
              <a:solidFill>
                <a:schemeClr val="dk1"/>
              </a:solidFill>
              <a:effectLst/>
              <a:latin typeface="+mn-lt"/>
              <a:ea typeface="+mn-ea"/>
              <a:cs typeface="+mn-cs"/>
            </a:rPr>
            <a:t>893</a:t>
          </a:r>
          <a:r>
            <a:rPr kumimoji="1" lang="ja-JP" altLang="en-US" sz="1200">
              <a:solidFill>
                <a:schemeClr val="dk1"/>
              </a:solidFill>
              <a:effectLst/>
              <a:latin typeface="+mn-lt"/>
              <a:ea typeface="+mn-ea"/>
              <a:cs typeface="+mn-cs"/>
            </a:rPr>
            <a:t>百万円の減となったが、地方債残高の減及び充当可能基金の増により、将来負担比率の分子が</a:t>
          </a:r>
          <a:r>
            <a:rPr kumimoji="1" lang="en-US" altLang="ja-JP" sz="1200">
              <a:solidFill>
                <a:schemeClr val="dk1"/>
              </a:solidFill>
              <a:effectLst/>
              <a:latin typeface="+mn-lt"/>
              <a:ea typeface="+mn-ea"/>
              <a:cs typeface="+mn-cs"/>
            </a:rPr>
            <a:t>1,477</a:t>
          </a:r>
          <a:r>
            <a:rPr kumimoji="1" lang="ja-JP" altLang="en-US" sz="1200">
              <a:solidFill>
                <a:schemeClr val="dk1"/>
              </a:solidFill>
              <a:effectLst/>
              <a:latin typeface="+mn-lt"/>
              <a:ea typeface="+mn-ea"/>
              <a:cs typeface="+mn-cs"/>
            </a:rPr>
            <a:t>百万円の減となった</a:t>
          </a:r>
          <a:r>
            <a:rPr kumimoji="1" lang="ja-JP" altLang="ja-JP" sz="1200">
              <a:solidFill>
                <a:schemeClr val="dk1"/>
              </a:solidFill>
              <a:effectLst/>
              <a:latin typeface="+mn-lt"/>
              <a:ea typeface="+mn-ea"/>
              <a:cs typeface="+mn-cs"/>
            </a:rPr>
            <a:t>。今後も、「公債費負担適正化計画」に基づき、計画的な地方債の発行や繰上償還を実施し、将来負担比率の改善を図る。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29972325</v>
      </c>
      <c r="BO4" s="379"/>
      <c r="BP4" s="379"/>
      <c r="BQ4" s="379"/>
      <c r="BR4" s="379"/>
      <c r="BS4" s="379"/>
      <c r="BT4" s="379"/>
      <c r="BU4" s="380"/>
      <c r="BV4" s="378">
        <v>32713802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29492118</v>
      </c>
      <c r="BO5" s="384"/>
      <c r="BP5" s="384"/>
      <c r="BQ5" s="384"/>
      <c r="BR5" s="384"/>
      <c r="BS5" s="384"/>
      <c r="BT5" s="384"/>
      <c r="BU5" s="385"/>
      <c r="BV5" s="383">
        <v>32346992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480207</v>
      </c>
      <c r="BO6" s="384"/>
      <c r="BP6" s="384"/>
      <c r="BQ6" s="384"/>
      <c r="BR6" s="384"/>
      <c r="BS6" s="384"/>
      <c r="BT6" s="384"/>
      <c r="BU6" s="385"/>
      <c r="BV6" s="383">
        <v>366810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94.2</v>
      </c>
      <c r="CU6" s="530"/>
      <c r="CV6" s="530"/>
      <c r="CW6" s="530"/>
      <c r="CX6" s="530"/>
      <c r="CY6" s="530"/>
      <c r="CZ6" s="530"/>
      <c r="DA6" s="531"/>
      <c r="DB6" s="529">
        <v>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190381</v>
      </c>
      <c r="BO7" s="384"/>
      <c r="BP7" s="384"/>
      <c r="BQ7" s="384"/>
      <c r="BR7" s="384"/>
      <c r="BS7" s="384"/>
      <c r="BT7" s="384"/>
      <c r="BU7" s="385"/>
      <c r="BV7" s="383">
        <v>194079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17879555</v>
      </c>
      <c r="CU7" s="384"/>
      <c r="CV7" s="384"/>
      <c r="CW7" s="384"/>
      <c r="CX7" s="384"/>
      <c r="CY7" s="384"/>
      <c r="CZ7" s="384"/>
      <c r="DA7" s="385"/>
      <c r="DB7" s="383">
        <v>17967305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289826</v>
      </c>
      <c r="BO8" s="384"/>
      <c r="BP8" s="384"/>
      <c r="BQ8" s="384"/>
      <c r="BR8" s="384"/>
      <c r="BS8" s="384"/>
      <c r="BT8" s="384"/>
      <c r="BU8" s="385"/>
      <c r="BV8" s="383">
        <v>172731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46459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117095</v>
      </c>
      <c r="BO9" s="384"/>
      <c r="BP9" s="384"/>
      <c r="BQ9" s="384"/>
      <c r="BR9" s="384"/>
      <c r="BS9" s="384"/>
      <c r="BT9" s="384"/>
      <c r="BU9" s="385"/>
      <c r="BV9" s="383">
        <v>-159459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23.8</v>
      </c>
      <c r="CU9" s="354"/>
      <c r="CV9" s="354"/>
      <c r="CW9" s="354"/>
      <c r="CX9" s="354"/>
      <c r="CY9" s="354"/>
      <c r="CZ9" s="354"/>
      <c r="DA9" s="355"/>
      <c r="DB9" s="353">
        <v>25.8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49078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474800</v>
      </c>
      <c r="BO10" s="384"/>
      <c r="BP10" s="384"/>
      <c r="BQ10" s="384"/>
      <c r="BR10" s="384"/>
      <c r="BS10" s="384"/>
      <c r="BT10" s="384"/>
      <c r="BU10" s="385"/>
      <c r="BV10" s="383">
        <v>275200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500000</v>
      </c>
      <c r="BO11" s="384"/>
      <c r="BP11" s="384"/>
      <c r="BQ11" s="384"/>
      <c r="BR11" s="384"/>
      <c r="BS11" s="384"/>
      <c r="BT11" s="384"/>
      <c r="BU11" s="385"/>
      <c r="BV11" s="383">
        <v>586963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46386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46194</v>
      </c>
      <c r="S13" s="485"/>
      <c r="T13" s="485"/>
      <c r="U13" s="485"/>
      <c r="V13" s="486"/>
      <c r="W13" s="472" t="s">
        <v>124</v>
      </c>
      <c r="X13" s="396"/>
      <c r="Y13" s="396"/>
      <c r="Z13" s="396"/>
      <c r="AA13" s="396"/>
      <c r="AB13" s="397"/>
      <c r="AC13" s="359">
        <v>3768</v>
      </c>
      <c r="AD13" s="360"/>
      <c r="AE13" s="360"/>
      <c r="AF13" s="360"/>
      <c r="AG13" s="361"/>
      <c r="AH13" s="359">
        <v>4489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1091895</v>
      </c>
      <c r="BO13" s="384"/>
      <c r="BP13" s="384"/>
      <c r="BQ13" s="384"/>
      <c r="BR13" s="384"/>
      <c r="BS13" s="384"/>
      <c r="BT13" s="384"/>
      <c r="BU13" s="385"/>
      <c r="BV13" s="383">
        <v>702704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19.7</v>
      </c>
      <c r="CU13" s="354"/>
      <c r="CV13" s="354"/>
      <c r="CW13" s="354"/>
      <c r="CX13" s="354"/>
      <c r="CY13" s="354"/>
      <c r="CZ13" s="354"/>
      <c r="DA13" s="355"/>
      <c r="DB13" s="353">
        <v>20.7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46922</v>
      </c>
      <c r="S14" s="485"/>
      <c r="T14" s="485"/>
      <c r="U14" s="485"/>
      <c r="V14" s="486"/>
      <c r="W14" s="487"/>
      <c r="X14" s="399"/>
      <c r="Y14" s="399"/>
      <c r="Z14" s="399"/>
      <c r="AA14" s="399"/>
      <c r="AB14" s="400"/>
      <c r="AC14" s="477">
        <v>17.7</v>
      </c>
      <c r="AD14" s="478"/>
      <c r="AE14" s="478"/>
      <c r="AF14" s="478"/>
      <c r="AG14" s="479"/>
      <c r="AH14" s="477">
        <v>18.600000000000001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229.2</v>
      </c>
      <c r="CU14" s="456"/>
      <c r="CV14" s="456"/>
      <c r="CW14" s="456"/>
      <c r="CX14" s="456"/>
      <c r="CY14" s="456"/>
      <c r="CZ14" s="456"/>
      <c r="DA14" s="457"/>
      <c r="DB14" s="488">
        <v>237.8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46723</v>
      </c>
      <c r="S15" s="485"/>
      <c r="T15" s="485"/>
      <c r="U15" s="485"/>
      <c r="V15" s="486"/>
      <c r="W15" s="472" t="s">
        <v>131</v>
      </c>
      <c r="X15" s="396"/>
      <c r="Y15" s="396"/>
      <c r="Z15" s="396"/>
      <c r="AA15" s="396"/>
      <c r="AB15" s="397"/>
      <c r="AC15" s="359">
        <v>4587</v>
      </c>
      <c r="AD15" s="360"/>
      <c r="AE15" s="360"/>
      <c r="AF15" s="360"/>
      <c r="AG15" s="361"/>
      <c r="AH15" s="359">
        <v>5911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4528689</v>
      </c>
      <c r="BO15" s="379"/>
      <c r="BP15" s="379"/>
      <c r="BQ15" s="379"/>
      <c r="BR15" s="379"/>
      <c r="BS15" s="379"/>
      <c r="BT15" s="379"/>
      <c r="BU15" s="380"/>
      <c r="BV15" s="378">
        <v>4428127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21.5</v>
      </c>
      <c r="AD16" s="478"/>
      <c r="AE16" s="478"/>
      <c r="AF16" s="478"/>
      <c r="AG16" s="479"/>
      <c r="AH16" s="477">
        <v>24.4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13171112</v>
      </c>
      <c r="BO16" s="384"/>
      <c r="BP16" s="384"/>
      <c r="BQ16" s="384"/>
      <c r="BR16" s="384"/>
      <c r="BS16" s="384"/>
      <c r="BT16" s="384"/>
      <c r="BU16" s="385"/>
      <c r="BV16" s="383">
        <v>12896617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12959</v>
      </c>
      <c r="AD17" s="360"/>
      <c r="AE17" s="360"/>
      <c r="AF17" s="360"/>
      <c r="AG17" s="361"/>
      <c r="AH17" s="359">
        <v>13643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5810113</v>
      </c>
      <c r="BO17" s="384"/>
      <c r="BP17" s="384"/>
      <c r="BQ17" s="384"/>
      <c r="BR17" s="384"/>
      <c r="BS17" s="384"/>
      <c r="BT17" s="384"/>
      <c r="BU17" s="385"/>
      <c r="BV17" s="383">
        <v>5660420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184.35</v>
      </c>
      <c r="M18" s="448"/>
      <c r="N18" s="448"/>
      <c r="O18" s="448"/>
      <c r="P18" s="448"/>
      <c r="Q18" s="448"/>
      <c r="R18" s="449"/>
      <c r="S18" s="449"/>
      <c r="T18" s="449"/>
      <c r="U18" s="449"/>
      <c r="V18" s="450"/>
      <c r="W18" s="464"/>
      <c r="X18" s="465"/>
      <c r="Y18" s="465"/>
      <c r="Z18" s="465"/>
      <c r="AA18" s="465"/>
      <c r="AB18" s="473"/>
      <c r="AC18" s="347">
        <v>60.8</v>
      </c>
      <c r="AD18" s="348"/>
      <c r="AE18" s="348"/>
      <c r="AF18" s="348"/>
      <c r="AG18" s="451"/>
      <c r="AH18" s="347">
        <v>56.4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15864552</v>
      </c>
      <c r="BO18" s="384"/>
      <c r="BP18" s="384"/>
      <c r="BQ18" s="384"/>
      <c r="BR18" s="384"/>
      <c r="BS18" s="384"/>
      <c r="BT18" s="384"/>
      <c r="BU18" s="385"/>
      <c r="BV18" s="383">
        <v>15905464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20236662</v>
      </c>
      <c r="BO19" s="384"/>
      <c r="BP19" s="384"/>
      <c r="BQ19" s="384"/>
      <c r="BR19" s="384"/>
      <c r="BS19" s="384"/>
      <c r="BT19" s="384"/>
      <c r="BU19" s="385"/>
      <c r="BV19" s="383">
        <v>20489346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17436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46047685</v>
      </c>
      <c r="BO23" s="384"/>
      <c r="BP23" s="384"/>
      <c r="BQ23" s="384"/>
      <c r="BR23" s="384"/>
      <c r="BS23" s="384"/>
      <c r="BT23" s="384"/>
      <c r="BU23" s="385"/>
      <c r="BV23" s="383">
        <v>47232710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8600</v>
      </c>
      <c r="R24" s="360"/>
      <c r="S24" s="360"/>
      <c r="T24" s="360"/>
      <c r="U24" s="360"/>
      <c r="V24" s="361"/>
      <c r="W24" s="425"/>
      <c r="X24" s="416"/>
      <c r="Y24" s="417"/>
      <c r="Z24" s="356" t="s">
        <v>154</v>
      </c>
      <c r="AA24" s="357"/>
      <c r="AB24" s="357"/>
      <c r="AC24" s="357"/>
      <c r="AD24" s="357"/>
      <c r="AE24" s="357"/>
      <c r="AF24" s="357"/>
      <c r="AG24" s="358"/>
      <c r="AH24" s="359">
        <v>398</v>
      </c>
      <c r="AI24" s="360"/>
      <c r="AJ24" s="360"/>
      <c r="AK24" s="360"/>
      <c r="AL24" s="361"/>
      <c r="AM24" s="359">
        <v>1330116</v>
      </c>
      <c r="AN24" s="360"/>
      <c r="AO24" s="360"/>
      <c r="AP24" s="360"/>
      <c r="AQ24" s="360"/>
      <c r="AR24" s="361"/>
      <c r="AS24" s="359">
        <v>3342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28833166</v>
      </c>
      <c r="BO24" s="384"/>
      <c r="BP24" s="384"/>
      <c r="BQ24" s="384"/>
      <c r="BR24" s="384"/>
      <c r="BS24" s="384"/>
      <c r="BT24" s="384"/>
      <c r="BU24" s="385"/>
      <c r="BV24" s="383">
        <v>30380561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6900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1978137</v>
      </c>
      <c r="BO25" s="379"/>
      <c r="BP25" s="379"/>
      <c r="BQ25" s="379"/>
      <c r="BR25" s="379"/>
      <c r="BS25" s="379"/>
      <c r="BT25" s="379"/>
      <c r="BU25" s="380"/>
      <c r="BV25" s="378">
        <v>739733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6100</v>
      </c>
      <c r="R26" s="360"/>
      <c r="S26" s="360"/>
      <c r="T26" s="360"/>
      <c r="U26" s="360"/>
      <c r="V26" s="361"/>
      <c r="W26" s="425"/>
      <c r="X26" s="416"/>
      <c r="Y26" s="417"/>
      <c r="Z26" s="356" t="s">
        <v>160</v>
      </c>
      <c r="AA26" s="438"/>
      <c r="AB26" s="438"/>
      <c r="AC26" s="438"/>
      <c r="AD26" s="438"/>
      <c r="AE26" s="438"/>
      <c r="AF26" s="438"/>
      <c r="AG26" s="439"/>
      <c r="AH26" s="359">
        <v>19</v>
      </c>
      <c r="AI26" s="360"/>
      <c r="AJ26" s="360"/>
      <c r="AK26" s="360"/>
      <c r="AL26" s="361"/>
      <c r="AM26" s="359">
        <v>60914</v>
      </c>
      <c r="AN26" s="360"/>
      <c r="AO26" s="360"/>
      <c r="AP26" s="360"/>
      <c r="AQ26" s="360"/>
      <c r="AR26" s="361"/>
      <c r="AS26" s="359">
        <v>3206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1864282</v>
      </c>
      <c r="BO27" s="387"/>
      <c r="BP27" s="387"/>
      <c r="BQ27" s="387"/>
      <c r="BR27" s="387"/>
      <c r="BS27" s="387"/>
      <c r="BT27" s="387"/>
      <c r="BU27" s="388"/>
      <c r="BV27" s="386">
        <v>1906785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3780</v>
      </c>
      <c r="R28" s="360"/>
      <c r="S28" s="360"/>
      <c r="T28" s="360"/>
      <c r="U28" s="360"/>
      <c r="V28" s="361"/>
      <c r="W28" s="425"/>
      <c r="X28" s="416"/>
      <c r="Y28" s="417"/>
      <c r="Z28" s="356" t="s">
        <v>167</v>
      </c>
      <c r="AA28" s="357"/>
      <c r="AB28" s="357"/>
      <c r="AC28" s="357"/>
      <c r="AD28" s="357"/>
      <c r="AE28" s="357"/>
      <c r="AF28" s="357"/>
      <c r="AG28" s="358"/>
      <c r="AH28" s="359">
        <v>6</v>
      </c>
      <c r="AI28" s="360"/>
      <c r="AJ28" s="360"/>
      <c r="AK28" s="360"/>
      <c r="AL28" s="361"/>
      <c r="AM28" s="359">
        <v>11778</v>
      </c>
      <c r="AN28" s="360"/>
      <c r="AO28" s="360"/>
      <c r="AP28" s="360"/>
      <c r="AQ28" s="360"/>
      <c r="AR28" s="361"/>
      <c r="AS28" s="359">
        <v>1963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2471000</v>
      </c>
      <c r="BO28" s="379"/>
      <c r="BP28" s="379"/>
      <c r="BQ28" s="379"/>
      <c r="BR28" s="379"/>
      <c r="BS28" s="379"/>
      <c r="BT28" s="379"/>
      <c r="BU28" s="380"/>
      <c r="BV28" s="378">
        <v>1996200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3465</v>
      </c>
      <c r="R29" s="360"/>
      <c r="S29" s="360"/>
      <c r="T29" s="360"/>
      <c r="U29" s="360"/>
      <c r="V29" s="361"/>
      <c r="W29" s="426"/>
      <c r="X29" s="427"/>
      <c r="Y29" s="428"/>
      <c r="Z29" s="356" t="s">
        <v>171</v>
      </c>
      <c r="AA29" s="357"/>
      <c r="AB29" s="357"/>
      <c r="AC29" s="357"/>
      <c r="AD29" s="357"/>
      <c r="AE29" s="357"/>
      <c r="AF29" s="357"/>
      <c r="AG29" s="358"/>
      <c r="AH29" s="359">
        <v>405</v>
      </c>
      <c r="AI29" s="360"/>
      <c r="AJ29" s="360"/>
      <c r="AK29" s="360"/>
      <c r="AL29" s="361"/>
      <c r="AM29" s="359">
        <v>1345862</v>
      </c>
      <c r="AN29" s="360"/>
      <c r="AO29" s="360"/>
      <c r="AP29" s="360"/>
      <c r="AQ29" s="360"/>
      <c r="AR29" s="361"/>
      <c r="AS29" s="359">
        <v>3323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2882000</v>
      </c>
      <c r="BO29" s="384"/>
      <c r="BP29" s="384"/>
      <c r="BQ29" s="384"/>
      <c r="BR29" s="384"/>
      <c r="BS29" s="384"/>
      <c r="BT29" s="384"/>
      <c r="BU29" s="385"/>
      <c r="BV29" s="383">
        <v>2380000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4615859</v>
      </c>
      <c r="BO30" s="387"/>
      <c r="BP30" s="387"/>
      <c r="BQ30" s="387"/>
      <c r="BR30" s="387"/>
      <c r="BS30" s="387"/>
      <c r="BT30" s="387"/>
      <c r="BU30" s="388"/>
      <c r="BV30" s="386">
        <v>3865207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淡路島土地開発公社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産地直売所事業特別会計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キャトルセゾン松帆</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温泉事業特別会計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ほくだん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津名港ターミナル事業特別会計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淡路島パルシェ</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公共下水道事業特別会計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住宅用地造成事業等特別会計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淡路広域行政事務組合(一般会計)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淡路広域行政事務組合(淡路ふるさと市町村圏事業特別会計)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淡路広域行政事務組合(淡路公平委員会特別会計)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淡路広域行政事務組合(淡路食肉センター事業特別会計)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淡路広域行政事務組合(農業共済事業特別会計)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50938</v>
      </c>
      <c r="J41" s="83">
        <v>48402</v>
      </c>
      <c r="K41" s="83">
        <v>47690</v>
      </c>
      <c r="L41" s="83">
        <v>47233</v>
      </c>
      <c r="M41" s="84">
        <v>46048</v>
      </c>
    </row>
    <row r="42" spans="2:13" ht="27.75" customHeight="1">
      <c r="B42" s="1171"/>
      <c r="C42" s="1172"/>
      <c r="D42" s="85"/>
      <c r="E42" s="1175" t="s">
        <v>26</v>
      </c>
      <c r="F42" s="1175"/>
      <c r="G42" s="1175"/>
      <c r="H42" s="1176"/>
      <c r="I42" s="86">
        <v>1135</v>
      </c>
      <c r="J42" s="87">
        <v>122</v>
      </c>
      <c r="K42" s="87" t="s">
        <v>485</v>
      </c>
      <c r="L42" s="87" t="s">
        <v>485</v>
      </c>
      <c r="M42" s="88" t="s">
        <v>485</v>
      </c>
    </row>
    <row r="43" spans="2:13" ht="27.75" customHeight="1">
      <c r="B43" s="1171"/>
      <c r="C43" s="1172"/>
      <c r="D43" s="85"/>
      <c r="E43" s="1175" t="s">
        <v>27</v>
      </c>
      <c r="F43" s="1175"/>
      <c r="G43" s="1175"/>
      <c r="H43" s="1176"/>
      <c r="I43" s="86">
        <v>24074</v>
      </c>
      <c r="J43" s="87">
        <v>28837</v>
      </c>
      <c r="K43" s="87">
        <v>28769</v>
      </c>
      <c r="L43" s="87">
        <v>28161</v>
      </c>
      <c r="M43" s="88">
        <v>24075</v>
      </c>
    </row>
    <row r="44" spans="2:13" ht="27.75" customHeight="1">
      <c r="B44" s="1171"/>
      <c r="C44" s="1172"/>
      <c r="D44" s="85"/>
      <c r="E44" s="1175" t="s">
        <v>28</v>
      </c>
      <c r="F44" s="1175"/>
      <c r="G44" s="1175"/>
      <c r="H44" s="1176"/>
      <c r="I44" s="86">
        <v>6682</v>
      </c>
      <c r="J44" s="87">
        <v>6870</v>
      </c>
      <c r="K44" s="87">
        <v>7373</v>
      </c>
      <c r="L44" s="87">
        <v>7873</v>
      </c>
      <c r="M44" s="88">
        <v>11781</v>
      </c>
    </row>
    <row r="45" spans="2:13" ht="27.75" customHeight="1">
      <c r="B45" s="1171"/>
      <c r="C45" s="1172"/>
      <c r="D45" s="85"/>
      <c r="E45" s="1175" t="s">
        <v>29</v>
      </c>
      <c r="F45" s="1175"/>
      <c r="G45" s="1175"/>
      <c r="H45" s="1176"/>
      <c r="I45" s="86">
        <v>7463</v>
      </c>
      <c r="J45" s="87">
        <v>7157</v>
      </c>
      <c r="K45" s="87">
        <v>6838</v>
      </c>
      <c r="L45" s="87">
        <v>6265</v>
      </c>
      <c r="M45" s="88">
        <v>6046</v>
      </c>
    </row>
    <row r="46" spans="2:13" ht="27.75" customHeight="1">
      <c r="B46" s="1171"/>
      <c r="C46" s="1172"/>
      <c r="D46" s="85"/>
      <c r="E46" s="1175" t="s">
        <v>30</v>
      </c>
      <c r="F46" s="1175"/>
      <c r="G46" s="1175"/>
      <c r="H46" s="1176"/>
      <c r="I46" s="86">
        <v>0</v>
      </c>
      <c r="J46" s="87">
        <v>0</v>
      </c>
      <c r="K46" s="87">
        <v>0</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5223</v>
      </c>
      <c r="J49" s="87">
        <v>5493</v>
      </c>
      <c r="K49" s="87">
        <v>6649</v>
      </c>
      <c r="L49" s="87">
        <v>7798</v>
      </c>
      <c r="M49" s="88">
        <v>8770</v>
      </c>
    </row>
    <row r="50" spans="2:13" ht="27.75" customHeight="1">
      <c r="B50" s="1171"/>
      <c r="C50" s="1172"/>
      <c r="D50" s="85"/>
      <c r="E50" s="1175" t="s">
        <v>35</v>
      </c>
      <c r="F50" s="1175"/>
      <c r="G50" s="1175"/>
      <c r="H50" s="1176"/>
      <c r="I50" s="86">
        <v>4681</v>
      </c>
      <c r="J50" s="87">
        <v>3203</v>
      </c>
      <c r="K50" s="87">
        <v>2987</v>
      </c>
      <c r="L50" s="87">
        <v>3677</v>
      </c>
      <c r="M50" s="88">
        <v>3493</v>
      </c>
    </row>
    <row r="51" spans="2:13" ht="27.75" customHeight="1">
      <c r="B51" s="1173"/>
      <c r="C51" s="1174"/>
      <c r="D51" s="85"/>
      <c r="E51" s="1175" t="s">
        <v>36</v>
      </c>
      <c r="F51" s="1175"/>
      <c r="G51" s="1175"/>
      <c r="H51" s="1176"/>
      <c r="I51" s="86">
        <v>47356</v>
      </c>
      <c r="J51" s="87">
        <v>45614</v>
      </c>
      <c r="K51" s="87">
        <v>44992</v>
      </c>
      <c r="L51" s="87">
        <v>45176</v>
      </c>
      <c r="M51" s="88">
        <v>44283</v>
      </c>
    </row>
    <row r="52" spans="2:13" ht="27.75" customHeight="1" thickBot="1">
      <c r="B52" s="1177" t="s">
        <v>37</v>
      </c>
      <c r="C52" s="1178"/>
      <c r="D52" s="90"/>
      <c r="E52" s="1179" t="s">
        <v>38</v>
      </c>
      <c r="F52" s="1179"/>
      <c r="G52" s="1179"/>
      <c r="H52" s="1180"/>
      <c r="I52" s="91">
        <v>33033</v>
      </c>
      <c r="J52" s="92">
        <v>37078</v>
      </c>
      <c r="K52" s="92">
        <v>36043</v>
      </c>
      <c r="L52" s="92">
        <v>32881</v>
      </c>
      <c r="M52" s="93">
        <v>31404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48857</v>
      </c>
      <c r="E3" s="116"/>
      <c r="F3" s="117">
        <v>78670</v>
      </c>
      <c r="G3" s="118"/>
      <c r="H3" s="119"/>
    </row>
    <row r="4" spans="1:8">
      <c r="A4" s="120"/>
      <c r="B4" s="121"/>
      <c r="C4" s="122"/>
      <c r="D4" s="123">
        <v>17668</v>
      </c>
      <c r="E4" s="124"/>
      <c r="F4" s="125">
        <v>38094</v>
      </c>
      <c r="G4" s="126"/>
      <c r="H4" s="127"/>
    </row>
    <row r="5" spans="1:8">
      <c r="A5" s="108" t="s">
        <v>518</v>
      </c>
      <c r="B5" s="113"/>
      <c r="C5" s="114"/>
      <c r="D5" s="115">
        <v>65446</v>
      </c>
      <c r="E5" s="116"/>
      <c r="F5" s="117">
        <v>67201</v>
      </c>
      <c r="G5" s="118"/>
      <c r="H5" s="119"/>
    </row>
    <row r="6" spans="1:8">
      <c r="A6" s="120"/>
      <c r="B6" s="121"/>
      <c r="C6" s="122"/>
      <c r="D6" s="123">
        <v>43457</v>
      </c>
      <c r="E6" s="124"/>
      <c r="F6" s="125">
        <v>35210</v>
      </c>
      <c r="G6" s="126"/>
      <c r="H6" s="127"/>
    </row>
    <row r="7" spans="1:8">
      <c r="A7" s="108" t="s">
        <v>519</v>
      </c>
      <c r="B7" s="113"/>
      <c r="C7" s="114"/>
      <c r="D7" s="115">
        <v>48752</v>
      </c>
      <c r="E7" s="116"/>
      <c r="F7" s="117">
        <v>75709</v>
      </c>
      <c r="G7" s="118"/>
      <c r="H7" s="119"/>
    </row>
    <row r="8" spans="1:8">
      <c r="A8" s="120"/>
      <c r="B8" s="121"/>
      <c r="C8" s="122"/>
      <c r="D8" s="123">
        <v>33158</v>
      </c>
      <c r="E8" s="124"/>
      <c r="F8" s="125">
        <v>35212</v>
      </c>
      <c r="G8" s="126"/>
      <c r="H8" s="127"/>
    </row>
    <row r="9" spans="1:8">
      <c r="A9" s="108" t="s">
        <v>520</v>
      </c>
      <c r="B9" s="113"/>
      <c r="C9" s="114"/>
      <c r="D9" s="115">
        <v>68067</v>
      </c>
      <c r="E9" s="116"/>
      <c r="F9" s="117">
        <v>90961</v>
      </c>
      <c r="G9" s="118"/>
      <c r="H9" s="119"/>
    </row>
    <row r="10" spans="1:8">
      <c r="A10" s="120"/>
      <c r="B10" s="121"/>
      <c r="C10" s="122"/>
      <c r="D10" s="123">
        <v>42139</v>
      </c>
      <c r="E10" s="124"/>
      <c r="F10" s="125">
        <v>37720</v>
      </c>
      <c r="G10" s="126"/>
      <c r="H10" s="127"/>
    </row>
    <row r="11" spans="1:8">
      <c r="A11" s="108" t="s">
        <v>521</v>
      </c>
      <c r="B11" s="113"/>
      <c r="C11" s="114"/>
      <c r="D11" s="115">
        <v>57371</v>
      </c>
      <c r="E11" s="116"/>
      <c r="F11" s="117">
        <v>106614</v>
      </c>
      <c r="G11" s="118"/>
      <c r="H11" s="119"/>
    </row>
    <row r="12" spans="1:8">
      <c r="A12" s="120"/>
      <c r="B12" s="121"/>
      <c r="C12" s="128"/>
      <c r="D12" s="123">
        <v>27325</v>
      </c>
      <c r="E12" s="124"/>
      <c r="F12" s="125">
        <v>45545</v>
      </c>
      <c r="G12" s="126"/>
      <c r="H12" s="127"/>
    </row>
    <row r="13" spans="1:8">
      <c r="A13" s="108"/>
      <c r="B13" s="113"/>
      <c r="C13" s="129"/>
      <c r="D13" s="130">
        <v>57699</v>
      </c>
      <c r="E13" s="131"/>
      <c r="F13" s="132">
        <v>83831</v>
      </c>
      <c r="G13" s="133"/>
      <c r="H13" s="119"/>
    </row>
    <row r="14" spans="1:8">
      <c r="A14" s="120"/>
      <c r="B14" s="121"/>
      <c r="C14" s="122"/>
      <c r="D14" s="123">
        <v>32749</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0.44</v>
      </c>
      <c r="C19" s="134">
        <f>ROUND(VALUE(SUBSTITUTE(実質収支比率等に係る経年分析!G$48,"▲","-")),2)</f>
        <v>3.79</v>
      </c>
      <c r="D19" s="134">
        <f>ROUND(VALUE(SUBSTITUTE(実質収支比率等に係る経年分析!H$48,"▲","-")),2)</f>
        <v>1.85</v>
      </c>
      <c r="E19" s="134">
        <f>ROUND(VALUE(SUBSTITUTE(実質収支比率等に係る経年分析!I$48,"▲","-")),2)</f>
        <v>0.96</v>
      </c>
      <c r="F19" s="134">
        <f>ROUND(VALUE(SUBSTITUTE(実質収支比率等に係る経年分析!J$48,"▲","-")),2)</f>
        <v>1.62</v>
      </c>
    </row>
    <row r="20" spans="1:11">
      <c r="A20" s="134" t="s">
        <v>43</v>
      </c>
      <c r="B20" s="134">
        <f>ROUND(VALUE(SUBSTITUTE(実質収支比率等に係る経年分析!F$47,"▲","-")),2)</f>
        <v>7.14</v>
      </c>
      <c r="C20" s="134">
        <f>ROUND(VALUE(SUBSTITUTE(実質収支比率等に係る経年分析!G$47,"▲","-")),2)</f>
        <v>7.52</v>
      </c>
      <c r="D20" s="134">
        <f>ROUND(VALUE(SUBSTITUTE(実質収支比率等に係る経年分析!H$47,"▲","-")),2)</f>
        <v>9.58</v>
      </c>
      <c r="E20" s="134">
        <f>ROUND(VALUE(SUBSTITUTE(実質収支比率等に係る経年分析!I$47,"▲","-")),2)</f>
        <v>11.11</v>
      </c>
      <c r="F20" s="134">
        <f>ROUND(VALUE(SUBSTITUTE(実質収支比率等に係る経年分析!J$47,"▲","-")),2)</f>
        <v>13.82</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3.58</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3.91</v>
      </c>
      <c r="F21" s="134">
        <f>IF(ISNUMBER(VALUE(SUBSTITUTE(実質収支比率等に係る経年分析!J$49,"▲","-"))),ROUND(VALUE(SUBSTITUTE(実質収支比率等に係る経年分析!J$49,"▲","-")),2),NA())</f>
        <v>6.11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国民健康保険特別会計（直営診療施設勘定）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産地直売所事業特別会計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住宅用地造成事業等特別会計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5156</v>
      </c>
      <c r="E42" s="136"/>
      <c r="F42" s="136"/>
      <c r="G42" s="136">
        <f>'実質公債費比率（分子）の構造'!L$52</f>
        <v>5851</v>
      </c>
      <c r="H42" s="136"/>
      <c r="I42" s="136"/>
      <c r="J42" s="136">
        <f>'実質公債費比率（分子）の構造'!M$52</f>
        <v>4606</v>
      </c>
      <c r="K42" s="136"/>
      <c r="L42" s="136"/>
      <c r="M42" s="136">
        <f>'実質公債費比率（分子）の構造'!N$52</f>
        <v>4444</v>
      </c>
      <c r="N42" s="136"/>
      <c r="O42" s="136"/>
      <c r="P42" s="136">
        <f>'実質公債費比率（分子）の構造'!O$52</f>
        <v>4490</v>
      </c>
    </row>
    <row r="43" spans="1:16">
      <c r="A43" s="136" t="s">
        <v>52</v>
      </c>
      <c r="B43" s="136">
        <f>'実質公債費比率（分子）の構造'!K$51</f>
        <v>4</v>
      </c>
      <c r="C43" s="136"/>
      <c r="D43" s="136"/>
      <c r="E43" s="136">
        <f>'実質公債費比率（分子）の構造'!L$51</f>
        <v>2</v>
      </c>
      <c r="F43" s="136"/>
      <c r="G43" s="136"/>
      <c r="H43" s="136">
        <f>'実質公債費比率（分子）の構造'!M$51</f>
        <v>3</v>
      </c>
      <c r="I43" s="136"/>
      <c r="J43" s="136"/>
      <c r="K43" s="136">
        <f>'実質公債費比率（分子）の構造'!N$51</f>
        <v>4</v>
      </c>
      <c r="L43" s="136"/>
      <c r="M43" s="136"/>
      <c r="N43" s="136">
        <f>'実質公債費比率（分子）の構造'!O$51</f>
        <v>3</v>
      </c>
      <c r="O43" s="136"/>
      <c r="P43" s="136"/>
    </row>
    <row r="44" spans="1:16">
      <c r="A44" s="136" t="s">
        <v>53</v>
      </c>
      <c r="B44" s="136">
        <f>'実質公債費比率（分子）の構造'!K$50</f>
        <v>16</v>
      </c>
      <c r="C44" s="136"/>
      <c r="D44" s="136"/>
      <c r="E44" s="136">
        <f>'実質公債費比率（分子）の構造'!L$50</f>
        <v>984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469</v>
      </c>
      <c r="C45" s="136"/>
      <c r="D45" s="136"/>
      <c r="E45" s="136">
        <f>'実質公債費比率（分子）の構造'!L$49</f>
        <v>462</v>
      </c>
      <c r="F45" s="136"/>
      <c r="G45" s="136"/>
      <c r="H45" s="136">
        <f>'実質公債費比率（分子）の構造'!M$49</f>
        <v>567</v>
      </c>
      <c r="I45" s="136"/>
      <c r="J45" s="136"/>
      <c r="K45" s="136">
        <f>'実質公債費比率（分子）の構造'!N$49</f>
        <v>594</v>
      </c>
      <c r="L45" s="136"/>
      <c r="M45" s="136"/>
      <c r="N45" s="136">
        <f>'実質公債費比率（分子）の構造'!O$49</f>
        <v>836</v>
      </c>
      <c r="O45" s="136"/>
      <c r="P45" s="136"/>
    </row>
    <row r="46" spans="1:16">
      <c r="A46" s="136" t="s">
        <v>55</v>
      </c>
      <c r="B46" s="136">
        <f>'実質公債費比率（分子）の構造'!K$48</f>
        <v>1641</v>
      </c>
      <c r="C46" s="136"/>
      <c r="D46" s="136"/>
      <c r="E46" s="136">
        <f>'実質公債費比率（分子）の構造'!L$48</f>
        <v>1697</v>
      </c>
      <c r="F46" s="136"/>
      <c r="G46" s="136"/>
      <c r="H46" s="136">
        <f>'実質公債費比率（分子）の構造'!M$48</f>
        <v>1695</v>
      </c>
      <c r="I46" s="136"/>
      <c r="J46" s="136"/>
      <c r="K46" s="136">
        <f>'実質公債費比率（分子）の構造'!N$48</f>
        <v>1693</v>
      </c>
      <c r="L46" s="136"/>
      <c r="M46" s="136"/>
      <c r="N46" s="136">
        <f>'実質公債費比率（分子）の構造'!O$48</f>
        <v>1438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6195</v>
      </c>
      <c r="C49" s="136"/>
      <c r="D49" s="136"/>
      <c r="E49" s="136">
        <f>'実質公債費比率（分子）の構造'!L$45</f>
        <v>5569</v>
      </c>
      <c r="F49" s="136"/>
      <c r="G49" s="136"/>
      <c r="H49" s="136">
        <f>'実質公債費比率（分子）の構造'!M$45</f>
        <v>5206</v>
      </c>
      <c r="I49" s="136"/>
      <c r="J49" s="136"/>
      <c r="K49" s="136">
        <f>'実質公債費比率（分子）の構造'!N$45</f>
        <v>5003</v>
      </c>
      <c r="L49" s="136"/>
      <c r="M49" s="136"/>
      <c r="N49" s="136">
        <f>'実質公債費比率（分子）の構造'!O$45</f>
        <v>4622</v>
      </c>
      <c r="O49" s="136"/>
      <c r="P49" s="136"/>
    </row>
    <row r="50" spans="1:16">
      <c r="A50" s="136" t="s">
        <v>59</v>
      </c>
      <c r="B50" s="136" t="e">
        <f>NA()</f>
        <v>#N/A</v>
      </c>
      <c r="C50" s="136">
        <f>IF(ISNUMBER('実質公債費比率（分子）の構造'!K$53),'実質公債費比率（分子）の構造'!K$53,NA())</f>
        <v>3169</v>
      </c>
      <c r="D50" s="136" t="e">
        <f>NA()</f>
        <v>#N/A</v>
      </c>
      <c r="E50" s="136" t="e">
        <f>NA()</f>
        <v>#N/A</v>
      </c>
      <c r="F50" s="136">
        <f>IF(ISNUMBER('実質公債費比率（分子）の構造'!L$53),'実質公債費比率（分子）の構造'!L$53,NA())</f>
        <v>2863</v>
      </c>
      <c r="G50" s="136" t="e">
        <f>NA()</f>
        <v>#N/A</v>
      </c>
      <c r="H50" s="136" t="e">
        <f>NA()</f>
        <v>#N/A</v>
      </c>
      <c r="I50" s="136">
        <f>IF(ISNUMBER('実質公債費比率（分子）の構造'!M$53),'実質公債費比率（分子）の構造'!M$53,NA())</f>
        <v>2865</v>
      </c>
      <c r="J50" s="136" t="e">
        <f>NA()</f>
        <v>#N/A</v>
      </c>
      <c r="K50" s="136" t="e">
        <f>NA()</f>
        <v>#N/A</v>
      </c>
      <c r="L50" s="136">
        <f>IF(ISNUMBER('実質公債費比率（分子）の構造'!N$53),'実質公債費比率（分子）の構造'!N$53,NA())</f>
        <v>2850</v>
      </c>
      <c r="M50" s="136" t="e">
        <f>NA()</f>
        <v>#N/A</v>
      </c>
      <c r="N50" s="136" t="e">
        <f>NA()</f>
        <v>#N/A</v>
      </c>
      <c r="O50" s="136">
        <f>IF(ISNUMBER('実質公債費比率（分子）の構造'!O$53),'実質公債費比率（分子）の構造'!O$53,NA())</f>
        <v>2409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47356</v>
      </c>
      <c r="E56" s="135"/>
      <c r="F56" s="135"/>
      <c r="G56" s="135">
        <f>'将来負担比率（分子）の構造'!J$51</f>
        <v>45614</v>
      </c>
      <c r="H56" s="135"/>
      <c r="I56" s="135"/>
      <c r="J56" s="135">
        <f>'将来負担比率（分子）の構造'!K$51</f>
        <v>44992</v>
      </c>
      <c r="K56" s="135"/>
      <c r="L56" s="135"/>
      <c r="M56" s="135">
        <f>'将来負担比率（分子）の構造'!L$51</f>
        <v>45176</v>
      </c>
      <c r="N56" s="135"/>
      <c r="O56" s="135"/>
      <c r="P56" s="135">
        <f>'将来負担比率（分子）の構造'!M$51</f>
        <v>44283</v>
      </c>
    </row>
    <row r="57" spans="1:16">
      <c r="A57" s="135" t="s">
        <v>35</v>
      </c>
      <c r="B57" s="135"/>
      <c r="C57" s="135"/>
      <c r="D57" s="135">
        <f>'将来負担比率（分子）の構造'!I$50</f>
        <v>4681</v>
      </c>
      <c r="E57" s="135"/>
      <c r="F57" s="135"/>
      <c r="G57" s="135">
        <f>'将来負担比率（分子）の構造'!J$50</f>
        <v>3203</v>
      </c>
      <c r="H57" s="135"/>
      <c r="I57" s="135"/>
      <c r="J57" s="135">
        <f>'将来負担比率（分子）の構造'!K$50</f>
        <v>2987</v>
      </c>
      <c r="K57" s="135"/>
      <c r="L57" s="135"/>
      <c r="M57" s="135">
        <f>'将来負担比率（分子）の構造'!L$50</f>
        <v>3677</v>
      </c>
      <c r="N57" s="135"/>
      <c r="O57" s="135"/>
      <c r="P57" s="135">
        <f>'将来負担比率（分子）の構造'!M$50</f>
        <v>3493</v>
      </c>
    </row>
    <row r="58" spans="1:16">
      <c r="A58" s="135" t="s">
        <v>34</v>
      </c>
      <c r="B58" s="135"/>
      <c r="C58" s="135"/>
      <c r="D58" s="135">
        <f>'将来負担比率（分子）の構造'!I$49</f>
        <v>5223</v>
      </c>
      <c r="E58" s="135"/>
      <c r="F58" s="135"/>
      <c r="G58" s="135">
        <f>'将来負担比率（分子）の構造'!J$49</f>
        <v>5493</v>
      </c>
      <c r="H58" s="135"/>
      <c r="I58" s="135"/>
      <c r="J58" s="135">
        <f>'将来負担比率（分子）の構造'!K$49</f>
        <v>6649</v>
      </c>
      <c r="K58" s="135"/>
      <c r="L58" s="135"/>
      <c r="M58" s="135">
        <f>'将来負担比率（分子）の構造'!L$49</f>
        <v>7798</v>
      </c>
      <c r="N58" s="135"/>
      <c r="O58" s="135"/>
      <c r="P58" s="135">
        <f>'将来負担比率（分子）の構造'!M$49</f>
        <v>8770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7463</v>
      </c>
      <c r="C62" s="135"/>
      <c r="D62" s="135"/>
      <c r="E62" s="135">
        <f>'将来負担比率（分子）の構造'!J$45</f>
        <v>7157</v>
      </c>
      <c r="F62" s="135"/>
      <c r="G62" s="135"/>
      <c r="H62" s="135">
        <f>'将来負担比率（分子）の構造'!K$45</f>
        <v>6838</v>
      </c>
      <c r="I62" s="135"/>
      <c r="J62" s="135"/>
      <c r="K62" s="135">
        <f>'将来負担比率（分子）の構造'!L$45</f>
        <v>6265</v>
      </c>
      <c r="L62" s="135"/>
      <c r="M62" s="135"/>
      <c r="N62" s="135">
        <f>'将来負担比率（分子）の構造'!M$45</f>
        <v>6046</v>
      </c>
      <c r="O62" s="135"/>
      <c r="P62" s="135"/>
    </row>
    <row r="63" spans="1:16">
      <c r="A63" s="135" t="s">
        <v>28</v>
      </c>
      <c r="B63" s="135">
        <f>'将来負担比率（分子）の構造'!I$44</f>
        <v>6682</v>
      </c>
      <c r="C63" s="135"/>
      <c r="D63" s="135"/>
      <c r="E63" s="135">
        <f>'将来負担比率（分子）の構造'!J$44</f>
        <v>6870</v>
      </c>
      <c r="F63" s="135"/>
      <c r="G63" s="135"/>
      <c r="H63" s="135">
        <f>'将来負担比率（分子）の構造'!K$44</f>
        <v>7373</v>
      </c>
      <c r="I63" s="135"/>
      <c r="J63" s="135"/>
      <c r="K63" s="135">
        <f>'将来負担比率（分子）の構造'!L$44</f>
        <v>7873</v>
      </c>
      <c r="L63" s="135"/>
      <c r="M63" s="135"/>
      <c r="N63" s="135">
        <f>'将来負担比率（分子）の構造'!M$44</f>
        <v>11781</v>
      </c>
      <c r="O63" s="135"/>
      <c r="P63" s="135"/>
    </row>
    <row r="64" spans="1:16">
      <c r="A64" s="135" t="s">
        <v>27</v>
      </c>
      <c r="B64" s="135">
        <f>'将来負担比率（分子）の構造'!I$43</f>
        <v>24074</v>
      </c>
      <c r="C64" s="135"/>
      <c r="D64" s="135"/>
      <c r="E64" s="135">
        <f>'将来負担比率（分子）の構造'!J$43</f>
        <v>28837</v>
      </c>
      <c r="F64" s="135"/>
      <c r="G64" s="135"/>
      <c r="H64" s="135">
        <f>'将来負担比率（分子）の構造'!K$43</f>
        <v>28769</v>
      </c>
      <c r="I64" s="135"/>
      <c r="J64" s="135"/>
      <c r="K64" s="135">
        <f>'将来負担比率（分子）の構造'!L$43</f>
        <v>28161</v>
      </c>
      <c r="L64" s="135"/>
      <c r="M64" s="135"/>
      <c r="N64" s="135">
        <f>'将来負担比率（分子）の構造'!M$43</f>
        <v>24075</v>
      </c>
      <c r="O64" s="135"/>
      <c r="P64" s="135"/>
    </row>
    <row r="65" spans="1:16">
      <c r="A65" s="135" t="s">
        <v>26</v>
      </c>
      <c r="B65" s="135">
        <f>'将来負担比率（分子）の構造'!I$42</f>
        <v>1135</v>
      </c>
      <c r="C65" s="135"/>
      <c r="D65" s="135"/>
      <c r="E65" s="135">
        <f>'将来負担比率（分子）の構造'!J$42</f>
        <v>122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50938</v>
      </c>
      <c r="C66" s="135"/>
      <c r="D66" s="135"/>
      <c r="E66" s="135">
        <f>'将来負担比率（分子）の構造'!J$41</f>
        <v>48402</v>
      </c>
      <c r="F66" s="135"/>
      <c r="G66" s="135"/>
      <c r="H66" s="135">
        <f>'将来負担比率（分子）の構造'!K$41</f>
        <v>47690</v>
      </c>
      <c r="I66" s="135"/>
      <c r="J66" s="135"/>
      <c r="K66" s="135">
        <f>'将来負担比率（分子）の構造'!L$41</f>
        <v>47233</v>
      </c>
      <c r="L66" s="135"/>
      <c r="M66" s="135"/>
      <c r="N66" s="135">
        <f>'将来負担比率（分子）の構造'!M$41</f>
        <v>46048</v>
      </c>
      <c r="O66" s="135"/>
      <c r="P66" s="135"/>
    </row>
    <row r="67" spans="1:16">
      <c r="A67" s="135" t="s">
        <v>63</v>
      </c>
      <c r="B67" s="135" t="e">
        <f>NA()</f>
        <v>#N/A</v>
      </c>
      <c r="C67" s="135">
        <f>IF(ISNUMBER('将来負担比率（分子）の構造'!I$52), IF('将来負担比率（分子）の構造'!I$52 &lt; 0, 0, '将来負担比率（分子）の構造'!I$52), NA())</f>
        <v>33033</v>
      </c>
      <c r="D67" s="135" t="e">
        <f>NA()</f>
        <v>#N/A</v>
      </c>
      <c r="E67" s="135" t="e">
        <f>NA()</f>
        <v>#N/A</v>
      </c>
      <c r="F67" s="135">
        <f>IF(ISNUMBER('将来負担比率（分子）の構造'!J$52), IF('将来負担比率（分子）の構造'!J$52 &lt; 0, 0, '将来負担比率（分子）の構造'!J$52), NA())</f>
        <v>37078</v>
      </c>
      <c r="G67" s="135" t="e">
        <f>NA()</f>
        <v>#N/A</v>
      </c>
      <c r="H67" s="135" t="e">
        <f>NA()</f>
        <v>#N/A</v>
      </c>
      <c r="I67" s="135">
        <f>IF(ISNUMBER('将来負担比率（分子）の構造'!K$52), IF('将来負担比率（分子）の構造'!K$52 &lt; 0, 0, '将来負担比率（分子）の構造'!K$52), NA())</f>
        <v>36043</v>
      </c>
      <c r="J67" s="135" t="e">
        <f>NA()</f>
        <v>#N/A</v>
      </c>
      <c r="K67" s="135" t="e">
        <f>NA()</f>
        <v>#N/A</v>
      </c>
      <c r="L67" s="135">
        <f>IF(ISNUMBER('将来負担比率（分子）の構造'!L$52), IF('将来負担比率（分子）の構造'!L$52 &lt; 0, 0, '将来負担比率（分子）の構造'!L$52), NA())</f>
        <v>32881</v>
      </c>
      <c r="M67" s="135" t="e">
        <f>NA()</f>
        <v>#N/A</v>
      </c>
      <c r="N67" s="135" t="e">
        <f>NA()</f>
        <v>#N/A</v>
      </c>
      <c r="O67" s="135">
        <f>IF(ISNUMBER('将来負担比率（分子）の構造'!M$52), IF('将来負担比率（分子）の構造'!M$52 &lt; 0, 0, '将来負担比率（分子）の構造'!M$52), NA())</f>
        <v>31404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4777976</v>
      </c>
      <c r="S5" s="639"/>
      <c r="T5" s="639"/>
      <c r="U5" s="639"/>
      <c r="V5" s="639"/>
      <c r="W5" s="639"/>
      <c r="X5" s="639"/>
      <c r="Y5" s="686"/>
      <c r="Z5" s="699">
        <v>15.9</v>
      </c>
      <c r="AA5" s="699"/>
      <c r="AB5" s="699"/>
      <c r="AC5" s="699"/>
      <c r="AD5" s="700">
        <v>4777976</v>
      </c>
      <c r="AE5" s="700"/>
      <c r="AF5" s="700"/>
      <c r="AG5" s="700"/>
      <c r="AH5" s="700"/>
      <c r="AI5" s="700"/>
      <c r="AJ5" s="700"/>
      <c r="AK5" s="700"/>
      <c r="AL5" s="687">
        <v>28.4</v>
      </c>
      <c r="AM5" s="656"/>
      <c r="AN5" s="656"/>
      <c r="AO5" s="688"/>
      <c r="AP5" s="675" t="s">
        <v>209</v>
      </c>
      <c r="AQ5" s="676"/>
      <c r="AR5" s="676"/>
      <c r="AS5" s="676"/>
      <c r="AT5" s="676"/>
      <c r="AU5" s="676"/>
      <c r="AV5" s="676"/>
      <c r="AW5" s="676"/>
      <c r="AX5" s="676"/>
      <c r="AY5" s="676"/>
      <c r="AZ5" s="676"/>
      <c r="BA5" s="676"/>
      <c r="BB5" s="676"/>
      <c r="BC5" s="676"/>
      <c r="BD5" s="676"/>
      <c r="BE5" s="676"/>
      <c r="BF5" s="677"/>
      <c r="BG5" s="588">
        <v>4766143</v>
      </c>
      <c r="BH5" s="589"/>
      <c r="BI5" s="589"/>
      <c r="BJ5" s="589"/>
      <c r="BK5" s="589"/>
      <c r="BL5" s="589"/>
      <c r="BM5" s="589"/>
      <c r="BN5" s="590"/>
      <c r="BO5" s="641">
        <v>99.8</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274902</v>
      </c>
      <c r="S6" s="589"/>
      <c r="T6" s="589"/>
      <c r="U6" s="589"/>
      <c r="V6" s="589"/>
      <c r="W6" s="589"/>
      <c r="X6" s="589"/>
      <c r="Y6" s="590"/>
      <c r="Z6" s="641">
        <v>0.9</v>
      </c>
      <c r="AA6" s="641"/>
      <c r="AB6" s="641"/>
      <c r="AC6" s="641"/>
      <c r="AD6" s="642">
        <v>274902</v>
      </c>
      <c r="AE6" s="642"/>
      <c r="AF6" s="642"/>
      <c r="AG6" s="642"/>
      <c r="AH6" s="642"/>
      <c r="AI6" s="642"/>
      <c r="AJ6" s="642"/>
      <c r="AK6" s="642"/>
      <c r="AL6" s="611">
        <v>1.6</v>
      </c>
      <c r="AM6" s="643"/>
      <c r="AN6" s="643"/>
      <c r="AO6" s="644"/>
      <c r="AP6" s="585" t="s">
        <v>215</v>
      </c>
      <c r="AQ6" s="586"/>
      <c r="AR6" s="586"/>
      <c r="AS6" s="586"/>
      <c r="AT6" s="586"/>
      <c r="AU6" s="586"/>
      <c r="AV6" s="586"/>
      <c r="AW6" s="586"/>
      <c r="AX6" s="586"/>
      <c r="AY6" s="586"/>
      <c r="AZ6" s="586"/>
      <c r="BA6" s="586"/>
      <c r="BB6" s="586"/>
      <c r="BC6" s="586"/>
      <c r="BD6" s="586"/>
      <c r="BE6" s="586"/>
      <c r="BF6" s="587"/>
      <c r="BG6" s="588">
        <v>4766143</v>
      </c>
      <c r="BH6" s="589"/>
      <c r="BI6" s="589"/>
      <c r="BJ6" s="589"/>
      <c r="BK6" s="589"/>
      <c r="BL6" s="589"/>
      <c r="BM6" s="589"/>
      <c r="BN6" s="590"/>
      <c r="BO6" s="641">
        <v>99.8</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197149</v>
      </c>
      <c r="CS6" s="589"/>
      <c r="CT6" s="589"/>
      <c r="CU6" s="589"/>
      <c r="CV6" s="589"/>
      <c r="CW6" s="589"/>
      <c r="CX6" s="589"/>
      <c r="CY6" s="590"/>
      <c r="CZ6" s="641">
        <v>0.7</v>
      </c>
      <c r="DA6" s="641"/>
      <c r="DB6" s="641"/>
      <c r="DC6" s="641"/>
      <c r="DD6" s="594" t="s">
        <v>216</v>
      </c>
      <c r="DE6" s="589"/>
      <c r="DF6" s="589"/>
      <c r="DG6" s="589"/>
      <c r="DH6" s="589"/>
      <c r="DI6" s="589"/>
      <c r="DJ6" s="589"/>
      <c r="DK6" s="589"/>
      <c r="DL6" s="589"/>
      <c r="DM6" s="589"/>
      <c r="DN6" s="589"/>
      <c r="DO6" s="589"/>
      <c r="DP6" s="590"/>
      <c r="DQ6" s="594">
        <v>197116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11845</v>
      </c>
      <c r="S7" s="589"/>
      <c r="T7" s="589"/>
      <c r="U7" s="589"/>
      <c r="V7" s="589"/>
      <c r="W7" s="589"/>
      <c r="X7" s="589"/>
      <c r="Y7" s="590"/>
      <c r="Z7" s="641">
        <v>0</v>
      </c>
      <c r="AA7" s="641"/>
      <c r="AB7" s="641"/>
      <c r="AC7" s="641"/>
      <c r="AD7" s="642">
        <v>11845</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1760385</v>
      </c>
      <c r="BH7" s="589"/>
      <c r="BI7" s="589"/>
      <c r="BJ7" s="589"/>
      <c r="BK7" s="589"/>
      <c r="BL7" s="589"/>
      <c r="BM7" s="589"/>
      <c r="BN7" s="590"/>
      <c r="BO7" s="641">
        <v>36.799999999999997</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5300589</v>
      </c>
      <c r="CS7" s="589"/>
      <c r="CT7" s="589"/>
      <c r="CU7" s="589"/>
      <c r="CV7" s="589"/>
      <c r="CW7" s="589"/>
      <c r="CX7" s="589"/>
      <c r="CY7" s="590"/>
      <c r="CZ7" s="641">
        <v>18</v>
      </c>
      <c r="DA7" s="641"/>
      <c r="DB7" s="641"/>
      <c r="DC7" s="641"/>
      <c r="DD7" s="594">
        <v>395766</v>
      </c>
      <c r="DE7" s="589"/>
      <c r="DF7" s="589"/>
      <c r="DG7" s="589"/>
      <c r="DH7" s="589"/>
      <c r="DI7" s="589"/>
      <c r="DJ7" s="589"/>
      <c r="DK7" s="589"/>
      <c r="DL7" s="589"/>
      <c r="DM7" s="589"/>
      <c r="DN7" s="589"/>
      <c r="DO7" s="589"/>
      <c r="DP7" s="590"/>
      <c r="DQ7" s="594">
        <v>3421270</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43918</v>
      </c>
      <c r="S8" s="589"/>
      <c r="T8" s="589"/>
      <c r="U8" s="589"/>
      <c r="V8" s="589"/>
      <c r="W8" s="589"/>
      <c r="X8" s="589"/>
      <c r="Y8" s="590"/>
      <c r="Z8" s="641">
        <v>0.1</v>
      </c>
      <c r="AA8" s="641"/>
      <c r="AB8" s="641"/>
      <c r="AC8" s="641"/>
      <c r="AD8" s="642">
        <v>43918</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69538</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7167474</v>
      </c>
      <c r="CS8" s="589"/>
      <c r="CT8" s="589"/>
      <c r="CU8" s="589"/>
      <c r="CV8" s="589"/>
      <c r="CW8" s="589"/>
      <c r="CX8" s="589"/>
      <c r="CY8" s="590"/>
      <c r="CZ8" s="641">
        <v>24.3</v>
      </c>
      <c r="DA8" s="641"/>
      <c r="DB8" s="641"/>
      <c r="DC8" s="641"/>
      <c r="DD8" s="594">
        <v>37190</v>
      </c>
      <c r="DE8" s="589"/>
      <c r="DF8" s="589"/>
      <c r="DG8" s="589"/>
      <c r="DH8" s="589"/>
      <c r="DI8" s="589"/>
      <c r="DJ8" s="589"/>
      <c r="DK8" s="589"/>
      <c r="DL8" s="589"/>
      <c r="DM8" s="589"/>
      <c r="DN8" s="589"/>
      <c r="DO8" s="589"/>
      <c r="DP8" s="590"/>
      <c r="DQ8" s="594">
        <v>3781155</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23983</v>
      </c>
      <c r="S9" s="589"/>
      <c r="T9" s="589"/>
      <c r="U9" s="589"/>
      <c r="V9" s="589"/>
      <c r="W9" s="589"/>
      <c r="X9" s="589"/>
      <c r="Y9" s="590"/>
      <c r="Z9" s="641">
        <v>0.1</v>
      </c>
      <c r="AA9" s="641"/>
      <c r="AB9" s="641"/>
      <c r="AC9" s="641"/>
      <c r="AD9" s="642">
        <v>23983</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1454800</v>
      </c>
      <c r="BH9" s="589"/>
      <c r="BI9" s="589"/>
      <c r="BJ9" s="589"/>
      <c r="BK9" s="589"/>
      <c r="BL9" s="589"/>
      <c r="BM9" s="589"/>
      <c r="BN9" s="590"/>
      <c r="BO9" s="641">
        <v>30.4</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2427572</v>
      </c>
      <c r="CS9" s="589"/>
      <c r="CT9" s="589"/>
      <c r="CU9" s="589"/>
      <c r="CV9" s="589"/>
      <c r="CW9" s="589"/>
      <c r="CX9" s="589"/>
      <c r="CY9" s="590"/>
      <c r="CZ9" s="641">
        <v>8.1999999999999993</v>
      </c>
      <c r="DA9" s="641"/>
      <c r="DB9" s="641"/>
      <c r="DC9" s="641"/>
      <c r="DD9" s="594">
        <v>154500</v>
      </c>
      <c r="DE9" s="589"/>
      <c r="DF9" s="589"/>
      <c r="DG9" s="589"/>
      <c r="DH9" s="589"/>
      <c r="DI9" s="589"/>
      <c r="DJ9" s="589"/>
      <c r="DK9" s="589"/>
      <c r="DL9" s="589"/>
      <c r="DM9" s="589"/>
      <c r="DN9" s="589"/>
      <c r="DO9" s="589"/>
      <c r="DP9" s="590"/>
      <c r="DQ9" s="594">
        <v>2019991</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504339</v>
      </c>
      <c r="S10" s="589"/>
      <c r="T10" s="589"/>
      <c r="U10" s="589"/>
      <c r="V10" s="589"/>
      <c r="W10" s="589"/>
      <c r="X10" s="589"/>
      <c r="Y10" s="590"/>
      <c r="Z10" s="641">
        <v>1.7</v>
      </c>
      <c r="AA10" s="641"/>
      <c r="AB10" s="641"/>
      <c r="AC10" s="641"/>
      <c r="AD10" s="642">
        <v>504339</v>
      </c>
      <c r="AE10" s="642"/>
      <c r="AF10" s="642"/>
      <c r="AG10" s="642"/>
      <c r="AH10" s="642"/>
      <c r="AI10" s="642"/>
      <c r="AJ10" s="642"/>
      <c r="AK10" s="642"/>
      <c r="AL10" s="611">
        <v>3</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101793</v>
      </c>
      <c r="BH10" s="589"/>
      <c r="BI10" s="589"/>
      <c r="BJ10" s="589"/>
      <c r="BK10" s="589"/>
      <c r="BL10" s="589"/>
      <c r="BM10" s="589"/>
      <c r="BN10" s="590"/>
      <c r="BO10" s="641">
        <v>2.1</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17391</v>
      </c>
      <c r="CS10" s="589"/>
      <c r="CT10" s="589"/>
      <c r="CU10" s="589"/>
      <c r="CV10" s="589"/>
      <c r="CW10" s="589"/>
      <c r="CX10" s="589"/>
      <c r="CY10" s="590"/>
      <c r="CZ10" s="641">
        <v>0.1</v>
      </c>
      <c r="DA10" s="641"/>
      <c r="DB10" s="641"/>
      <c r="DC10" s="641"/>
      <c r="DD10" s="594" t="s">
        <v>223</v>
      </c>
      <c r="DE10" s="589"/>
      <c r="DF10" s="589"/>
      <c r="DG10" s="589"/>
      <c r="DH10" s="589"/>
      <c r="DI10" s="589"/>
      <c r="DJ10" s="589"/>
      <c r="DK10" s="589"/>
      <c r="DL10" s="589"/>
      <c r="DM10" s="589"/>
      <c r="DN10" s="589"/>
      <c r="DO10" s="589"/>
      <c r="DP10" s="590"/>
      <c r="DQ10" s="594">
        <v>10620</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9480</v>
      </c>
      <c r="S11" s="589"/>
      <c r="T11" s="589"/>
      <c r="U11" s="589"/>
      <c r="V11" s="589"/>
      <c r="W11" s="589"/>
      <c r="X11" s="589"/>
      <c r="Y11" s="590"/>
      <c r="Z11" s="641">
        <v>0</v>
      </c>
      <c r="AA11" s="641"/>
      <c r="AB11" s="641"/>
      <c r="AC11" s="641"/>
      <c r="AD11" s="642">
        <v>9480</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134254</v>
      </c>
      <c r="BH11" s="589"/>
      <c r="BI11" s="589"/>
      <c r="BJ11" s="589"/>
      <c r="BK11" s="589"/>
      <c r="BL11" s="589"/>
      <c r="BM11" s="589"/>
      <c r="BN11" s="590"/>
      <c r="BO11" s="641">
        <v>2.8</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1458196</v>
      </c>
      <c r="CS11" s="589"/>
      <c r="CT11" s="589"/>
      <c r="CU11" s="589"/>
      <c r="CV11" s="589"/>
      <c r="CW11" s="589"/>
      <c r="CX11" s="589"/>
      <c r="CY11" s="590"/>
      <c r="CZ11" s="641">
        <v>4.9000000000000004</v>
      </c>
      <c r="DA11" s="641"/>
      <c r="DB11" s="641"/>
      <c r="DC11" s="641"/>
      <c r="DD11" s="594">
        <v>481050</v>
      </c>
      <c r="DE11" s="589"/>
      <c r="DF11" s="589"/>
      <c r="DG11" s="589"/>
      <c r="DH11" s="589"/>
      <c r="DI11" s="589"/>
      <c r="DJ11" s="589"/>
      <c r="DK11" s="589"/>
      <c r="DL11" s="589"/>
      <c r="DM11" s="589"/>
      <c r="DN11" s="589"/>
      <c r="DO11" s="589"/>
      <c r="DP11" s="590"/>
      <c r="DQ11" s="594">
        <v>649207</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2544492</v>
      </c>
      <c r="BH12" s="589"/>
      <c r="BI12" s="589"/>
      <c r="BJ12" s="589"/>
      <c r="BK12" s="589"/>
      <c r="BL12" s="589"/>
      <c r="BM12" s="589"/>
      <c r="BN12" s="590"/>
      <c r="BO12" s="641">
        <v>53.3</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417509</v>
      </c>
      <c r="CS12" s="589"/>
      <c r="CT12" s="589"/>
      <c r="CU12" s="589"/>
      <c r="CV12" s="589"/>
      <c r="CW12" s="589"/>
      <c r="CX12" s="589"/>
      <c r="CY12" s="590"/>
      <c r="CZ12" s="641">
        <v>1.4</v>
      </c>
      <c r="DA12" s="641"/>
      <c r="DB12" s="641"/>
      <c r="DC12" s="641"/>
      <c r="DD12" s="594">
        <v>64232</v>
      </c>
      <c r="DE12" s="589"/>
      <c r="DF12" s="589"/>
      <c r="DG12" s="589"/>
      <c r="DH12" s="589"/>
      <c r="DI12" s="589"/>
      <c r="DJ12" s="589"/>
      <c r="DK12" s="589"/>
      <c r="DL12" s="589"/>
      <c r="DM12" s="589"/>
      <c r="DN12" s="589"/>
      <c r="DO12" s="589"/>
      <c r="DP12" s="590"/>
      <c r="DQ12" s="594">
        <v>295732</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48321</v>
      </c>
      <c r="S13" s="589"/>
      <c r="T13" s="589"/>
      <c r="U13" s="589"/>
      <c r="V13" s="589"/>
      <c r="W13" s="589"/>
      <c r="X13" s="589"/>
      <c r="Y13" s="590"/>
      <c r="Z13" s="641">
        <v>0.2</v>
      </c>
      <c r="AA13" s="641"/>
      <c r="AB13" s="641"/>
      <c r="AC13" s="641"/>
      <c r="AD13" s="642">
        <v>48321</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2429035</v>
      </c>
      <c r="BH13" s="589"/>
      <c r="BI13" s="589"/>
      <c r="BJ13" s="589"/>
      <c r="BK13" s="589"/>
      <c r="BL13" s="589"/>
      <c r="BM13" s="589"/>
      <c r="BN13" s="590"/>
      <c r="BO13" s="641">
        <v>50.8</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3315262</v>
      </c>
      <c r="CS13" s="589"/>
      <c r="CT13" s="589"/>
      <c r="CU13" s="589"/>
      <c r="CV13" s="589"/>
      <c r="CW13" s="589"/>
      <c r="CX13" s="589"/>
      <c r="CY13" s="590"/>
      <c r="CZ13" s="641">
        <v>11.2</v>
      </c>
      <c r="DA13" s="641"/>
      <c r="DB13" s="641"/>
      <c r="DC13" s="641"/>
      <c r="DD13" s="594">
        <v>966282</v>
      </c>
      <c r="DE13" s="589"/>
      <c r="DF13" s="589"/>
      <c r="DG13" s="589"/>
      <c r="DH13" s="589"/>
      <c r="DI13" s="589"/>
      <c r="DJ13" s="589"/>
      <c r="DK13" s="589"/>
      <c r="DL13" s="589"/>
      <c r="DM13" s="589"/>
      <c r="DN13" s="589"/>
      <c r="DO13" s="589"/>
      <c r="DP13" s="590"/>
      <c r="DQ13" s="594">
        <v>2125253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126972</v>
      </c>
      <c r="BH14" s="589"/>
      <c r="BI14" s="589"/>
      <c r="BJ14" s="589"/>
      <c r="BK14" s="589"/>
      <c r="BL14" s="589"/>
      <c r="BM14" s="589"/>
      <c r="BN14" s="590"/>
      <c r="BO14" s="641">
        <v>2.7</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837271</v>
      </c>
      <c r="CS14" s="589"/>
      <c r="CT14" s="589"/>
      <c r="CU14" s="589"/>
      <c r="CV14" s="589"/>
      <c r="CW14" s="589"/>
      <c r="CX14" s="589"/>
      <c r="CY14" s="590"/>
      <c r="CZ14" s="641">
        <v>2.8</v>
      </c>
      <c r="DA14" s="641"/>
      <c r="DB14" s="641"/>
      <c r="DC14" s="641"/>
      <c r="DD14" s="594">
        <v>21974</v>
      </c>
      <c r="DE14" s="589"/>
      <c r="DF14" s="589"/>
      <c r="DG14" s="589"/>
      <c r="DH14" s="589"/>
      <c r="DI14" s="589"/>
      <c r="DJ14" s="589"/>
      <c r="DK14" s="589"/>
      <c r="DL14" s="589"/>
      <c r="DM14" s="589"/>
      <c r="DN14" s="589"/>
      <c r="DO14" s="589"/>
      <c r="DP14" s="590"/>
      <c r="DQ14" s="594">
        <v>820437</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14658</v>
      </c>
      <c r="S15" s="589"/>
      <c r="T15" s="589"/>
      <c r="U15" s="589"/>
      <c r="V15" s="589"/>
      <c r="W15" s="589"/>
      <c r="X15" s="589"/>
      <c r="Y15" s="590"/>
      <c r="Z15" s="641">
        <v>0</v>
      </c>
      <c r="AA15" s="641"/>
      <c r="AB15" s="641"/>
      <c r="AC15" s="641"/>
      <c r="AD15" s="642">
        <v>14658</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334294</v>
      </c>
      <c r="BH15" s="589"/>
      <c r="BI15" s="589"/>
      <c r="BJ15" s="589"/>
      <c r="BK15" s="589"/>
      <c r="BL15" s="589"/>
      <c r="BM15" s="589"/>
      <c r="BN15" s="590"/>
      <c r="BO15" s="641">
        <v>7</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2090398</v>
      </c>
      <c r="CS15" s="589"/>
      <c r="CT15" s="589"/>
      <c r="CU15" s="589"/>
      <c r="CV15" s="589"/>
      <c r="CW15" s="589"/>
      <c r="CX15" s="589"/>
      <c r="CY15" s="590"/>
      <c r="CZ15" s="641">
        <v>7.1</v>
      </c>
      <c r="DA15" s="641"/>
      <c r="DB15" s="641"/>
      <c r="DC15" s="641"/>
      <c r="DD15" s="594">
        <v>540200</v>
      </c>
      <c r="DE15" s="589"/>
      <c r="DF15" s="589"/>
      <c r="DG15" s="589"/>
      <c r="DH15" s="589"/>
      <c r="DI15" s="589"/>
      <c r="DJ15" s="589"/>
      <c r="DK15" s="589"/>
      <c r="DL15" s="589"/>
      <c r="DM15" s="589"/>
      <c r="DN15" s="589"/>
      <c r="DO15" s="589"/>
      <c r="DP15" s="590"/>
      <c r="DQ15" s="594">
        <v>1548089</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12727275</v>
      </c>
      <c r="S16" s="589"/>
      <c r="T16" s="589"/>
      <c r="U16" s="589"/>
      <c r="V16" s="589"/>
      <c r="W16" s="589"/>
      <c r="X16" s="589"/>
      <c r="Y16" s="590"/>
      <c r="Z16" s="641">
        <v>42.5</v>
      </c>
      <c r="AA16" s="641"/>
      <c r="AB16" s="641"/>
      <c r="AC16" s="641"/>
      <c r="AD16" s="642">
        <v>11013705</v>
      </c>
      <c r="AE16" s="642"/>
      <c r="AF16" s="642"/>
      <c r="AG16" s="642"/>
      <c r="AH16" s="642"/>
      <c r="AI16" s="642"/>
      <c r="AJ16" s="642"/>
      <c r="AK16" s="642"/>
      <c r="AL16" s="611">
        <v>65.400000000000006</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1137916</v>
      </c>
      <c r="CS16" s="589"/>
      <c r="CT16" s="589"/>
      <c r="CU16" s="589"/>
      <c r="CV16" s="589"/>
      <c r="CW16" s="589"/>
      <c r="CX16" s="589"/>
      <c r="CY16" s="590"/>
      <c r="CZ16" s="641">
        <v>3.9</v>
      </c>
      <c r="DA16" s="641"/>
      <c r="DB16" s="641"/>
      <c r="DC16" s="641"/>
      <c r="DD16" s="594" t="s">
        <v>223</v>
      </c>
      <c r="DE16" s="589"/>
      <c r="DF16" s="589"/>
      <c r="DG16" s="589"/>
      <c r="DH16" s="589"/>
      <c r="DI16" s="589"/>
      <c r="DJ16" s="589"/>
      <c r="DK16" s="589"/>
      <c r="DL16" s="589"/>
      <c r="DM16" s="589"/>
      <c r="DN16" s="589"/>
      <c r="DO16" s="589"/>
      <c r="DP16" s="590"/>
      <c r="DQ16" s="594">
        <v>76886</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11013705</v>
      </c>
      <c r="S17" s="589"/>
      <c r="T17" s="589"/>
      <c r="U17" s="589"/>
      <c r="V17" s="589"/>
      <c r="W17" s="589"/>
      <c r="X17" s="589"/>
      <c r="Y17" s="590"/>
      <c r="Z17" s="641">
        <v>36.700000000000003</v>
      </c>
      <c r="AA17" s="641"/>
      <c r="AB17" s="641"/>
      <c r="AC17" s="641"/>
      <c r="AD17" s="642">
        <v>11013705</v>
      </c>
      <c r="AE17" s="642"/>
      <c r="AF17" s="642"/>
      <c r="AG17" s="642"/>
      <c r="AH17" s="642"/>
      <c r="AI17" s="642"/>
      <c r="AJ17" s="642"/>
      <c r="AK17" s="642"/>
      <c r="AL17" s="611">
        <v>65.400000000000006</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5125391</v>
      </c>
      <c r="CS17" s="589"/>
      <c r="CT17" s="589"/>
      <c r="CU17" s="589"/>
      <c r="CV17" s="589"/>
      <c r="CW17" s="589"/>
      <c r="CX17" s="589"/>
      <c r="CY17" s="590"/>
      <c r="CZ17" s="641">
        <v>17.399999999999999</v>
      </c>
      <c r="DA17" s="641"/>
      <c r="DB17" s="641"/>
      <c r="DC17" s="641"/>
      <c r="DD17" s="594" t="s">
        <v>223</v>
      </c>
      <c r="DE17" s="589"/>
      <c r="DF17" s="589"/>
      <c r="DG17" s="589"/>
      <c r="DH17" s="589"/>
      <c r="DI17" s="589"/>
      <c r="DJ17" s="589"/>
      <c r="DK17" s="589"/>
      <c r="DL17" s="589"/>
      <c r="DM17" s="589"/>
      <c r="DN17" s="589"/>
      <c r="DO17" s="589"/>
      <c r="DP17" s="590"/>
      <c r="DQ17" s="594">
        <v>4815352</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1713568</v>
      </c>
      <c r="S18" s="589"/>
      <c r="T18" s="589"/>
      <c r="U18" s="589"/>
      <c r="V18" s="589"/>
      <c r="W18" s="589"/>
      <c r="X18" s="589"/>
      <c r="Y18" s="590"/>
      <c r="Z18" s="641">
        <v>5.7</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11833</v>
      </c>
      <c r="BH19" s="589"/>
      <c r="BI19" s="589"/>
      <c r="BJ19" s="589"/>
      <c r="BK19" s="589"/>
      <c r="BL19" s="589"/>
      <c r="BM19" s="589"/>
      <c r="BN19" s="590"/>
      <c r="BO19" s="641">
        <v>0.2</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18436697</v>
      </c>
      <c r="S20" s="589"/>
      <c r="T20" s="589"/>
      <c r="U20" s="589"/>
      <c r="V20" s="589"/>
      <c r="W20" s="589"/>
      <c r="X20" s="589"/>
      <c r="Y20" s="590"/>
      <c r="Z20" s="641">
        <v>61.5</v>
      </c>
      <c r="AA20" s="641"/>
      <c r="AB20" s="641"/>
      <c r="AC20" s="641"/>
      <c r="AD20" s="642">
        <v>16723127</v>
      </c>
      <c r="AE20" s="642"/>
      <c r="AF20" s="642"/>
      <c r="AG20" s="642"/>
      <c r="AH20" s="642"/>
      <c r="AI20" s="642"/>
      <c r="AJ20" s="642"/>
      <c r="AK20" s="642"/>
      <c r="AL20" s="611">
        <v>99.3</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11833</v>
      </c>
      <c r="BH20" s="589"/>
      <c r="BI20" s="589"/>
      <c r="BJ20" s="589"/>
      <c r="BK20" s="589"/>
      <c r="BL20" s="589"/>
      <c r="BM20" s="589"/>
      <c r="BN20" s="590"/>
      <c r="BO20" s="641">
        <v>0.2</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29492118</v>
      </c>
      <c r="CS20" s="589"/>
      <c r="CT20" s="589"/>
      <c r="CU20" s="589"/>
      <c r="CV20" s="589"/>
      <c r="CW20" s="589"/>
      <c r="CX20" s="589"/>
      <c r="CY20" s="590"/>
      <c r="CZ20" s="641">
        <v>100</v>
      </c>
      <c r="DA20" s="641"/>
      <c r="DB20" s="641"/>
      <c r="DC20" s="641"/>
      <c r="DD20" s="594">
        <v>2661194</v>
      </c>
      <c r="DE20" s="589"/>
      <c r="DF20" s="589"/>
      <c r="DG20" s="589"/>
      <c r="DH20" s="589"/>
      <c r="DI20" s="589"/>
      <c r="DJ20" s="589"/>
      <c r="DK20" s="589"/>
      <c r="DL20" s="589"/>
      <c r="DM20" s="589"/>
      <c r="DN20" s="589"/>
      <c r="DO20" s="589"/>
      <c r="DP20" s="590"/>
      <c r="DQ20" s="594">
        <v>19761108</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8494</v>
      </c>
      <c r="S21" s="589"/>
      <c r="T21" s="589"/>
      <c r="U21" s="589"/>
      <c r="V21" s="589"/>
      <c r="W21" s="589"/>
      <c r="X21" s="589"/>
      <c r="Y21" s="590"/>
      <c r="Z21" s="641">
        <v>0</v>
      </c>
      <c r="AA21" s="641"/>
      <c r="AB21" s="641"/>
      <c r="AC21" s="641"/>
      <c r="AD21" s="642">
        <v>8494</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11833</v>
      </c>
      <c r="BH21" s="589"/>
      <c r="BI21" s="589"/>
      <c r="BJ21" s="589"/>
      <c r="BK21" s="589"/>
      <c r="BL21" s="589"/>
      <c r="BM21" s="589"/>
      <c r="BN21" s="590"/>
      <c r="BO21" s="641">
        <v>0.2</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182632</v>
      </c>
      <c r="S22" s="589"/>
      <c r="T22" s="589"/>
      <c r="U22" s="589"/>
      <c r="V22" s="589"/>
      <c r="W22" s="589"/>
      <c r="X22" s="589"/>
      <c r="Y22" s="590"/>
      <c r="Z22" s="641">
        <v>0.6</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743705</v>
      </c>
      <c r="S23" s="589"/>
      <c r="T23" s="589"/>
      <c r="U23" s="589"/>
      <c r="V23" s="589"/>
      <c r="W23" s="589"/>
      <c r="X23" s="589"/>
      <c r="Y23" s="590"/>
      <c r="Z23" s="641">
        <v>2.5</v>
      </c>
      <c r="AA23" s="641"/>
      <c r="AB23" s="641"/>
      <c r="AC23" s="641"/>
      <c r="AD23" s="642">
        <v>25211</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165859</v>
      </c>
      <c r="S24" s="589"/>
      <c r="T24" s="589"/>
      <c r="U24" s="589"/>
      <c r="V24" s="589"/>
      <c r="W24" s="589"/>
      <c r="X24" s="589"/>
      <c r="Y24" s="590"/>
      <c r="Z24" s="641">
        <v>0.6</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12300287</v>
      </c>
      <c r="CS24" s="639"/>
      <c r="CT24" s="639"/>
      <c r="CU24" s="639"/>
      <c r="CV24" s="639"/>
      <c r="CW24" s="639"/>
      <c r="CX24" s="639"/>
      <c r="CY24" s="686"/>
      <c r="CZ24" s="690">
        <v>41.7</v>
      </c>
      <c r="DA24" s="691"/>
      <c r="DB24" s="691"/>
      <c r="DC24" s="692"/>
      <c r="DD24" s="685">
        <v>9026779</v>
      </c>
      <c r="DE24" s="639"/>
      <c r="DF24" s="639"/>
      <c r="DG24" s="639"/>
      <c r="DH24" s="639"/>
      <c r="DI24" s="639"/>
      <c r="DJ24" s="639"/>
      <c r="DK24" s="686"/>
      <c r="DL24" s="685">
        <v>8337648</v>
      </c>
      <c r="DM24" s="639"/>
      <c r="DN24" s="639"/>
      <c r="DO24" s="639"/>
      <c r="DP24" s="639"/>
      <c r="DQ24" s="639"/>
      <c r="DR24" s="639"/>
      <c r="DS24" s="639"/>
      <c r="DT24" s="639"/>
      <c r="DU24" s="639"/>
      <c r="DV24" s="686"/>
      <c r="DW24" s="687">
        <v>46.6</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2616613</v>
      </c>
      <c r="S25" s="589"/>
      <c r="T25" s="589"/>
      <c r="U25" s="589"/>
      <c r="V25" s="589"/>
      <c r="W25" s="589"/>
      <c r="X25" s="589"/>
      <c r="Y25" s="590"/>
      <c r="Z25" s="641">
        <v>8.6999999999999993</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3796040</v>
      </c>
      <c r="CS25" s="607"/>
      <c r="CT25" s="607"/>
      <c r="CU25" s="607"/>
      <c r="CV25" s="607"/>
      <c r="CW25" s="607"/>
      <c r="CX25" s="607"/>
      <c r="CY25" s="608"/>
      <c r="CZ25" s="591">
        <v>12.9</v>
      </c>
      <c r="DA25" s="609"/>
      <c r="DB25" s="609"/>
      <c r="DC25" s="610"/>
      <c r="DD25" s="594">
        <v>3358895</v>
      </c>
      <c r="DE25" s="607"/>
      <c r="DF25" s="607"/>
      <c r="DG25" s="607"/>
      <c r="DH25" s="607"/>
      <c r="DI25" s="607"/>
      <c r="DJ25" s="607"/>
      <c r="DK25" s="608"/>
      <c r="DL25" s="594">
        <v>3170286</v>
      </c>
      <c r="DM25" s="607"/>
      <c r="DN25" s="607"/>
      <c r="DO25" s="607"/>
      <c r="DP25" s="607"/>
      <c r="DQ25" s="607"/>
      <c r="DR25" s="607"/>
      <c r="DS25" s="607"/>
      <c r="DT25" s="607"/>
      <c r="DU25" s="607"/>
      <c r="DV25" s="608"/>
      <c r="DW25" s="611">
        <v>17.7</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2445923</v>
      </c>
      <c r="CS26" s="589"/>
      <c r="CT26" s="589"/>
      <c r="CU26" s="589"/>
      <c r="CV26" s="589"/>
      <c r="CW26" s="589"/>
      <c r="CX26" s="589"/>
      <c r="CY26" s="590"/>
      <c r="CZ26" s="591">
        <v>8.3000000000000007</v>
      </c>
      <c r="DA26" s="609"/>
      <c r="DB26" s="609"/>
      <c r="DC26" s="610"/>
      <c r="DD26" s="594">
        <v>2020647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2626940</v>
      </c>
      <c r="S27" s="589"/>
      <c r="T27" s="589"/>
      <c r="U27" s="589"/>
      <c r="V27" s="589"/>
      <c r="W27" s="589"/>
      <c r="X27" s="589"/>
      <c r="Y27" s="590"/>
      <c r="Z27" s="641">
        <v>8.8000000000000007</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4777976</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3378860</v>
      </c>
      <c r="CS27" s="607"/>
      <c r="CT27" s="607"/>
      <c r="CU27" s="607"/>
      <c r="CV27" s="607"/>
      <c r="CW27" s="607"/>
      <c r="CX27" s="607"/>
      <c r="CY27" s="608"/>
      <c r="CZ27" s="591">
        <v>11.5</v>
      </c>
      <c r="DA27" s="609"/>
      <c r="DB27" s="609"/>
      <c r="DC27" s="610"/>
      <c r="DD27" s="594">
        <v>852536</v>
      </c>
      <c r="DE27" s="607"/>
      <c r="DF27" s="607"/>
      <c r="DG27" s="607"/>
      <c r="DH27" s="607"/>
      <c r="DI27" s="607"/>
      <c r="DJ27" s="607"/>
      <c r="DK27" s="608"/>
      <c r="DL27" s="594">
        <v>852014</v>
      </c>
      <c r="DM27" s="607"/>
      <c r="DN27" s="607"/>
      <c r="DO27" s="607"/>
      <c r="DP27" s="607"/>
      <c r="DQ27" s="607"/>
      <c r="DR27" s="607"/>
      <c r="DS27" s="607"/>
      <c r="DT27" s="607"/>
      <c r="DU27" s="607"/>
      <c r="DV27" s="608"/>
      <c r="DW27" s="611">
        <v>4.8</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252657</v>
      </c>
      <c r="S28" s="589"/>
      <c r="T28" s="589"/>
      <c r="U28" s="589"/>
      <c r="V28" s="589"/>
      <c r="W28" s="589"/>
      <c r="X28" s="589"/>
      <c r="Y28" s="590"/>
      <c r="Z28" s="641">
        <v>0.8</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5125387</v>
      </c>
      <c r="CS28" s="589"/>
      <c r="CT28" s="589"/>
      <c r="CU28" s="589"/>
      <c r="CV28" s="589"/>
      <c r="CW28" s="589"/>
      <c r="CX28" s="589"/>
      <c r="CY28" s="590"/>
      <c r="CZ28" s="591">
        <v>17.399999999999999</v>
      </c>
      <c r="DA28" s="609"/>
      <c r="DB28" s="609"/>
      <c r="DC28" s="610"/>
      <c r="DD28" s="594">
        <v>4815348</v>
      </c>
      <c r="DE28" s="589"/>
      <c r="DF28" s="589"/>
      <c r="DG28" s="589"/>
      <c r="DH28" s="589"/>
      <c r="DI28" s="589"/>
      <c r="DJ28" s="589"/>
      <c r="DK28" s="590"/>
      <c r="DL28" s="594">
        <v>4315348</v>
      </c>
      <c r="DM28" s="589"/>
      <c r="DN28" s="589"/>
      <c r="DO28" s="589"/>
      <c r="DP28" s="589"/>
      <c r="DQ28" s="589"/>
      <c r="DR28" s="589"/>
      <c r="DS28" s="589"/>
      <c r="DT28" s="589"/>
      <c r="DU28" s="589"/>
      <c r="DV28" s="590"/>
      <c r="DW28" s="611">
        <v>24.1</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289304</v>
      </c>
      <c r="S29" s="589"/>
      <c r="T29" s="589"/>
      <c r="U29" s="589"/>
      <c r="V29" s="589"/>
      <c r="W29" s="589"/>
      <c r="X29" s="589"/>
      <c r="Y29" s="590"/>
      <c r="Z29" s="641">
        <v>1</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5122410</v>
      </c>
      <c r="CS29" s="607"/>
      <c r="CT29" s="607"/>
      <c r="CU29" s="607"/>
      <c r="CV29" s="607"/>
      <c r="CW29" s="607"/>
      <c r="CX29" s="607"/>
      <c r="CY29" s="608"/>
      <c r="CZ29" s="591">
        <v>17.399999999999999</v>
      </c>
      <c r="DA29" s="609"/>
      <c r="DB29" s="609"/>
      <c r="DC29" s="610"/>
      <c r="DD29" s="594">
        <v>4812371</v>
      </c>
      <c r="DE29" s="607"/>
      <c r="DF29" s="607"/>
      <c r="DG29" s="607"/>
      <c r="DH29" s="607"/>
      <c r="DI29" s="607"/>
      <c r="DJ29" s="607"/>
      <c r="DK29" s="608"/>
      <c r="DL29" s="594">
        <v>4312371</v>
      </c>
      <c r="DM29" s="607"/>
      <c r="DN29" s="607"/>
      <c r="DO29" s="607"/>
      <c r="DP29" s="607"/>
      <c r="DQ29" s="607"/>
      <c r="DR29" s="607"/>
      <c r="DS29" s="607"/>
      <c r="DT29" s="607"/>
      <c r="DU29" s="607"/>
      <c r="DV29" s="608"/>
      <c r="DW29" s="611">
        <v>24.1</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449909</v>
      </c>
      <c r="S30" s="589"/>
      <c r="T30" s="589"/>
      <c r="U30" s="589"/>
      <c r="V30" s="589"/>
      <c r="W30" s="589"/>
      <c r="X30" s="589"/>
      <c r="Y30" s="590"/>
      <c r="Z30" s="641">
        <v>1.5</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97.8</v>
      </c>
      <c r="BH30" s="655"/>
      <c r="BI30" s="655"/>
      <c r="BJ30" s="655"/>
      <c r="BK30" s="655"/>
      <c r="BL30" s="655"/>
      <c r="BM30" s="656">
        <v>87.8</v>
      </c>
      <c r="BN30" s="655"/>
      <c r="BO30" s="655"/>
      <c r="BP30" s="655"/>
      <c r="BQ30" s="657"/>
      <c r="BR30" s="654">
        <v>97.5</v>
      </c>
      <c r="BS30" s="655"/>
      <c r="BT30" s="655"/>
      <c r="BU30" s="655"/>
      <c r="BV30" s="655"/>
      <c r="BW30" s="655"/>
      <c r="BX30" s="656">
        <v>87.1</v>
      </c>
      <c r="BY30" s="655"/>
      <c r="BZ30" s="655"/>
      <c r="CA30" s="655"/>
      <c r="CB30" s="657"/>
      <c r="CD30" s="660"/>
      <c r="CE30" s="661"/>
      <c r="CF30" s="625" t="s">
        <v>295</v>
      </c>
      <c r="CG30" s="622"/>
      <c r="CH30" s="622"/>
      <c r="CI30" s="622"/>
      <c r="CJ30" s="622"/>
      <c r="CK30" s="622"/>
      <c r="CL30" s="622"/>
      <c r="CM30" s="622"/>
      <c r="CN30" s="622"/>
      <c r="CO30" s="622"/>
      <c r="CP30" s="622"/>
      <c r="CQ30" s="623"/>
      <c r="CR30" s="588">
        <v>4470825</v>
      </c>
      <c r="CS30" s="589"/>
      <c r="CT30" s="589"/>
      <c r="CU30" s="589"/>
      <c r="CV30" s="589"/>
      <c r="CW30" s="589"/>
      <c r="CX30" s="589"/>
      <c r="CY30" s="590"/>
      <c r="CZ30" s="591">
        <v>15.2</v>
      </c>
      <c r="DA30" s="609"/>
      <c r="DB30" s="609"/>
      <c r="DC30" s="610"/>
      <c r="DD30" s="594">
        <v>4161611</v>
      </c>
      <c r="DE30" s="589"/>
      <c r="DF30" s="589"/>
      <c r="DG30" s="589"/>
      <c r="DH30" s="589"/>
      <c r="DI30" s="589"/>
      <c r="DJ30" s="589"/>
      <c r="DK30" s="590"/>
      <c r="DL30" s="594">
        <v>3661611</v>
      </c>
      <c r="DM30" s="589"/>
      <c r="DN30" s="589"/>
      <c r="DO30" s="589"/>
      <c r="DP30" s="589"/>
      <c r="DQ30" s="589"/>
      <c r="DR30" s="589"/>
      <c r="DS30" s="589"/>
      <c r="DT30" s="589"/>
      <c r="DU30" s="589"/>
      <c r="DV30" s="590"/>
      <c r="DW30" s="611">
        <v>20.5</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366810</v>
      </c>
      <c r="S31" s="589"/>
      <c r="T31" s="589"/>
      <c r="U31" s="589"/>
      <c r="V31" s="589"/>
      <c r="W31" s="589"/>
      <c r="X31" s="589"/>
      <c r="Y31" s="590"/>
      <c r="Z31" s="641">
        <v>1.2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97.8</v>
      </c>
      <c r="BH31" s="607"/>
      <c r="BI31" s="607"/>
      <c r="BJ31" s="607"/>
      <c r="BK31" s="607"/>
      <c r="BL31" s="607"/>
      <c r="BM31" s="643">
        <v>90</v>
      </c>
      <c r="BN31" s="653"/>
      <c r="BO31" s="653"/>
      <c r="BP31" s="653"/>
      <c r="BQ31" s="617"/>
      <c r="BR31" s="652">
        <v>97.5</v>
      </c>
      <c r="BS31" s="607"/>
      <c r="BT31" s="607"/>
      <c r="BU31" s="607"/>
      <c r="BV31" s="607"/>
      <c r="BW31" s="607"/>
      <c r="BX31" s="643">
        <v>89.7</v>
      </c>
      <c r="BY31" s="653"/>
      <c r="BZ31" s="653"/>
      <c r="CA31" s="653"/>
      <c r="CB31" s="617"/>
      <c r="CD31" s="660"/>
      <c r="CE31" s="661"/>
      <c r="CF31" s="625" t="s">
        <v>299</v>
      </c>
      <c r="CG31" s="622"/>
      <c r="CH31" s="622"/>
      <c r="CI31" s="622"/>
      <c r="CJ31" s="622"/>
      <c r="CK31" s="622"/>
      <c r="CL31" s="622"/>
      <c r="CM31" s="622"/>
      <c r="CN31" s="622"/>
      <c r="CO31" s="622"/>
      <c r="CP31" s="622"/>
      <c r="CQ31" s="623"/>
      <c r="CR31" s="588">
        <v>651585</v>
      </c>
      <c r="CS31" s="607"/>
      <c r="CT31" s="607"/>
      <c r="CU31" s="607"/>
      <c r="CV31" s="607"/>
      <c r="CW31" s="607"/>
      <c r="CX31" s="607"/>
      <c r="CY31" s="608"/>
      <c r="CZ31" s="591">
        <v>2.2000000000000002</v>
      </c>
      <c r="DA31" s="609"/>
      <c r="DB31" s="609"/>
      <c r="DC31" s="610"/>
      <c r="DD31" s="594">
        <v>650760</v>
      </c>
      <c r="DE31" s="607"/>
      <c r="DF31" s="607"/>
      <c r="DG31" s="607"/>
      <c r="DH31" s="607"/>
      <c r="DI31" s="607"/>
      <c r="DJ31" s="607"/>
      <c r="DK31" s="608"/>
      <c r="DL31" s="594">
        <v>650760</v>
      </c>
      <c r="DM31" s="607"/>
      <c r="DN31" s="607"/>
      <c r="DO31" s="607"/>
      <c r="DP31" s="607"/>
      <c r="DQ31" s="607"/>
      <c r="DR31" s="607"/>
      <c r="DS31" s="607"/>
      <c r="DT31" s="607"/>
      <c r="DU31" s="607"/>
      <c r="DV31" s="608"/>
      <c r="DW31" s="611">
        <v>3.6</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546905</v>
      </c>
      <c r="S32" s="589"/>
      <c r="T32" s="589"/>
      <c r="U32" s="589"/>
      <c r="V32" s="589"/>
      <c r="W32" s="589"/>
      <c r="X32" s="589"/>
      <c r="Y32" s="590"/>
      <c r="Z32" s="641">
        <v>1.8</v>
      </c>
      <c r="AA32" s="641"/>
      <c r="AB32" s="641"/>
      <c r="AC32" s="641"/>
      <c r="AD32" s="642">
        <v>84719</v>
      </c>
      <c r="AE32" s="642"/>
      <c r="AF32" s="642"/>
      <c r="AG32" s="642"/>
      <c r="AH32" s="642"/>
      <c r="AI32" s="642"/>
      <c r="AJ32" s="642"/>
      <c r="AK32" s="642"/>
      <c r="AL32" s="611">
        <v>0.5</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97.4</v>
      </c>
      <c r="BH32" s="573"/>
      <c r="BI32" s="573"/>
      <c r="BJ32" s="573"/>
      <c r="BK32" s="573"/>
      <c r="BL32" s="573"/>
      <c r="BM32" s="636">
        <v>84.3</v>
      </c>
      <c r="BN32" s="573"/>
      <c r="BO32" s="573"/>
      <c r="BP32" s="573"/>
      <c r="BQ32" s="630"/>
      <c r="BR32" s="651">
        <v>97</v>
      </c>
      <c r="BS32" s="573"/>
      <c r="BT32" s="573"/>
      <c r="BU32" s="573"/>
      <c r="BV32" s="573"/>
      <c r="BW32" s="573"/>
      <c r="BX32" s="636">
        <v>83.1</v>
      </c>
      <c r="BY32" s="573"/>
      <c r="BZ32" s="573"/>
      <c r="CA32" s="573"/>
      <c r="CB32" s="630"/>
      <c r="CD32" s="662"/>
      <c r="CE32" s="663"/>
      <c r="CF32" s="625" t="s">
        <v>302</v>
      </c>
      <c r="CG32" s="622"/>
      <c r="CH32" s="622"/>
      <c r="CI32" s="622"/>
      <c r="CJ32" s="622"/>
      <c r="CK32" s="622"/>
      <c r="CL32" s="622"/>
      <c r="CM32" s="622"/>
      <c r="CN32" s="622"/>
      <c r="CO32" s="622"/>
      <c r="CP32" s="622"/>
      <c r="CQ32" s="623"/>
      <c r="CR32" s="588">
        <v>2977</v>
      </c>
      <c r="CS32" s="589"/>
      <c r="CT32" s="589"/>
      <c r="CU32" s="589"/>
      <c r="CV32" s="589"/>
      <c r="CW32" s="589"/>
      <c r="CX32" s="589"/>
      <c r="CY32" s="590"/>
      <c r="CZ32" s="591">
        <v>0</v>
      </c>
      <c r="DA32" s="609"/>
      <c r="DB32" s="609"/>
      <c r="DC32" s="610"/>
      <c r="DD32" s="594">
        <v>2977</v>
      </c>
      <c r="DE32" s="589"/>
      <c r="DF32" s="589"/>
      <c r="DG32" s="589"/>
      <c r="DH32" s="589"/>
      <c r="DI32" s="589"/>
      <c r="DJ32" s="589"/>
      <c r="DK32" s="590"/>
      <c r="DL32" s="594">
        <v>2977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3285800</v>
      </c>
      <c r="S33" s="589"/>
      <c r="T33" s="589"/>
      <c r="U33" s="589"/>
      <c r="V33" s="589"/>
      <c r="W33" s="589"/>
      <c r="X33" s="589"/>
      <c r="Y33" s="590"/>
      <c r="Z33" s="641">
        <v>11</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13392721</v>
      </c>
      <c r="CS33" s="607"/>
      <c r="CT33" s="607"/>
      <c r="CU33" s="607"/>
      <c r="CV33" s="607"/>
      <c r="CW33" s="607"/>
      <c r="CX33" s="607"/>
      <c r="CY33" s="608"/>
      <c r="CZ33" s="591">
        <v>45.4</v>
      </c>
      <c r="DA33" s="609"/>
      <c r="DB33" s="609"/>
      <c r="DC33" s="610"/>
      <c r="DD33" s="594">
        <v>10111411</v>
      </c>
      <c r="DE33" s="607"/>
      <c r="DF33" s="607"/>
      <c r="DG33" s="607"/>
      <c r="DH33" s="607"/>
      <c r="DI33" s="607"/>
      <c r="DJ33" s="607"/>
      <c r="DK33" s="608"/>
      <c r="DL33" s="594">
        <v>7526904</v>
      </c>
      <c r="DM33" s="607"/>
      <c r="DN33" s="607"/>
      <c r="DO33" s="607"/>
      <c r="DP33" s="607"/>
      <c r="DQ33" s="607"/>
      <c r="DR33" s="607"/>
      <c r="DS33" s="607"/>
      <c r="DT33" s="607"/>
      <c r="DU33" s="607"/>
      <c r="DV33" s="608"/>
      <c r="DW33" s="611">
        <v>42.1</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4010047</v>
      </c>
      <c r="CS34" s="589"/>
      <c r="CT34" s="589"/>
      <c r="CU34" s="589"/>
      <c r="CV34" s="589"/>
      <c r="CW34" s="589"/>
      <c r="CX34" s="589"/>
      <c r="CY34" s="590"/>
      <c r="CZ34" s="591">
        <v>13.6</v>
      </c>
      <c r="DA34" s="609"/>
      <c r="DB34" s="609"/>
      <c r="DC34" s="610"/>
      <c r="DD34" s="594">
        <v>3007943</v>
      </c>
      <c r="DE34" s="589"/>
      <c r="DF34" s="589"/>
      <c r="DG34" s="589"/>
      <c r="DH34" s="589"/>
      <c r="DI34" s="589"/>
      <c r="DJ34" s="589"/>
      <c r="DK34" s="590"/>
      <c r="DL34" s="594">
        <v>2577395</v>
      </c>
      <c r="DM34" s="589"/>
      <c r="DN34" s="589"/>
      <c r="DO34" s="589"/>
      <c r="DP34" s="589"/>
      <c r="DQ34" s="589"/>
      <c r="DR34" s="589"/>
      <c r="DS34" s="589"/>
      <c r="DT34" s="589"/>
      <c r="DU34" s="589"/>
      <c r="DV34" s="590"/>
      <c r="DW34" s="611">
        <v>14.4</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1055600</v>
      </c>
      <c r="S35" s="589"/>
      <c r="T35" s="589"/>
      <c r="U35" s="589"/>
      <c r="V35" s="589"/>
      <c r="W35" s="589"/>
      <c r="X35" s="589"/>
      <c r="Y35" s="590"/>
      <c r="Z35" s="641">
        <v>3.5</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5124673</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55001</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154866</v>
      </c>
      <c r="CS35" s="607"/>
      <c r="CT35" s="607"/>
      <c r="CU35" s="607"/>
      <c r="CV35" s="607"/>
      <c r="CW35" s="607"/>
      <c r="CX35" s="607"/>
      <c r="CY35" s="608"/>
      <c r="CZ35" s="591">
        <v>0.5</v>
      </c>
      <c r="DA35" s="609"/>
      <c r="DB35" s="609"/>
      <c r="DC35" s="610"/>
      <c r="DD35" s="594">
        <v>98233</v>
      </c>
      <c r="DE35" s="607"/>
      <c r="DF35" s="607"/>
      <c r="DG35" s="607"/>
      <c r="DH35" s="607"/>
      <c r="DI35" s="607"/>
      <c r="DJ35" s="607"/>
      <c r="DK35" s="608"/>
      <c r="DL35" s="594">
        <v>98233</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29972325</v>
      </c>
      <c r="S36" s="629"/>
      <c r="T36" s="629"/>
      <c r="U36" s="629"/>
      <c r="V36" s="629"/>
      <c r="W36" s="629"/>
      <c r="X36" s="629"/>
      <c r="Y36" s="632"/>
      <c r="Z36" s="633">
        <v>100</v>
      </c>
      <c r="AA36" s="633"/>
      <c r="AB36" s="633"/>
      <c r="AC36" s="633"/>
      <c r="AD36" s="634">
        <v>16841551</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1809000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-24979</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2819010</v>
      </c>
      <c r="CS36" s="589"/>
      <c r="CT36" s="589"/>
      <c r="CU36" s="589"/>
      <c r="CV36" s="589"/>
      <c r="CW36" s="589"/>
      <c r="CX36" s="589"/>
      <c r="CY36" s="590"/>
      <c r="CZ36" s="591">
        <v>9.6</v>
      </c>
      <c r="DA36" s="609"/>
      <c r="DB36" s="609"/>
      <c r="DC36" s="610"/>
      <c r="DD36" s="594">
        <v>2254792</v>
      </c>
      <c r="DE36" s="589"/>
      <c r="DF36" s="589"/>
      <c r="DG36" s="589"/>
      <c r="DH36" s="589"/>
      <c r="DI36" s="589"/>
      <c r="DJ36" s="589"/>
      <c r="DK36" s="590"/>
      <c r="DL36" s="594">
        <v>1820765</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317</v>
      </c>
      <c r="AR37" s="615"/>
      <c r="AS37" s="615"/>
      <c r="AT37" s="615"/>
      <c r="AU37" s="615"/>
      <c r="AV37" s="615"/>
      <c r="AW37" s="615"/>
      <c r="AX37" s="615"/>
      <c r="AY37" s="616"/>
      <c r="AZ37" s="588">
        <v>1041411</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8195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565614</v>
      </c>
      <c r="CS37" s="607"/>
      <c r="CT37" s="607"/>
      <c r="CU37" s="607"/>
      <c r="CV37" s="607"/>
      <c r="CW37" s="607"/>
      <c r="CX37" s="607"/>
      <c r="CY37" s="608"/>
      <c r="CZ37" s="591">
        <v>1.9</v>
      </c>
      <c r="DA37" s="609"/>
      <c r="DB37" s="609"/>
      <c r="DC37" s="610"/>
      <c r="DD37" s="594">
        <v>565566</v>
      </c>
      <c r="DE37" s="607"/>
      <c r="DF37" s="607"/>
      <c r="DG37" s="607"/>
      <c r="DH37" s="607"/>
      <c r="DI37" s="607"/>
      <c r="DJ37" s="607"/>
      <c r="DK37" s="608"/>
      <c r="DL37" s="594">
        <v>530962</v>
      </c>
      <c r="DM37" s="607"/>
      <c r="DN37" s="607"/>
      <c r="DO37" s="607"/>
      <c r="DP37" s="607"/>
      <c r="DQ37" s="607"/>
      <c r="DR37" s="607"/>
      <c r="DS37" s="607"/>
      <c r="DT37" s="607"/>
      <c r="DU37" s="607"/>
      <c r="DV37" s="608"/>
      <c r="DW37" s="611">
        <v>3</v>
      </c>
      <c r="DX37" s="612"/>
      <c r="DY37" s="612"/>
      <c r="DZ37" s="612"/>
      <c r="EA37" s="612"/>
      <c r="EB37" s="612"/>
      <c r="EC37" s="613"/>
    </row>
    <row r="38" spans="2:133" ht="11.25" customHeight="1">
      <c r="AQ38" s="614" t="s">
        <v>320</v>
      </c>
      <c r="AR38" s="615"/>
      <c r="AS38" s="615"/>
      <c r="AT38" s="615"/>
      <c r="AU38" s="615"/>
      <c r="AV38" s="615"/>
      <c r="AW38" s="615"/>
      <c r="AX38" s="615"/>
      <c r="AY38" s="616"/>
      <c r="AZ38" s="588">
        <v>21294</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14619</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4041052</v>
      </c>
      <c r="CS38" s="589"/>
      <c r="CT38" s="589"/>
      <c r="CU38" s="589"/>
      <c r="CV38" s="589"/>
      <c r="CW38" s="589"/>
      <c r="CX38" s="589"/>
      <c r="CY38" s="590"/>
      <c r="CZ38" s="591">
        <v>13.7</v>
      </c>
      <c r="DA38" s="609"/>
      <c r="DB38" s="609"/>
      <c r="DC38" s="610"/>
      <c r="DD38" s="594">
        <v>3442655</v>
      </c>
      <c r="DE38" s="589"/>
      <c r="DF38" s="589"/>
      <c r="DG38" s="589"/>
      <c r="DH38" s="589"/>
      <c r="DI38" s="589"/>
      <c r="DJ38" s="589"/>
      <c r="DK38" s="590"/>
      <c r="DL38" s="594">
        <v>3030511</v>
      </c>
      <c r="DM38" s="589"/>
      <c r="DN38" s="589"/>
      <c r="DO38" s="589"/>
      <c r="DP38" s="589"/>
      <c r="DQ38" s="589"/>
      <c r="DR38" s="589"/>
      <c r="DS38" s="589"/>
      <c r="DT38" s="589"/>
      <c r="DU38" s="589"/>
      <c r="DV38" s="590"/>
      <c r="DW38" s="611">
        <v>16.899999999999999</v>
      </c>
      <c r="DX38" s="612"/>
      <c r="DY38" s="612"/>
      <c r="DZ38" s="612"/>
      <c r="EA38" s="612"/>
      <c r="EB38" s="612"/>
      <c r="EC38" s="613"/>
    </row>
    <row r="39" spans="2:133" ht="11.25" customHeight="1">
      <c r="AQ39" s="614" t="s">
        <v>323</v>
      </c>
      <c r="AR39" s="615"/>
      <c r="AS39" s="615"/>
      <c r="AT39" s="615"/>
      <c r="AU39" s="615"/>
      <c r="AV39" s="615"/>
      <c r="AW39" s="615"/>
      <c r="AX39" s="615"/>
      <c r="AY39" s="616"/>
      <c r="AZ39" s="588">
        <v>1942</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2153283</v>
      </c>
      <c r="CS39" s="607"/>
      <c r="CT39" s="607"/>
      <c r="CU39" s="607"/>
      <c r="CV39" s="607"/>
      <c r="CW39" s="607"/>
      <c r="CX39" s="607"/>
      <c r="CY39" s="608"/>
      <c r="CZ39" s="591">
        <v>7.3</v>
      </c>
      <c r="DA39" s="609"/>
      <c r="DB39" s="609"/>
      <c r="DC39" s="610"/>
      <c r="DD39" s="594">
        <v>1176615</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480464</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113</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214463</v>
      </c>
      <c r="CS40" s="589"/>
      <c r="CT40" s="589"/>
      <c r="CU40" s="589"/>
      <c r="CV40" s="589"/>
      <c r="CW40" s="589"/>
      <c r="CX40" s="589"/>
      <c r="CY40" s="590"/>
      <c r="CZ40" s="591">
        <v>0.7</v>
      </c>
      <c r="DA40" s="609"/>
      <c r="DB40" s="609"/>
      <c r="DC40" s="610"/>
      <c r="DD40" s="594">
        <v>131173</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1770562</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293</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3799110</v>
      </c>
      <c r="CS42" s="589"/>
      <c r="CT42" s="589"/>
      <c r="CU42" s="589"/>
      <c r="CV42" s="589"/>
      <c r="CW42" s="589"/>
      <c r="CX42" s="589"/>
      <c r="CY42" s="590"/>
      <c r="CZ42" s="591">
        <v>12.9</v>
      </c>
      <c r="DA42" s="592"/>
      <c r="DB42" s="592"/>
      <c r="DC42" s="593"/>
      <c r="DD42" s="594">
        <v>622918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118852</v>
      </c>
      <c r="CS43" s="607"/>
      <c r="CT43" s="607"/>
      <c r="CU43" s="607"/>
      <c r="CV43" s="607"/>
      <c r="CW43" s="607"/>
      <c r="CX43" s="607"/>
      <c r="CY43" s="608"/>
      <c r="CZ43" s="591">
        <v>0.4</v>
      </c>
      <c r="DA43" s="609"/>
      <c r="DB43" s="609"/>
      <c r="DC43" s="610"/>
      <c r="DD43" s="594">
        <v>90361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2661194</v>
      </c>
      <c r="CS44" s="589"/>
      <c r="CT44" s="589"/>
      <c r="CU44" s="589"/>
      <c r="CV44" s="589"/>
      <c r="CW44" s="589"/>
      <c r="CX44" s="589"/>
      <c r="CY44" s="590"/>
      <c r="CZ44" s="591">
        <v>9</v>
      </c>
      <c r="DA44" s="592"/>
      <c r="DB44" s="592"/>
      <c r="DC44" s="593"/>
      <c r="DD44" s="594">
        <v>546032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1383716</v>
      </c>
      <c r="CS45" s="607"/>
      <c r="CT45" s="607"/>
      <c r="CU45" s="607"/>
      <c r="CV45" s="607"/>
      <c r="CW45" s="607"/>
      <c r="CX45" s="607"/>
      <c r="CY45" s="608"/>
      <c r="CZ45" s="591">
        <v>4.7</v>
      </c>
      <c r="DA45" s="609"/>
      <c r="DB45" s="609"/>
      <c r="DC45" s="610"/>
      <c r="DD45" s="594">
        <v>71947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1267510</v>
      </c>
      <c r="CS46" s="589"/>
      <c r="CT46" s="589"/>
      <c r="CU46" s="589"/>
      <c r="CV46" s="589"/>
      <c r="CW46" s="589"/>
      <c r="CX46" s="589"/>
      <c r="CY46" s="590"/>
      <c r="CZ46" s="591">
        <v>4.3</v>
      </c>
      <c r="DA46" s="592"/>
      <c r="DB46" s="592"/>
      <c r="DC46" s="593"/>
      <c r="DD46" s="594">
        <v>472117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1137916</v>
      </c>
      <c r="CS47" s="607"/>
      <c r="CT47" s="607"/>
      <c r="CU47" s="607"/>
      <c r="CV47" s="607"/>
      <c r="CW47" s="607"/>
      <c r="CX47" s="607"/>
      <c r="CY47" s="608"/>
      <c r="CZ47" s="591">
        <v>3.9</v>
      </c>
      <c r="DA47" s="609"/>
      <c r="DB47" s="609"/>
      <c r="DC47" s="610"/>
      <c r="DD47" s="594">
        <v>76886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345</v>
      </c>
      <c r="CS48" s="589"/>
      <c r="CT48" s="589"/>
      <c r="CU48" s="589"/>
      <c r="CV48" s="589"/>
      <c r="CW48" s="589"/>
      <c r="CX48" s="589"/>
      <c r="CY48" s="590"/>
      <c r="CZ48" s="591" t="s">
        <v>345</v>
      </c>
      <c r="DA48" s="592"/>
      <c r="DB48" s="592"/>
      <c r="DC48" s="593"/>
      <c r="DD48" s="594" t="s">
        <v>345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29492118</v>
      </c>
      <c r="CS49" s="573"/>
      <c r="CT49" s="573"/>
      <c r="CU49" s="573"/>
      <c r="CV49" s="573"/>
      <c r="CW49" s="573"/>
      <c r="CX49" s="573"/>
      <c r="CY49" s="574"/>
      <c r="CZ49" s="575">
        <v>100</v>
      </c>
      <c r="DA49" s="576"/>
      <c r="DB49" s="576"/>
      <c r="DC49" s="577"/>
      <c r="DD49" s="578">
        <v>19761108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348</v>
      </c>
      <c r="DK2" s="1107"/>
      <c r="DL2" s="1107"/>
      <c r="DM2" s="1107"/>
      <c r="DN2" s="1107"/>
      <c r="DO2" s="1108"/>
      <c r="DP2" s="200"/>
      <c r="DQ2" s="1106" t="s">
        <v>349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9"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4" t="s">
        <v>366</v>
      </c>
      <c r="DH5" s="1095"/>
      <c r="DI5" s="1095"/>
      <c r="DJ5" s="1095"/>
      <c r="DK5" s="1096"/>
      <c r="DL5" s="1094" t="s">
        <v>367</v>
      </c>
      <c r="DM5" s="1095"/>
      <c r="DN5" s="1095"/>
      <c r="DO5" s="1095"/>
      <c r="DP5" s="1096"/>
      <c r="DQ5" s="997" t="s">
        <v>368</v>
      </c>
      <c r="DR5" s="998"/>
      <c r="DS5" s="998"/>
      <c r="DT5" s="998"/>
      <c r="DU5" s="999"/>
      <c r="DV5" s="997" t="s">
        <v>359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369</v>
      </c>
      <c r="C7" s="1047"/>
      <c r="D7" s="1047"/>
      <c r="E7" s="1047"/>
      <c r="F7" s="1047"/>
      <c r="G7" s="1047"/>
      <c r="H7" s="1047"/>
      <c r="I7" s="1047"/>
      <c r="J7" s="1047"/>
      <c r="K7" s="1047"/>
      <c r="L7" s="1047"/>
      <c r="M7" s="1047"/>
      <c r="N7" s="1047"/>
      <c r="O7" s="1047"/>
      <c r="P7" s="1048"/>
      <c r="Q7" s="1100">
        <v>29987</v>
      </c>
      <c r="R7" s="1101"/>
      <c r="S7" s="1101"/>
      <c r="T7" s="1101"/>
      <c r="U7" s="1101"/>
      <c r="V7" s="1101">
        <v>29507</v>
      </c>
      <c r="W7" s="1101"/>
      <c r="X7" s="1101"/>
      <c r="Y7" s="1101"/>
      <c r="Z7" s="1101"/>
      <c r="AA7" s="1101">
        <v>480</v>
      </c>
      <c r="AB7" s="1101"/>
      <c r="AC7" s="1101"/>
      <c r="AD7" s="1101"/>
      <c r="AE7" s="1102"/>
      <c r="AF7" s="1103">
        <v>290</v>
      </c>
      <c r="AG7" s="1104"/>
      <c r="AH7" s="1104"/>
      <c r="AI7" s="1104"/>
      <c r="AJ7" s="1105"/>
      <c r="AK7" s="1087">
        <v>450</v>
      </c>
      <c r="AL7" s="1088"/>
      <c r="AM7" s="1088"/>
      <c r="AN7" s="1088"/>
      <c r="AO7" s="1088"/>
      <c r="AP7" s="1088">
        <v>46048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558</v>
      </c>
      <c r="BT7" s="1092"/>
      <c r="BU7" s="1092"/>
      <c r="BV7" s="1092"/>
      <c r="BW7" s="1092"/>
      <c r="BX7" s="1092"/>
      <c r="BY7" s="1092"/>
      <c r="BZ7" s="1092"/>
      <c r="CA7" s="1092"/>
      <c r="CB7" s="1092"/>
      <c r="CC7" s="1092"/>
      <c r="CD7" s="1092"/>
      <c r="CE7" s="1092"/>
      <c r="CF7" s="1092"/>
      <c r="CG7" s="1093"/>
      <c r="CH7" s="1084">
        <v>0</v>
      </c>
      <c r="CI7" s="1085"/>
      <c r="CJ7" s="1085"/>
      <c r="CK7" s="1085"/>
      <c r="CL7" s="1086"/>
      <c r="CM7" s="1084">
        <v>49</v>
      </c>
      <c r="CN7" s="1085"/>
      <c r="CO7" s="1085"/>
      <c r="CP7" s="1085"/>
      <c r="CQ7" s="1086"/>
      <c r="CR7" s="1084">
        <v>6</v>
      </c>
      <c r="CS7" s="1085"/>
      <c r="CT7" s="1085"/>
      <c r="CU7" s="1085"/>
      <c r="CV7" s="1086"/>
      <c r="CW7" s="1084" t="s">
        <v>563</v>
      </c>
      <c r="CX7" s="1085"/>
      <c r="CY7" s="1085"/>
      <c r="CZ7" s="1085"/>
      <c r="DA7" s="1086"/>
      <c r="DB7" s="1084" t="s">
        <v>556</v>
      </c>
      <c r="DC7" s="1085"/>
      <c r="DD7" s="1085"/>
      <c r="DE7" s="1085"/>
      <c r="DF7" s="1086"/>
      <c r="DG7" s="1084" t="s">
        <v>556</v>
      </c>
      <c r="DH7" s="1085"/>
      <c r="DI7" s="1085"/>
      <c r="DJ7" s="1085"/>
      <c r="DK7" s="1086"/>
      <c r="DL7" s="1084" t="s">
        <v>556</v>
      </c>
      <c r="DM7" s="1085"/>
      <c r="DN7" s="1085"/>
      <c r="DO7" s="1085"/>
      <c r="DP7" s="1086"/>
      <c r="DQ7" s="1084" t="s">
        <v>556</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559</v>
      </c>
      <c r="BT8" s="1011"/>
      <c r="BU8" s="1011"/>
      <c r="BV8" s="1011"/>
      <c r="BW8" s="1011"/>
      <c r="BX8" s="1011"/>
      <c r="BY8" s="1011"/>
      <c r="BZ8" s="1011"/>
      <c r="CA8" s="1011"/>
      <c r="CB8" s="1011"/>
      <c r="CC8" s="1011"/>
      <c r="CD8" s="1011"/>
      <c r="CE8" s="1011"/>
      <c r="CF8" s="1011"/>
      <c r="CG8" s="1012"/>
      <c r="CH8" s="985">
        <v>11</v>
      </c>
      <c r="CI8" s="986"/>
      <c r="CJ8" s="986"/>
      <c r="CK8" s="986"/>
      <c r="CL8" s="987"/>
      <c r="CM8" s="985">
        <v>103</v>
      </c>
      <c r="CN8" s="986"/>
      <c r="CO8" s="986"/>
      <c r="CP8" s="986"/>
      <c r="CQ8" s="987"/>
      <c r="CR8" s="985">
        <v>100</v>
      </c>
      <c r="CS8" s="986"/>
      <c r="CT8" s="986"/>
      <c r="CU8" s="986"/>
      <c r="CV8" s="987"/>
      <c r="CW8" s="985" t="s">
        <v>556</v>
      </c>
      <c r="CX8" s="986"/>
      <c r="CY8" s="986"/>
      <c r="CZ8" s="986"/>
      <c r="DA8" s="987"/>
      <c r="DB8" s="985" t="s">
        <v>556</v>
      </c>
      <c r="DC8" s="986"/>
      <c r="DD8" s="986"/>
      <c r="DE8" s="986"/>
      <c r="DF8" s="987"/>
      <c r="DG8" s="985" t="s">
        <v>556</v>
      </c>
      <c r="DH8" s="986"/>
      <c r="DI8" s="986"/>
      <c r="DJ8" s="986"/>
      <c r="DK8" s="987"/>
      <c r="DL8" s="985" t="s">
        <v>556</v>
      </c>
      <c r="DM8" s="986"/>
      <c r="DN8" s="986"/>
      <c r="DO8" s="986"/>
      <c r="DP8" s="987"/>
      <c r="DQ8" s="985" t="s">
        <v>556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560</v>
      </c>
      <c r="BT9" s="1011"/>
      <c r="BU9" s="1011"/>
      <c r="BV9" s="1011"/>
      <c r="BW9" s="1011"/>
      <c r="BX9" s="1011"/>
      <c r="BY9" s="1011"/>
      <c r="BZ9" s="1011"/>
      <c r="CA9" s="1011"/>
      <c r="CB9" s="1011"/>
      <c r="CC9" s="1011"/>
      <c r="CD9" s="1011"/>
      <c r="CE9" s="1011"/>
      <c r="CF9" s="1011"/>
      <c r="CG9" s="1012"/>
      <c r="CH9" s="985">
        <v>4</v>
      </c>
      <c r="CI9" s="986"/>
      <c r="CJ9" s="986"/>
      <c r="CK9" s="986"/>
      <c r="CL9" s="987"/>
      <c r="CM9" s="985">
        <v>91</v>
      </c>
      <c r="CN9" s="986"/>
      <c r="CO9" s="986"/>
      <c r="CP9" s="986"/>
      <c r="CQ9" s="987"/>
      <c r="CR9" s="985">
        <v>160</v>
      </c>
      <c r="CS9" s="986"/>
      <c r="CT9" s="986"/>
      <c r="CU9" s="986"/>
      <c r="CV9" s="987"/>
      <c r="CW9" s="985" t="s">
        <v>562</v>
      </c>
      <c r="CX9" s="986"/>
      <c r="CY9" s="986"/>
      <c r="CZ9" s="986"/>
      <c r="DA9" s="987"/>
      <c r="DB9" s="985" t="s">
        <v>562</v>
      </c>
      <c r="DC9" s="986"/>
      <c r="DD9" s="986"/>
      <c r="DE9" s="986"/>
      <c r="DF9" s="987"/>
      <c r="DG9" s="985" t="s">
        <v>563</v>
      </c>
      <c r="DH9" s="986"/>
      <c r="DI9" s="986"/>
      <c r="DJ9" s="986"/>
      <c r="DK9" s="987"/>
      <c r="DL9" s="985" t="s">
        <v>556</v>
      </c>
      <c r="DM9" s="986"/>
      <c r="DN9" s="986"/>
      <c r="DO9" s="986"/>
      <c r="DP9" s="987"/>
      <c r="DQ9" s="985" t="s">
        <v>556</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561</v>
      </c>
      <c r="BT10" s="1011"/>
      <c r="BU10" s="1011"/>
      <c r="BV10" s="1011"/>
      <c r="BW10" s="1011"/>
      <c r="BX10" s="1011"/>
      <c r="BY10" s="1011"/>
      <c r="BZ10" s="1011"/>
      <c r="CA10" s="1011"/>
      <c r="CB10" s="1011"/>
      <c r="CC10" s="1011"/>
      <c r="CD10" s="1011"/>
      <c r="CE10" s="1011"/>
      <c r="CF10" s="1011"/>
      <c r="CG10" s="1012"/>
      <c r="CH10" s="985">
        <v>-9</v>
      </c>
      <c r="CI10" s="986"/>
      <c r="CJ10" s="986"/>
      <c r="CK10" s="986"/>
      <c r="CL10" s="987"/>
      <c r="CM10" s="985">
        <v>123</v>
      </c>
      <c r="CN10" s="986"/>
      <c r="CO10" s="986"/>
      <c r="CP10" s="986"/>
      <c r="CQ10" s="987"/>
      <c r="CR10" s="985">
        <v>100</v>
      </c>
      <c r="CS10" s="986"/>
      <c r="CT10" s="986"/>
      <c r="CU10" s="986"/>
      <c r="CV10" s="987"/>
      <c r="CW10" s="985" t="s">
        <v>556</v>
      </c>
      <c r="CX10" s="986"/>
      <c r="CY10" s="986"/>
      <c r="CZ10" s="986"/>
      <c r="DA10" s="987"/>
      <c r="DB10" s="985" t="s">
        <v>563</v>
      </c>
      <c r="DC10" s="986"/>
      <c r="DD10" s="986"/>
      <c r="DE10" s="986"/>
      <c r="DF10" s="987"/>
      <c r="DG10" s="985" t="s">
        <v>563</v>
      </c>
      <c r="DH10" s="986"/>
      <c r="DI10" s="986"/>
      <c r="DJ10" s="986"/>
      <c r="DK10" s="987"/>
      <c r="DL10" s="985" t="s">
        <v>556</v>
      </c>
      <c r="DM10" s="986"/>
      <c r="DN10" s="986"/>
      <c r="DO10" s="986"/>
      <c r="DP10" s="987"/>
      <c r="DQ10" s="985" t="s">
        <v>556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29972</v>
      </c>
      <c r="R23" s="1065"/>
      <c r="S23" s="1065"/>
      <c r="T23" s="1065"/>
      <c r="U23" s="1065"/>
      <c r="V23" s="1065">
        <v>29492</v>
      </c>
      <c r="W23" s="1065"/>
      <c r="X23" s="1065"/>
      <c r="Y23" s="1065"/>
      <c r="Z23" s="1065"/>
      <c r="AA23" s="1065">
        <v>480</v>
      </c>
      <c r="AB23" s="1065"/>
      <c r="AC23" s="1065"/>
      <c r="AD23" s="1065"/>
      <c r="AE23" s="1066"/>
      <c r="AF23" s="1067">
        <v>290</v>
      </c>
      <c r="AG23" s="1065"/>
      <c r="AH23" s="1065"/>
      <c r="AI23" s="1065"/>
      <c r="AJ23" s="1068"/>
      <c r="AK23" s="1069"/>
      <c r="AL23" s="1070"/>
      <c r="AM23" s="1070"/>
      <c r="AN23" s="1070"/>
      <c r="AO23" s="1070"/>
      <c r="AP23" s="1065">
        <v>46048</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352</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6386</v>
      </c>
      <c r="R28" s="1050"/>
      <c r="S28" s="1050"/>
      <c r="T28" s="1050"/>
      <c r="U28" s="1050"/>
      <c r="V28" s="1050">
        <v>6331</v>
      </c>
      <c r="W28" s="1050"/>
      <c r="X28" s="1050"/>
      <c r="Y28" s="1050"/>
      <c r="Z28" s="1050"/>
      <c r="AA28" s="1050">
        <v>55</v>
      </c>
      <c r="AB28" s="1050"/>
      <c r="AC28" s="1050"/>
      <c r="AD28" s="1050"/>
      <c r="AE28" s="1051"/>
      <c r="AF28" s="1052">
        <v>55</v>
      </c>
      <c r="AG28" s="1050"/>
      <c r="AH28" s="1050"/>
      <c r="AI28" s="1050"/>
      <c r="AJ28" s="1053"/>
      <c r="AK28" s="1054">
        <v>462</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179</v>
      </c>
      <c r="R29" s="1040"/>
      <c r="S29" s="1040"/>
      <c r="T29" s="1040"/>
      <c r="U29" s="1040"/>
      <c r="V29" s="1040">
        <v>179</v>
      </c>
      <c r="W29" s="1040"/>
      <c r="X29" s="1040"/>
      <c r="Y29" s="1040"/>
      <c r="Z29" s="1040"/>
      <c r="AA29" s="1040">
        <v>0</v>
      </c>
      <c r="AB29" s="1040"/>
      <c r="AC29" s="1040"/>
      <c r="AD29" s="1040"/>
      <c r="AE29" s="1041"/>
      <c r="AF29" s="1015">
        <v>0</v>
      </c>
      <c r="AG29" s="1016"/>
      <c r="AH29" s="1016"/>
      <c r="AI29" s="1016"/>
      <c r="AJ29" s="1017"/>
      <c r="AK29" s="976">
        <v>19</v>
      </c>
      <c r="AL29" s="967"/>
      <c r="AM29" s="967"/>
      <c r="AN29" s="967"/>
      <c r="AO29" s="967"/>
      <c r="AP29" s="967" t="s">
        <v>540</v>
      </c>
      <c r="AQ29" s="967"/>
      <c r="AR29" s="967"/>
      <c r="AS29" s="967"/>
      <c r="AT29" s="967"/>
      <c r="AU29" s="967" t="s">
        <v>540</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4813</v>
      </c>
      <c r="R30" s="1040"/>
      <c r="S30" s="1040"/>
      <c r="T30" s="1040"/>
      <c r="U30" s="1040"/>
      <c r="V30" s="1040">
        <v>4792</v>
      </c>
      <c r="W30" s="1040"/>
      <c r="X30" s="1040"/>
      <c r="Y30" s="1040"/>
      <c r="Z30" s="1040"/>
      <c r="AA30" s="1040">
        <v>21</v>
      </c>
      <c r="AB30" s="1040"/>
      <c r="AC30" s="1040"/>
      <c r="AD30" s="1040"/>
      <c r="AE30" s="1041"/>
      <c r="AF30" s="1015">
        <v>21</v>
      </c>
      <c r="AG30" s="1016"/>
      <c r="AH30" s="1016"/>
      <c r="AI30" s="1016"/>
      <c r="AJ30" s="1017"/>
      <c r="AK30" s="976">
        <v>723</v>
      </c>
      <c r="AL30" s="967"/>
      <c r="AM30" s="967"/>
      <c r="AN30" s="967"/>
      <c r="AO30" s="967"/>
      <c r="AP30" s="967" t="s">
        <v>541</v>
      </c>
      <c r="AQ30" s="967"/>
      <c r="AR30" s="967"/>
      <c r="AS30" s="967"/>
      <c r="AT30" s="967"/>
      <c r="AU30" s="967" t="s">
        <v>541</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92</v>
      </c>
      <c r="R31" s="1040"/>
      <c r="S31" s="1040"/>
      <c r="T31" s="1040"/>
      <c r="U31" s="1040"/>
      <c r="V31" s="1040">
        <v>92</v>
      </c>
      <c r="W31" s="1040"/>
      <c r="X31" s="1040"/>
      <c r="Y31" s="1040"/>
      <c r="Z31" s="1040"/>
      <c r="AA31" s="1040" t="s">
        <v>539</v>
      </c>
      <c r="AB31" s="1040"/>
      <c r="AC31" s="1040"/>
      <c r="AD31" s="1040"/>
      <c r="AE31" s="1041"/>
      <c r="AF31" s="1015" t="s">
        <v>113</v>
      </c>
      <c r="AG31" s="1016"/>
      <c r="AH31" s="1016"/>
      <c r="AI31" s="1016"/>
      <c r="AJ31" s="1017"/>
      <c r="AK31" s="976">
        <v>90</v>
      </c>
      <c r="AL31" s="967"/>
      <c r="AM31" s="967"/>
      <c r="AN31" s="967"/>
      <c r="AO31" s="967"/>
      <c r="AP31" s="967" t="s">
        <v>539</v>
      </c>
      <c r="AQ31" s="967"/>
      <c r="AR31" s="967"/>
      <c r="AS31" s="967"/>
      <c r="AT31" s="967"/>
      <c r="AU31" s="967" t="s">
        <v>539</v>
      </c>
      <c r="AV31" s="967"/>
      <c r="AW31" s="967"/>
      <c r="AX31" s="967"/>
      <c r="AY31" s="967"/>
      <c r="AZ31" s="1038" t="s">
        <v>539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639</v>
      </c>
      <c r="R32" s="1040"/>
      <c r="S32" s="1040"/>
      <c r="T32" s="1040"/>
      <c r="U32" s="1040"/>
      <c r="V32" s="1040">
        <v>625</v>
      </c>
      <c r="W32" s="1040"/>
      <c r="X32" s="1040"/>
      <c r="Y32" s="1040"/>
      <c r="Z32" s="1040"/>
      <c r="AA32" s="1040">
        <v>14</v>
      </c>
      <c r="AB32" s="1040"/>
      <c r="AC32" s="1040"/>
      <c r="AD32" s="1040"/>
      <c r="AE32" s="1041"/>
      <c r="AF32" s="1015">
        <v>14</v>
      </c>
      <c r="AG32" s="1016"/>
      <c r="AH32" s="1016"/>
      <c r="AI32" s="1016"/>
      <c r="AJ32" s="1017"/>
      <c r="AK32" s="976">
        <v>217</v>
      </c>
      <c r="AL32" s="967"/>
      <c r="AM32" s="967"/>
      <c r="AN32" s="967"/>
      <c r="AO32" s="967"/>
      <c r="AP32" s="967" t="s">
        <v>540</v>
      </c>
      <c r="AQ32" s="967"/>
      <c r="AR32" s="967"/>
      <c r="AS32" s="967"/>
      <c r="AT32" s="967"/>
      <c r="AU32" s="967" t="s">
        <v>539</v>
      </c>
      <c r="AV32" s="967"/>
      <c r="AW32" s="967"/>
      <c r="AX32" s="967"/>
      <c r="AY32" s="967"/>
      <c r="AZ32" s="1038" t="s">
        <v>539</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213</v>
      </c>
      <c r="R33" s="1040"/>
      <c r="S33" s="1040"/>
      <c r="T33" s="1040"/>
      <c r="U33" s="1040"/>
      <c r="V33" s="1040">
        <v>213</v>
      </c>
      <c r="W33" s="1040"/>
      <c r="X33" s="1040"/>
      <c r="Y33" s="1040"/>
      <c r="Z33" s="1040"/>
      <c r="AA33" s="1040">
        <v>0</v>
      </c>
      <c r="AB33" s="1040"/>
      <c r="AC33" s="1040"/>
      <c r="AD33" s="1040"/>
      <c r="AE33" s="1041"/>
      <c r="AF33" s="1015">
        <v>0</v>
      </c>
      <c r="AG33" s="1016"/>
      <c r="AH33" s="1016"/>
      <c r="AI33" s="1016"/>
      <c r="AJ33" s="1017"/>
      <c r="AK33" s="976">
        <v>140</v>
      </c>
      <c r="AL33" s="967"/>
      <c r="AM33" s="967"/>
      <c r="AN33" s="967"/>
      <c r="AO33" s="967"/>
      <c r="AP33" s="967">
        <v>2678</v>
      </c>
      <c r="AQ33" s="967"/>
      <c r="AR33" s="967"/>
      <c r="AS33" s="967"/>
      <c r="AT33" s="967"/>
      <c r="AU33" s="967">
        <v>2611</v>
      </c>
      <c r="AV33" s="967"/>
      <c r="AW33" s="967"/>
      <c r="AX33" s="967"/>
      <c r="AY33" s="967"/>
      <c r="AZ33" s="1038" t="s">
        <v>539</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19</v>
      </c>
      <c r="R34" s="1040"/>
      <c r="S34" s="1040"/>
      <c r="T34" s="1040"/>
      <c r="U34" s="1040"/>
      <c r="V34" s="1040">
        <v>16</v>
      </c>
      <c r="W34" s="1040"/>
      <c r="X34" s="1040"/>
      <c r="Y34" s="1040"/>
      <c r="Z34" s="1040"/>
      <c r="AA34" s="1040">
        <v>3</v>
      </c>
      <c r="AB34" s="1040"/>
      <c r="AC34" s="1040"/>
      <c r="AD34" s="1040"/>
      <c r="AE34" s="1041"/>
      <c r="AF34" s="1015">
        <v>3</v>
      </c>
      <c r="AG34" s="1016"/>
      <c r="AH34" s="1016"/>
      <c r="AI34" s="1016"/>
      <c r="AJ34" s="1017"/>
      <c r="AK34" s="976" t="s">
        <v>539</v>
      </c>
      <c r="AL34" s="967"/>
      <c r="AM34" s="967"/>
      <c r="AN34" s="967"/>
      <c r="AO34" s="967"/>
      <c r="AP34" s="967">
        <v>71</v>
      </c>
      <c r="AQ34" s="967"/>
      <c r="AR34" s="967"/>
      <c r="AS34" s="967"/>
      <c r="AT34" s="967"/>
      <c r="AU34" s="967" t="s">
        <v>542</v>
      </c>
      <c r="AV34" s="967"/>
      <c r="AW34" s="967"/>
      <c r="AX34" s="967"/>
      <c r="AY34" s="967"/>
      <c r="AZ34" s="1038" t="s">
        <v>539</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4</v>
      </c>
      <c r="R35" s="1040"/>
      <c r="S35" s="1040"/>
      <c r="T35" s="1040"/>
      <c r="U35" s="1040"/>
      <c r="V35" s="1040">
        <v>2</v>
      </c>
      <c r="W35" s="1040"/>
      <c r="X35" s="1040"/>
      <c r="Y35" s="1040"/>
      <c r="Z35" s="1040"/>
      <c r="AA35" s="1040">
        <v>2</v>
      </c>
      <c r="AB35" s="1040"/>
      <c r="AC35" s="1040"/>
      <c r="AD35" s="1040"/>
      <c r="AE35" s="1041"/>
      <c r="AF35" s="1015">
        <v>2</v>
      </c>
      <c r="AG35" s="1016"/>
      <c r="AH35" s="1016"/>
      <c r="AI35" s="1016"/>
      <c r="AJ35" s="1017"/>
      <c r="AK35" s="976" t="s">
        <v>539</v>
      </c>
      <c r="AL35" s="967"/>
      <c r="AM35" s="967"/>
      <c r="AN35" s="967"/>
      <c r="AO35" s="967"/>
      <c r="AP35" s="967" t="s">
        <v>539</v>
      </c>
      <c r="AQ35" s="967"/>
      <c r="AR35" s="967"/>
      <c r="AS35" s="967"/>
      <c r="AT35" s="967"/>
      <c r="AU35" s="967" t="s">
        <v>539</v>
      </c>
      <c r="AV35" s="967"/>
      <c r="AW35" s="967"/>
      <c r="AX35" s="967"/>
      <c r="AY35" s="967"/>
      <c r="AZ35" s="1038" t="s">
        <v>539</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20</v>
      </c>
      <c r="R36" s="1040"/>
      <c r="S36" s="1040"/>
      <c r="T36" s="1040"/>
      <c r="U36" s="1040"/>
      <c r="V36" s="1040">
        <v>20</v>
      </c>
      <c r="W36" s="1040"/>
      <c r="X36" s="1040"/>
      <c r="Y36" s="1040"/>
      <c r="Z36" s="1040"/>
      <c r="AA36" s="1040">
        <v>0</v>
      </c>
      <c r="AB36" s="1040"/>
      <c r="AC36" s="1040"/>
      <c r="AD36" s="1040"/>
      <c r="AE36" s="1041"/>
      <c r="AF36" s="1015" t="s">
        <v>113</v>
      </c>
      <c r="AG36" s="1016"/>
      <c r="AH36" s="1016"/>
      <c r="AI36" s="1016"/>
      <c r="AJ36" s="1017"/>
      <c r="AK36" s="976">
        <v>2</v>
      </c>
      <c r="AL36" s="967"/>
      <c r="AM36" s="967"/>
      <c r="AN36" s="967"/>
      <c r="AO36" s="967"/>
      <c r="AP36" s="967" t="s">
        <v>539</v>
      </c>
      <c r="AQ36" s="967"/>
      <c r="AR36" s="967"/>
      <c r="AS36" s="967"/>
      <c r="AT36" s="967"/>
      <c r="AU36" s="967" t="s">
        <v>539</v>
      </c>
      <c r="AV36" s="967"/>
      <c r="AW36" s="967"/>
      <c r="AX36" s="967"/>
      <c r="AY36" s="967"/>
      <c r="AZ36" s="1038" t="s">
        <v>539</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393</v>
      </c>
      <c r="C37" s="1034"/>
      <c r="D37" s="1034"/>
      <c r="E37" s="1034"/>
      <c r="F37" s="1034"/>
      <c r="G37" s="1034"/>
      <c r="H37" s="1034"/>
      <c r="I37" s="1034"/>
      <c r="J37" s="1034"/>
      <c r="K37" s="1034"/>
      <c r="L37" s="1034"/>
      <c r="M37" s="1034"/>
      <c r="N37" s="1034"/>
      <c r="O37" s="1034"/>
      <c r="P37" s="1035"/>
      <c r="Q37" s="1039">
        <v>3723</v>
      </c>
      <c r="R37" s="1040"/>
      <c r="S37" s="1040"/>
      <c r="T37" s="1040"/>
      <c r="U37" s="1040"/>
      <c r="V37" s="1040">
        <v>3703</v>
      </c>
      <c r="W37" s="1040"/>
      <c r="X37" s="1040"/>
      <c r="Y37" s="1040"/>
      <c r="Z37" s="1040"/>
      <c r="AA37" s="1040">
        <v>20</v>
      </c>
      <c r="AB37" s="1040"/>
      <c r="AC37" s="1040"/>
      <c r="AD37" s="1040"/>
      <c r="AE37" s="1041"/>
      <c r="AF37" s="1015" t="s">
        <v>113</v>
      </c>
      <c r="AG37" s="1016"/>
      <c r="AH37" s="1016"/>
      <c r="AI37" s="1016"/>
      <c r="AJ37" s="1017"/>
      <c r="AK37" s="976">
        <v>1668</v>
      </c>
      <c r="AL37" s="967"/>
      <c r="AM37" s="967"/>
      <c r="AN37" s="967"/>
      <c r="AO37" s="967"/>
      <c r="AP37" s="967">
        <v>25075</v>
      </c>
      <c r="AQ37" s="967"/>
      <c r="AR37" s="967"/>
      <c r="AS37" s="967"/>
      <c r="AT37" s="967"/>
      <c r="AU37" s="967">
        <v>21464</v>
      </c>
      <c r="AV37" s="967"/>
      <c r="AW37" s="967"/>
      <c r="AX37" s="967"/>
      <c r="AY37" s="967"/>
      <c r="AZ37" s="1038" t="s">
        <v>539</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394</v>
      </c>
      <c r="C38" s="1034"/>
      <c r="D38" s="1034"/>
      <c r="E38" s="1034"/>
      <c r="F38" s="1034"/>
      <c r="G38" s="1034"/>
      <c r="H38" s="1034"/>
      <c r="I38" s="1034"/>
      <c r="J38" s="1034"/>
      <c r="K38" s="1034"/>
      <c r="L38" s="1034"/>
      <c r="M38" s="1034"/>
      <c r="N38" s="1034"/>
      <c r="O38" s="1034"/>
      <c r="P38" s="1035"/>
      <c r="Q38" s="1039">
        <v>67</v>
      </c>
      <c r="R38" s="1040"/>
      <c r="S38" s="1040"/>
      <c r="T38" s="1040"/>
      <c r="U38" s="1040"/>
      <c r="V38" s="1040">
        <v>30</v>
      </c>
      <c r="W38" s="1040"/>
      <c r="X38" s="1040"/>
      <c r="Y38" s="1040"/>
      <c r="Z38" s="1040"/>
      <c r="AA38" s="1040">
        <v>37</v>
      </c>
      <c r="AB38" s="1040"/>
      <c r="AC38" s="1040"/>
      <c r="AD38" s="1040"/>
      <c r="AE38" s="1041"/>
      <c r="AF38" s="1015">
        <v>41</v>
      </c>
      <c r="AG38" s="1016"/>
      <c r="AH38" s="1016"/>
      <c r="AI38" s="1016"/>
      <c r="AJ38" s="1017"/>
      <c r="AK38" s="976" t="s">
        <v>539</v>
      </c>
      <c r="AL38" s="967"/>
      <c r="AM38" s="967"/>
      <c r="AN38" s="967"/>
      <c r="AO38" s="967"/>
      <c r="AP38" s="967" t="s">
        <v>539</v>
      </c>
      <c r="AQ38" s="967"/>
      <c r="AR38" s="967"/>
      <c r="AS38" s="967"/>
      <c r="AT38" s="967"/>
      <c r="AU38" s="967" t="s">
        <v>539</v>
      </c>
      <c r="AV38" s="967"/>
      <c r="AW38" s="967"/>
      <c r="AX38" s="967"/>
      <c r="AY38" s="967"/>
      <c r="AZ38" s="1038" t="s">
        <v>539</v>
      </c>
      <c r="BA38" s="1038"/>
      <c r="BB38" s="1038"/>
      <c r="BC38" s="1038"/>
      <c r="BD38" s="1038"/>
      <c r="BE38" s="1028" t="s">
        <v>389</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136</v>
      </c>
      <c r="AG63" s="955"/>
      <c r="AH63" s="955"/>
      <c r="AI63" s="955"/>
      <c r="AJ63" s="1026"/>
      <c r="AK63" s="1027"/>
      <c r="AL63" s="959"/>
      <c r="AM63" s="959"/>
      <c r="AN63" s="959"/>
      <c r="AO63" s="959"/>
      <c r="AP63" s="955">
        <v>27824</v>
      </c>
      <c r="AQ63" s="955"/>
      <c r="AR63" s="955"/>
      <c r="AS63" s="955"/>
      <c r="AT63" s="955"/>
      <c r="AU63" s="955">
        <v>24075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398</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399</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16951</v>
      </c>
      <c r="R68" s="978"/>
      <c r="S68" s="978"/>
      <c r="T68" s="978"/>
      <c r="U68" s="978"/>
      <c r="V68" s="978">
        <v>15098</v>
      </c>
      <c r="W68" s="978"/>
      <c r="X68" s="978"/>
      <c r="Y68" s="978"/>
      <c r="Z68" s="978"/>
      <c r="AA68" s="978">
        <v>1853</v>
      </c>
      <c r="AB68" s="978"/>
      <c r="AC68" s="978"/>
      <c r="AD68" s="978"/>
      <c r="AE68" s="978"/>
      <c r="AF68" s="978">
        <v>1853</v>
      </c>
      <c r="AG68" s="978"/>
      <c r="AH68" s="978"/>
      <c r="AI68" s="978"/>
      <c r="AJ68" s="978"/>
      <c r="AK68" s="978" t="s">
        <v>555</v>
      </c>
      <c r="AL68" s="978"/>
      <c r="AM68" s="978"/>
      <c r="AN68" s="978"/>
      <c r="AO68" s="978"/>
      <c r="AP68" s="978" t="s">
        <v>539</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17</v>
      </c>
      <c r="R69" s="967"/>
      <c r="S69" s="967"/>
      <c r="T69" s="967"/>
      <c r="U69" s="967"/>
      <c r="V69" s="967">
        <v>16</v>
      </c>
      <c r="W69" s="967"/>
      <c r="X69" s="967"/>
      <c r="Y69" s="967"/>
      <c r="Z69" s="967"/>
      <c r="AA69" s="967">
        <v>1</v>
      </c>
      <c r="AB69" s="967"/>
      <c r="AC69" s="967"/>
      <c r="AD69" s="967"/>
      <c r="AE69" s="967"/>
      <c r="AF69" s="967">
        <v>1</v>
      </c>
      <c r="AG69" s="967"/>
      <c r="AH69" s="967"/>
      <c r="AI69" s="967"/>
      <c r="AJ69" s="967"/>
      <c r="AK69" s="967">
        <v>8</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125</v>
      </c>
      <c r="R70" s="967"/>
      <c r="S70" s="967"/>
      <c r="T70" s="967"/>
      <c r="U70" s="967"/>
      <c r="V70" s="967">
        <v>124</v>
      </c>
      <c r="W70" s="967"/>
      <c r="X70" s="967"/>
      <c r="Y70" s="967"/>
      <c r="Z70" s="967"/>
      <c r="AA70" s="967">
        <v>1</v>
      </c>
      <c r="AB70" s="967"/>
      <c r="AC70" s="967"/>
      <c r="AD70" s="967"/>
      <c r="AE70" s="967"/>
      <c r="AF70" s="967">
        <v>1</v>
      </c>
      <c r="AG70" s="967"/>
      <c r="AH70" s="967"/>
      <c r="AI70" s="967"/>
      <c r="AJ70" s="967"/>
      <c r="AK70" s="967" t="s">
        <v>539</v>
      </c>
      <c r="AL70" s="967"/>
      <c r="AM70" s="967"/>
      <c r="AN70" s="967"/>
      <c r="AO70" s="967"/>
      <c r="AP70" s="967" t="s">
        <v>539</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t="s">
        <v>539</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t="s">
        <v>540</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212</v>
      </c>
      <c r="R73" s="967"/>
      <c r="S73" s="967"/>
      <c r="T73" s="967"/>
      <c r="U73" s="967"/>
      <c r="V73" s="967">
        <v>199</v>
      </c>
      <c r="W73" s="967"/>
      <c r="X73" s="967"/>
      <c r="Y73" s="967"/>
      <c r="Z73" s="967"/>
      <c r="AA73" s="967">
        <v>13</v>
      </c>
      <c r="AB73" s="967"/>
      <c r="AC73" s="967"/>
      <c r="AD73" s="967"/>
      <c r="AE73" s="967"/>
      <c r="AF73" s="967">
        <v>13</v>
      </c>
      <c r="AG73" s="967"/>
      <c r="AH73" s="967"/>
      <c r="AI73" s="967"/>
      <c r="AJ73" s="967"/>
      <c r="AK73" s="967">
        <v>28</v>
      </c>
      <c r="AL73" s="967"/>
      <c r="AM73" s="967"/>
      <c r="AN73" s="967"/>
      <c r="AO73" s="967"/>
      <c r="AP73" s="967">
        <v>9</v>
      </c>
      <c r="AQ73" s="967"/>
      <c r="AR73" s="967"/>
      <c r="AS73" s="967"/>
      <c r="AT73" s="967"/>
      <c r="AU73" s="967">
        <v>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22</v>
      </c>
      <c r="R74" s="967"/>
      <c r="S74" s="967"/>
      <c r="T74" s="967"/>
      <c r="U74" s="967"/>
      <c r="V74" s="967">
        <v>16</v>
      </c>
      <c r="W74" s="967"/>
      <c r="X74" s="967"/>
      <c r="Y74" s="967"/>
      <c r="Z74" s="967"/>
      <c r="AA74" s="967">
        <v>6</v>
      </c>
      <c r="AB74" s="967"/>
      <c r="AC74" s="967"/>
      <c r="AD74" s="967"/>
      <c r="AE74" s="967"/>
      <c r="AF74" s="967">
        <v>6</v>
      </c>
      <c r="AG74" s="967"/>
      <c r="AH74" s="967"/>
      <c r="AI74" s="967"/>
      <c r="AJ74" s="967"/>
      <c r="AK74" s="967" t="s">
        <v>556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1</v>
      </c>
      <c r="R75" s="975"/>
      <c r="S75" s="975"/>
      <c r="T75" s="975"/>
      <c r="U75" s="976"/>
      <c r="V75" s="977">
        <v>1</v>
      </c>
      <c r="W75" s="975"/>
      <c r="X75" s="975"/>
      <c r="Y75" s="975"/>
      <c r="Z75" s="976"/>
      <c r="AA75" s="977">
        <v>0</v>
      </c>
      <c r="AB75" s="975"/>
      <c r="AC75" s="975"/>
      <c r="AD75" s="975"/>
      <c r="AE75" s="976"/>
      <c r="AF75" s="977">
        <v>0</v>
      </c>
      <c r="AG75" s="975"/>
      <c r="AH75" s="975"/>
      <c r="AI75" s="975"/>
      <c r="AJ75" s="976"/>
      <c r="AK75" s="977" t="s">
        <v>556</v>
      </c>
      <c r="AL75" s="975"/>
      <c r="AM75" s="975"/>
      <c r="AN75" s="975"/>
      <c r="AO75" s="976"/>
      <c r="AP75" s="977" t="s">
        <v>556</v>
      </c>
      <c r="AQ75" s="975"/>
      <c r="AR75" s="975"/>
      <c r="AS75" s="975"/>
      <c r="AT75" s="976"/>
      <c r="AU75" s="977" t="s">
        <v>556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551</v>
      </c>
      <c r="C76" s="971"/>
      <c r="D76" s="971"/>
      <c r="E76" s="971"/>
      <c r="F76" s="971"/>
      <c r="G76" s="971"/>
      <c r="H76" s="971"/>
      <c r="I76" s="971"/>
      <c r="J76" s="971"/>
      <c r="K76" s="971"/>
      <c r="L76" s="971"/>
      <c r="M76" s="971"/>
      <c r="N76" s="971"/>
      <c r="O76" s="971"/>
      <c r="P76" s="972"/>
      <c r="Q76" s="974">
        <v>121</v>
      </c>
      <c r="R76" s="975"/>
      <c r="S76" s="975"/>
      <c r="T76" s="975"/>
      <c r="U76" s="976"/>
      <c r="V76" s="977">
        <v>117</v>
      </c>
      <c r="W76" s="975"/>
      <c r="X76" s="975"/>
      <c r="Y76" s="975"/>
      <c r="Z76" s="976"/>
      <c r="AA76" s="977">
        <v>4</v>
      </c>
      <c r="AB76" s="975"/>
      <c r="AC76" s="975"/>
      <c r="AD76" s="975"/>
      <c r="AE76" s="976"/>
      <c r="AF76" s="977">
        <v>4</v>
      </c>
      <c r="AG76" s="975"/>
      <c r="AH76" s="975"/>
      <c r="AI76" s="975"/>
      <c r="AJ76" s="976"/>
      <c r="AK76" s="977">
        <v>16</v>
      </c>
      <c r="AL76" s="975"/>
      <c r="AM76" s="975"/>
      <c r="AN76" s="975"/>
      <c r="AO76" s="976"/>
      <c r="AP76" s="977">
        <v>164</v>
      </c>
      <c r="AQ76" s="975"/>
      <c r="AR76" s="975"/>
      <c r="AS76" s="975"/>
      <c r="AT76" s="976"/>
      <c r="AU76" s="977">
        <v>44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552</v>
      </c>
      <c r="C77" s="971"/>
      <c r="D77" s="971"/>
      <c r="E77" s="971"/>
      <c r="F77" s="971"/>
      <c r="G77" s="971"/>
      <c r="H77" s="971"/>
      <c r="I77" s="971"/>
      <c r="J77" s="971"/>
      <c r="K77" s="971"/>
      <c r="L77" s="971"/>
      <c r="M77" s="971"/>
      <c r="N77" s="971"/>
      <c r="O77" s="971"/>
      <c r="P77" s="972"/>
      <c r="Q77" s="974">
        <v>552</v>
      </c>
      <c r="R77" s="975"/>
      <c r="S77" s="975"/>
      <c r="T77" s="975"/>
      <c r="U77" s="976"/>
      <c r="V77" s="977">
        <v>551</v>
      </c>
      <c r="W77" s="975"/>
      <c r="X77" s="975"/>
      <c r="Y77" s="975"/>
      <c r="Z77" s="976"/>
      <c r="AA77" s="977">
        <v>1</v>
      </c>
      <c r="AB77" s="975"/>
      <c r="AC77" s="975"/>
      <c r="AD77" s="975"/>
      <c r="AE77" s="976"/>
      <c r="AF77" s="977">
        <v>1</v>
      </c>
      <c r="AG77" s="975"/>
      <c r="AH77" s="975"/>
      <c r="AI77" s="975"/>
      <c r="AJ77" s="976"/>
      <c r="AK77" s="977" t="s">
        <v>556</v>
      </c>
      <c r="AL77" s="975"/>
      <c r="AM77" s="975"/>
      <c r="AN77" s="975"/>
      <c r="AO77" s="976"/>
      <c r="AP77" s="977" t="s">
        <v>556</v>
      </c>
      <c r="AQ77" s="975"/>
      <c r="AR77" s="975"/>
      <c r="AS77" s="975"/>
      <c r="AT77" s="976"/>
      <c r="AU77" s="977" t="s">
        <v>556</v>
      </c>
      <c r="AV77" s="975"/>
      <c r="AW77" s="975"/>
      <c r="AX77" s="975"/>
      <c r="AY77" s="976"/>
      <c r="AZ77" s="968" t="s">
        <v>564</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553</v>
      </c>
      <c r="C78" s="971"/>
      <c r="D78" s="971"/>
      <c r="E78" s="971"/>
      <c r="F78" s="971"/>
      <c r="G78" s="971"/>
      <c r="H78" s="971"/>
      <c r="I78" s="971"/>
      <c r="J78" s="971"/>
      <c r="K78" s="971"/>
      <c r="L78" s="971"/>
      <c r="M78" s="971"/>
      <c r="N78" s="971"/>
      <c r="O78" s="971"/>
      <c r="P78" s="972"/>
      <c r="Q78" s="973">
        <v>2896</v>
      </c>
      <c r="R78" s="967"/>
      <c r="S78" s="967"/>
      <c r="T78" s="967"/>
      <c r="U78" s="967"/>
      <c r="V78" s="967">
        <v>2874</v>
      </c>
      <c r="W78" s="967"/>
      <c r="X78" s="967"/>
      <c r="Y78" s="967"/>
      <c r="Z78" s="967"/>
      <c r="AA78" s="967">
        <v>22</v>
      </c>
      <c r="AB78" s="967"/>
      <c r="AC78" s="967"/>
      <c r="AD78" s="967"/>
      <c r="AE78" s="967"/>
      <c r="AF78" s="967">
        <v>22</v>
      </c>
      <c r="AG78" s="967"/>
      <c r="AH78" s="967"/>
      <c r="AI78" s="967"/>
      <c r="AJ78" s="967"/>
      <c r="AK78" s="967">
        <v>16</v>
      </c>
      <c r="AL78" s="967"/>
      <c r="AM78" s="967"/>
      <c r="AN78" s="967"/>
      <c r="AO78" s="967"/>
      <c r="AP78" s="967">
        <v>1556</v>
      </c>
      <c r="AQ78" s="967"/>
      <c r="AR78" s="967"/>
      <c r="AS78" s="967"/>
      <c r="AT78" s="967"/>
      <c r="AU78" s="967">
        <v>509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554</v>
      </c>
      <c r="C79" s="971"/>
      <c r="D79" s="971"/>
      <c r="E79" s="971"/>
      <c r="F79" s="971"/>
      <c r="G79" s="971"/>
      <c r="H79" s="971"/>
      <c r="I79" s="971"/>
      <c r="J79" s="971"/>
      <c r="K79" s="971"/>
      <c r="L79" s="971"/>
      <c r="M79" s="971"/>
      <c r="N79" s="971"/>
      <c r="O79" s="971"/>
      <c r="P79" s="972"/>
      <c r="Q79" s="973">
        <v>6890</v>
      </c>
      <c r="R79" s="967"/>
      <c r="S79" s="967"/>
      <c r="T79" s="967"/>
      <c r="U79" s="967"/>
      <c r="V79" s="967">
        <v>6834</v>
      </c>
      <c r="W79" s="967"/>
      <c r="X79" s="967"/>
      <c r="Y79" s="967"/>
      <c r="Z79" s="967"/>
      <c r="AA79" s="967">
        <v>56</v>
      </c>
      <c r="AB79" s="967"/>
      <c r="AC79" s="967"/>
      <c r="AD79" s="967"/>
      <c r="AE79" s="967"/>
      <c r="AF79" s="967">
        <v>3494</v>
      </c>
      <c r="AG79" s="967"/>
      <c r="AH79" s="967"/>
      <c r="AI79" s="967"/>
      <c r="AJ79" s="967"/>
      <c r="AK79" s="967">
        <v>1319</v>
      </c>
      <c r="AL79" s="967"/>
      <c r="AM79" s="967"/>
      <c r="AN79" s="967"/>
      <c r="AO79" s="967"/>
      <c r="AP79" s="967">
        <v>22944</v>
      </c>
      <c r="AQ79" s="967"/>
      <c r="AR79" s="967"/>
      <c r="AS79" s="967"/>
      <c r="AT79" s="967"/>
      <c r="AU79" s="967">
        <v>11226</v>
      </c>
      <c r="AV79" s="967"/>
      <c r="AW79" s="967"/>
      <c r="AX79" s="967"/>
      <c r="AY79" s="967"/>
      <c r="AZ79" s="968" t="s">
        <v>557</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28374</v>
      </c>
      <c r="AG88" s="955"/>
      <c r="AH88" s="955"/>
      <c r="AI88" s="955"/>
      <c r="AJ88" s="955"/>
      <c r="AK88" s="959"/>
      <c r="AL88" s="959"/>
      <c r="AM88" s="959"/>
      <c r="AN88" s="959"/>
      <c r="AO88" s="959"/>
      <c r="AP88" s="955">
        <v>24673</v>
      </c>
      <c r="AQ88" s="955"/>
      <c r="AR88" s="955"/>
      <c r="AS88" s="955"/>
      <c r="AT88" s="955"/>
      <c r="AU88" s="955">
        <v>11782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366</v>
      </c>
      <c r="CS102" s="947"/>
      <c r="CT102" s="947"/>
      <c r="CU102" s="947"/>
      <c r="CV102" s="948"/>
      <c r="CW102" s="946" t="s">
        <v>565</v>
      </c>
      <c r="CX102" s="947"/>
      <c r="CY102" s="947"/>
      <c r="CZ102" s="947"/>
      <c r="DA102" s="948"/>
      <c r="DB102" s="946" t="s">
        <v>565</v>
      </c>
      <c r="DC102" s="947"/>
      <c r="DD102" s="947"/>
      <c r="DE102" s="947"/>
      <c r="DF102" s="948"/>
      <c r="DG102" s="946" t="s">
        <v>565</v>
      </c>
      <c r="DH102" s="947"/>
      <c r="DI102" s="947"/>
      <c r="DJ102" s="947"/>
      <c r="DK102" s="948"/>
      <c r="DL102" s="946" t="s">
        <v>565</v>
      </c>
      <c r="DM102" s="947"/>
      <c r="DN102" s="947"/>
      <c r="DO102" s="947"/>
      <c r="DP102" s="948"/>
      <c r="DQ102" s="946" t="s">
        <v>565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289</v>
      </c>
      <c r="AG109" s="888"/>
      <c r="AH109" s="888"/>
      <c r="AI109" s="888"/>
      <c r="AJ109" s="889"/>
      <c r="AK109" s="890" t="s">
        <v>288</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289</v>
      </c>
      <c r="BW109" s="888"/>
      <c r="BX109" s="888"/>
      <c r="BY109" s="888"/>
      <c r="BZ109" s="889"/>
      <c r="CA109" s="890" t="s">
        <v>288</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289</v>
      </c>
      <c r="DM109" s="888"/>
      <c r="DN109" s="888"/>
      <c r="DO109" s="888"/>
      <c r="DP109" s="889"/>
      <c r="DQ109" s="890" t="s">
        <v>288</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5205701</v>
      </c>
      <c r="AB110" s="873"/>
      <c r="AC110" s="873"/>
      <c r="AD110" s="873"/>
      <c r="AE110" s="874"/>
      <c r="AF110" s="875">
        <v>5002825</v>
      </c>
      <c r="AG110" s="873"/>
      <c r="AH110" s="873"/>
      <c r="AI110" s="873"/>
      <c r="AJ110" s="874"/>
      <c r="AK110" s="875">
        <v>4621862</v>
      </c>
      <c r="AL110" s="873"/>
      <c r="AM110" s="873"/>
      <c r="AN110" s="873"/>
      <c r="AO110" s="874"/>
      <c r="AP110" s="876">
        <v>33.700000000000003</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47690305</v>
      </c>
      <c r="BR110" s="800"/>
      <c r="BS110" s="800"/>
      <c r="BT110" s="800"/>
      <c r="BU110" s="800"/>
      <c r="BV110" s="800">
        <v>47232710</v>
      </c>
      <c r="BW110" s="800"/>
      <c r="BX110" s="800"/>
      <c r="BY110" s="800"/>
      <c r="BZ110" s="800"/>
      <c r="CA110" s="800">
        <v>46047685</v>
      </c>
      <c r="CB110" s="800"/>
      <c r="CC110" s="800"/>
      <c r="CD110" s="800"/>
      <c r="CE110" s="800"/>
      <c r="CF110" s="861">
        <v>336.1</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417</v>
      </c>
      <c r="AB111" s="909"/>
      <c r="AC111" s="909"/>
      <c r="AD111" s="909"/>
      <c r="AE111" s="910"/>
      <c r="AF111" s="911" t="s">
        <v>417</v>
      </c>
      <c r="AG111" s="909"/>
      <c r="AH111" s="909"/>
      <c r="AI111" s="909"/>
      <c r="AJ111" s="910"/>
      <c r="AK111" s="911" t="s">
        <v>417</v>
      </c>
      <c r="AL111" s="909"/>
      <c r="AM111" s="909"/>
      <c r="AN111" s="909"/>
      <c r="AO111" s="910"/>
      <c r="AP111" s="912" t="s">
        <v>417</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28769067</v>
      </c>
      <c r="BR112" s="771"/>
      <c r="BS112" s="771"/>
      <c r="BT112" s="771"/>
      <c r="BU112" s="771"/>
      <c r="BV112" s="771">
        <v>28160783</v>
      </c>
      <c r="BW112" s="771"/>
      <c r="BX112" s="771"/>
      <c r="BY112" s="771"/>
      <c r="BZ112" s="771"/>
      <c r="CA112" s="771">
        <v>24075058</v>
      </c>
      <c r="CB112" s="771"/>
      <c r="CC112" s="771"/>
      <c r="CD112" s="771"/>
      <c r="CE112" s="771"/>
      <c r="CF112" s="848">
        <v>175.7</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1695489</v>
      </c>
      <c r="AB113" s="909"/>
      <c r="AC113" s="909"/>
      <c r="AD113" s="909"/>
      <c r="AE113" s="910"/>
      <c r="AF113" s="911">
        <v>1692978</v>
      </c>
      <c r="AG113" s="909"/>
      <c r="AH113" s="909"/>
      <c r="AI113" s="909"/>
      <c r="AJ113" s="910"/>
      <c r="AK113" s="911">
        <v>1438271</v>
      </c>
      <c r="AL113" s="909"/>
      <c r="AM113" s="909"/>
      <c r="AN113" s="909"/>
      <c r="AO113" s="910"/>
      <c r="AP113" s="912">
        <v>10.5</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7372711</v>
      </c>
      <c r="BR113" s="771"/>
      <c r="BS113" s="771"/>
      <c r="BT113" s="771"/>
      <c r="BU113" s="771"/>
      <c r="BV113" s="771">
        <v>7872836</v>
      </c>
      <c r="BW113" s="771"/>
      <c r="BX113" s="771"/>
      <c r="BY113" s="771"/>
      <c r="BZ113" s="771"/>
      <c r="CA113" s="771">
        <v>11781251</v>
      </c>
      <c r="CB113" s="771"/>
      <c r="CC113" s="771"/>
      <c r="CD113" s="771"/>
      <c r="CE113" s="771"/>
      <c r="CF113" s="848">
        <v>86</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567065</v>
      </c>
      <c r="AB114" s="784"/>
      <c r="AC114" s="784"/>
      <c r="AD114" s="784"/>
      <c r="AE114" s="785"/>
      <c r="AF114" s="786">
        <v>594101</v>
      </c>
      <c r="AG114" s="784"/>
      <c r="AH114" s="784"/>
      <c r="AI114" s="784"/>
      <c r="AJ114" s="785"/>
      <c r="AK114" s="786">
        <v>835725</v>
      </c>
      <c r="AL114" s="784"/>
      <c r="AM114" s="784"/>
      <c r="AN114" s="784"/>
      <c r="AO114" s="785"/>
      <c r="AP114" s="754">
        <v>6.1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6838181</v>
      </c>
      <c r="BR114" s="771"/>
      <c r="BS114" s="771"/>
      <c r="BT114" s="771"/>
      <c r="BU114" s="771"/>
      <c r="BV114" s="771">
        <v>6264876</v>
      </c>
      <c r="BW114" s="771"/>
      <c r="BX114" s="771"/>
      <c r="BY114" s="771"/>
      <c r="BZ114" s="771"/>
      <c r="CA114" s="771">
        <v>6046351</v>
      </c>
      <c r="CB114" s="771"/>
      <c r="CC114" s="771"/>
      <c r="CD114" s="771"/>
      <c r="CE114" s="771"/>
      <c r="CF114" s="848">
        <v>44.1</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9</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3002</v>
      </c>
      <c r="AB116" s="784"/>
      <c r="AC116" s="784"/>
      <c r="AD116" s="784"/>
      <c r="AE116" s="785"/>
      <c r="AF116" s="786">
        <v>4389</v>
      </c>
      <c r="AG116" s="784"/>
      <c r="AH116" s="784"/>
      <c r="AI116" s="784"/>
      <c r="AJ116" s="785"/>
      <c r="AK116" s="786">
        <v>2619</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7471257</v>
      </c>
      <c r="AB117" s="895"/>
      <c r="AC117" s="895"/>
      <c r="AD117" s="895"/>
      <c r="AE117" s="896"/>
      <c r="AF117" s="898">
        <v>7294293</v>
      </c>
      <c r="AG117" s="895"/>
      <c r="AH117" s="895"/>
      <c r="AI117" s="895"/>
      <c r="AJ117" s="896"/>
      <c r="AK117" s="898">
        <v>6898477</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289</v>
      </c>
      <c r="AG118" s="888"/>
      <c r="AH118" s="888"/>
      <c r="AI118" s="888"/>
      <c r="AJ118" s="889"/>
      <c r="AK118" s="890" t="s">
        <v>288</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90670273</v>
      </c>
      <c r="BR118" s="858"/>
      <c r="BS118" s="858"/>
      <c r="BT118" s="858"/>
      <c r="BU118" s="858"/>
      <c r="BV118" s="858">
        <v>89531205</v>
      </c>
      <c r="BW118" s="858"/>
      <c r="BX118" s="858"/>
      <c r="BY118" s="858"/>
      <c r="BZ118" s="858"/>
      <c r="CA118" s="858">
        <v>87950345</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417</v>
      </c>
      <c r="DH118" s="784"/>
      <c r="DI118" s="784"/>
      <c r="DJ118" s="784"/>
      <c r="DK118" s="785"/>
      <c r="DL118" s="786" t="s">
        <v>417</v>
      </c>
      <c r="DM118" s="784"/>
      <c r="DN118" s="784"/>
      <c r="DO118" s="784"/>
      <c r="DP118" s="785"/>
      <c r="DQ118" s="786" t="s">
        <v>417</v>
      </c>
      <c r="DR118" s="784"/>
      <c r="DS118" s="784"/>
      <c r="DT118" s="784"/>
      <c r="DU118" s="785"/>
      <c r="DV118" s="754" t="s">
        <v>417</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417</v>
      </c>
      <c r="AB119" s="873"/>
      <c r="AC119" s="873"/>
      <c r="AD119" s="873"/>
      <c r="AE119" s="874"/>
      <c r="AF119" s="875" t="s">
        <v>417</v>
      </c>
      <c r="AG119" s="873"/>
      <c r="AH119" s="873"/>
      <c r="AI119" s="873"/>
      <c r="AJ119" s="874"/>
      <c r="AK119" s="875" t="s">
        <v>417</v>
      </c>
      <c r="AL119" s="873"/>
      <c r="AM119" s="873"/>
      <c r="AN119" s="873"/>
      <c r="AO119" s="874"/>
      <c r="AP119" s="876" t="s">
        <v>417</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6648640</v>
      </c>
      <c r="BR119" s="800"/>
      <c r="BS119" s="800"/>
      <c r="BT119" s="800"/>
      <c r="BU119" s="800"/>
      <c r="BV119" s="800">
        <v>7797892</v>
      </c>
      <c r="BW119" s="800"/>
      <c r="BX119" s="800"/>
      <c r="BY119" s="800"/>
      <c r="BZ119" s="800"/>
      <c r="CA119" s="800">
        <v>8770385</v>
      </c>
      <c r="CB119" s="800"/>
      <c r="CC119" s="800"/>
      <c r="CD119" s="800"/>
      <c r="CE119" s="800"/>
      <c r="CF119" s="861">
        <v>64</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417</v>
      </c>
      <c r="DH119" s="717"/>
      <c r="DI119" s="717"/>
      <c r="DJ119" s="717"/>
      <c r="DK119" s="718"/>
      <c r="DL119" s="719" t="s">
        <v>417</v>
      </c>
      <c r="DM119" s="717"/>
      <c r="DN119" s="717"/>
      <c r="DO119" s="717"/>
      <c r="DP119" s="718"/>
      <c r="DQ119" s="719" t="s">
        <v>417</v>
      </c>
      <c r="DR119" s="717"/>
      <c r="DS119" s="717"/>
      <c r="DT119" s="717"/>
      <c r="DU119" s="718"/>
      <c r="DV119" s="807" t="s">
        <v>417</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417</v>
      </c>
      <c r="AB120" s="784"/>
      <c r="AC120" s="784"/>
      <c r="AD120" s="784"/>
      <c r="AE120" s="785"/>
      <c r="AF120" s="786" t="s">
        <v>417</v>
      </c>
      <c r="AG120" s="784"/>
      <c r="AH120" s="784"/>
      <c r="AI120" s="784"/>
      <c r="AJ120" s="785"/>
      <c r="AK120" s="786" t="s">
        <v>417</v>
      </c>
      <c r="AL120" s="784"/>
      <c r="AM120" s="784"/>
      <c r="AN120" s="784"/>
      <c r="AO120" s="785"/>
      <c r="AP120" s="754" t="s">
        <v>417</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2987088</v>
      </c>
      <c r="BR120" s="771"/>
      <c r="BS120" s="771"/>
      <c r="BT120" s="771"/>
      <c r="BU120" s="771"/>
      <c r="BV120" s="771">
        <v>3676788</v>
      </c>
      <c r="BW120" s="771"/>
      <c r="BX120" s="771"/>
      <c r="BY120" s="771"/>
      <c r="BZ120" s="771"/>
      <c r="CA120" s="771">
        <v>3492963</v>
      </c>
      <c r="CB120" s="771"/>
      <c r="CC120" s="771"/>
      <c r="CD120" s="771"/>
      <c r="CE120" s="771"/>
      <c r="CF120" s="848">
        <v>25.5</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22514973</v>
      </c>
      <c r="DH120" s="800"/>
      <c r="DI120" s="800"/>
      <c r="DJ120" s="800"/>
      <c r="DK120" s="800"/>
      <c r="DL120" s="800">
        <v>22080362</v>
      </c>
      <c r="DM120" s="800"/>
      <c r="DN120" s="800"/>
      <c r="DO120" s="800"/>
      <c r="DP120" s="800"/>
      <c r="DQ120" s="800">
        <v>21463904</v>
      </c>
      <c r="DR120" s="800"/>
      <c r="DS120" s="800"/>
      <c r="DT120" s="800"/>
      <c r="DU120" s="800"/>
      <c r="DV120" s="801">
        <v>156.69999999999999</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417</v>
      </c>
      <c r="AB121" s="784"/>
      <c r="AC121" s="784"/>
      <c r="AD121" s="784"/>
      <c r="AE121" s="785"/>
      <c r="AF121" s="786" t="s">
        <v>417</v>
      </c>
      <c r="AG121" s="784"/>
      <c r="AH121" s="784"/>
      <c r="AI121" s="784"/>
      <c r="AJ121" s="785"/>
      <c r="AK121" s="786" t="s">
        <v>417</v>
      </c>
      <c r="AL121" s="784"/>
      <c r="AM121" s="784"/>
      <c r="AN121" s="784"/>
      <c r="AO121" s="785"/>
      <c r="AP121" s="754" t="s">
        <v>417</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44991638</v>
      </c>
      <c r="BR121" s="858"/>
      <c r="BS121" s="858"/>
      <c r="BT121" s="858"/>
      <c r="BU121" s="858"/>
      <c r="BV121" s="858">
        <v>45175543</v>
      </c>
      <c r="BW121" s="858"/>
      <c r="BX121" s="858"/>
      <c r="BY121" s="858"/>
      <c r="BZ121" s="858"/>
      <c r="CA121" s="858">
        <v>44282572</v>
      </c>
      <c r="CB121" s="858"/>
      <c r="CC121" s="858"/>
      <c r="CD121" s="858"/>
      <c r="CE121" s="858"/>
      <c r="CF121" s="859">
        <v>323.2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2704483</v>
      </c>
      <c r="DH121" s="771"/>
      <c r="DI121" s="771"/>
      <c r="DJ121" s="771"/>
      <c r="DK121" s="771"/>
      <c r="DL121" s="771">
        <v>2660954</v>
      </c>
      <c r="DM121" s="771"/>
      <c r="DN121" s="771"/>
      <c r="DO121" s="771"/>
      <c r="DP121" s="771"/>
      <c r="DQ121" s="771">
        <v>2611154</v>
      </c>
      <c r="DR121" s="771"/>
      <c r="DS121" s="771"/>
      <c r="DT121" s="771"/>
      <c r="DU121" s="771"/>
      <c r="DV121" s="823">
        <v>19.100000000000001</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54627366</v>
      </c>
      <c r="BR122" s="840"/>
      <c r="BS122" s="840"/>
      <c r="BT122" s="840"/>
      <c r="BU122" s="840"/>
      <c r="BV122" s="840">
        <v>56650223</v>
      </c>
      <c r="BW122" s="840"/>
      <c r="BX122" s="840"/>
      <c r="BY122" s="840"/>
      <c r="BZ122" s="840"/>
      <c r="CA122" s="840">
        <v>56545920</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t="s">
        <v>113</v>
      </c>
      <c r="DR122" s="771"/>
      <c r="DS122" s="771"/>
      <c r="DT122" s="771"/>
      <c r="DU122" s="771"/>
      <c r="DV122" s="823" t="s">
        <v>113</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263.60000000000002</v>
      </c>
      <c r="BR123" s="832"/>
      <c r="BS123" s="832"/>
      <c r="BT123" s="832"/>
      <c r="BU123" s="832"/>
      <c r="BV123" s="832">
        <v>237.8</v>
      </c>
      <c r="BW123" s="832"/>
      <c r="BX123" s="832"/>
      <c r="BY123" s="832"/>
      <c r="BZ123" s="832"/>
      <c r="CA123" s="832">
        <v>229.2</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3549611</v>
      </c>
      <c r="DH124" s="717"/>
      <c r="DI124" s="717"/>
      <c r="DJ124" s="717"/>
      <c r="DK124" s="718"/>
      <c r="DL124" s="719">
        <v>3419467</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460</v>
      </c>
      <c r="AY127" s="758"/>
      <c r="AZ127" s="758"/>
      <c r="BA127" s="758"/>
      <c r="BB127" s="758"/>
      <c r="BC127" s="758"/>
      <c r="BD127" s="758"/>
      <c r="BE127" s="759"/>
      <c r="BF127" s="760" t="s">
        <v>113</v>
      </c>
      <c r="BG127" s="761"/>
      <c r="BH127" s="761"/>
      <c r="BI127" s="761"/>
      <c r="BJ127" s="761"/>
      <c r="BK127" s="761"/>
      <c r="BL127" s="762"/>
      <c r="BM127" s="760">
        <v>12.6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9</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314488</v>
      </c>
      <c r="AB128" s="724"/>
      <c r="AC128" s="724"/>
      <c r="AD128" s="724"/>
      <c r="AE128" s="725"/>
      <c r="AF128" s="726">
        <v>302706</v>
      </c>
      <c r="AG128" s="724"/>
      <c r="AH128" s="724"/>
      <c r="AI128" s="724"/>
      <c r="AJ128" s="725"/>
      <c r="AK128" s="726">
        <v>310039</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113</v>
      </c>
      <c r="BG128" s="791"/>
      <c r="BH128" s="791"/>
      <c r="BI128" s="791"/>
      <c r="BJ128" s="791"/>
      <c r="BK128" s="791"/>
      <c r="BL128" s="792"/>
      <c r="BM128" s="790">
        <v>17.600000000000001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17961139</v>
      </c>
      <c r="AB129" s="784"/>
      <c r="AC129" s="784"/>
      <c r="AD129" s="784"/>
      <c r="AE129" s="785"/>
      <c r="AF129" s="786">
        <v>17967305</v>
      </c>
      <c r="AG129" s="784"/>
      <c r="AH129" s="784"/>
      <c r="AI129" s="784"/>
      <c r="AJ129" s="785"/>
      <c r="AK129" s="786">
        <v>17879555</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19.7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4291871</v>
      </c>
      <c r="AB130" s="784"/>
      <c r="AC130" s="784"/>
      <c r="AD130" s="784"/>
      <c r="AE130" s="785"/>
      <c r="AF130" s="786">
        <v>4140334</v>
      </c>
      <c r="AG130" s="784"/>
      <c r="AH130" s="784"/>
      <c r="AI130" s="784"/>
      <c r="AJ130" s="785"/>
      <c r="AK130" s="786">
        <v>4179076</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229.2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13669268</v>
      </c>
      <c r="AB131" s="717"/>
      <c r="AC131" s="717"/>
      <c r="AD131" s="717"/>
      <c r="AE131" s="718"/>
      <c r="AF131" s="719">
        <v>13826971</v>
      </c>
      <c r="AG131" s="717"/>
      <c r="AH131" s="717"/>
      <c r="AI131" s="717"/>
      <c r="AJ131" s="718"/>
      <c r="AK131" s="719">
        <v>13700479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20.958678989999999</v>
      </c>
      <c r="AB132" s="740"/>
      <c r="AC132" s="740"/>
      <c r="AD132" s="740"/>
      <c r="AE132" s="741"/>
      <c r="AF132" s="742">
        <v>20.62095162</v>
      </c>
      <c r="AG132" s="740"/>
      <c r="AH132" s="740"/>
      <c r="AI132" s="740"/>
      <c r="AJ132" s="741"/>
      <c r="AK132" s="742">
        <v>17.585969070000001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21.5</v>
      </c>
      <c r="AB133" s="749"/>
      <c r="AC133" s="749"/>
      <c r="AD133" s="749"/>
      <c r="AE133" s="750"/>
      <c r="AF133" s="748">
        <v>20.7</v>
      </c>
      <c r="AG133" s="749"/>
      <c r="AH133" s="749"/>
      <c r="AI133" s="749"/>
      <c r="AJ133" s="750"/>
      <c r="AK133" s="748">
        <v>19.7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37"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3796040</v>
      </c>
      <c r="L9" s="264">
        <v>81836</v>
      </c>
      <c r="M9" s="265">
        <v>84248</v>
      </c>
      <c r="N9" s="266">
        <v>-2.9</v>
      </c>
    </row>
    <row r="10" spans="1:16">
      <c r="A10" s="248"/>
      <c r="B10" s="244"/>
      <c r="C10" s="244"/>
      <c r="D10" s="244"/>
      <c r="E10" s="244"/>
      <c r="F10" s="244"/>
      <c r="G10" s="1133" t="s">
        <v>482</v>
      </c>
      <c r="H10" s="1134"/>
      <c r="I10" s="1134"/>
      <c r="J10" s="1135"/>
      <c r="K10" s="267">
        <v>664860</v>
      </c>
      <c r="L10" s="268">
        <v>14333</v>
      </c>
      <c r="M10" s="269">
        <v>7169</v>
      </c>
      <c r="N10" s="270">
        <v>99.9</v>
      </c>
    </row>
    <row r="11" spans="1:16" ht="13.5" customHeight="1">
      <c r="A11" s="248"/>
      <c r="B11" s="244"/>
      <c r="C11" s="244"/>
      <c r="D11" s="244"/>
      <c r="E11" s="244"/>
      <c r="F11" s="244"/>
      <c r="G11" s="1133" t="s">
        <v>483</v>
      </c>
      <c r="H11" s="1134"/>
      <c r="I11" s="1134"/>
      <c r="J11" s="1135"/>
      <c r="K11" s="267">
        <v>452378</v>
      </c>
      <c r="L11" s="268">
        <v>9752</v>
      </c>
      <c r="M11" s="269">
        <v>9152</v>
      </c>
      <c r="N11" s="270">
        <v>6.6</v>
      </c>
    </row>
    <row r="12" spans="1:16" ht="13.5" customHeight="1">
      <c r="A12" s="248"/>
      <c r="B12" s="244"/>
      <c r="C12" s="244"/>
      <c r="D12" s="244"/>
      <c r="E12" s="244"/>
      <c r="F12" s="244"/>
      <c r="G12" s="1133" t="s">
        <v>484</v>
      </c>
      <c r="H12" s="1134"/>
      <c r="I12" s="1134"/>
      <c r="J12" s="1135"/>
      <c r="K12" s="267" t="s">
        <v>485</v>
      </c>
      <c r="L12" s="268" t="s">
        <v>485</v>
      </c>
      <c r="M12" s="269">
        <v>893</v>
      </c>
      <c r="N12" s="270" t="s">
        <v>485</v>
      </c>
    </row>
    <row r="13" spans="1:16" ht="13.5" customHeight="1">
      <c r="A13" s="248"/>
      <c r="B13" s="244"/>
      <c r="C13" s="244"/>
      <c r="D13" s="244"/>
      <c r="E13" s="244"/>
      <c r="F13" s="244"/>
      <c r="G13" s="1133" t="s">
        <v>486</v>
      </c>
      <c r="H13" s="1134"/>
      <c r="I13" s="1134"/>
      <c r="J13" s="1135"/>
      <c r="K13" s="267" t="s">
        <v>485</v>
      </c>
      <c r="L13" s="268" t="s">
        <v>485</v>
      </c>
      <c r="M13" s="269">
        <v>3</v>
      </c>
      <c r="N13" s="270" t="s">
        <v>485</v>
      </c>
    </row>
    <row r="14" spans="1:16" ht="13.5" customHeight="1">
      <c r="A14" s="248"/>
      <c r="B14" s="244"/>
      <c r="C14" s="244"/>
      <c r="D14" s="244"/>
      <c r="E14" s="244"/>
      <c r="F14" s="244"/>
      <c r="G14" s="1133" t="s">
        <v>487</v>
      </c>
      <c r="H14" s="1134"/>
      <c r="I14" s="1134"/>
      <c r="J14" s="1135"/>
      <c r="K14" s="267">
        <v>162532</v>
      </c>
      <c r="L14" s="268">
        <v>3504</v>
      </c>
      <c r="M14" s="269">
        <v>3652</v>
      </c>
      <c r="N14" s="270">
        <v>-4.0999999999999996</v>
      </c>
    </row>
    <row r="15" spans="1:16" ht="13.5" customHeight="1">
      <c r="A15" s="248"/>
      <c r="B15" s="244"/>
      <c r="C15" s="244"/>
      <c r="D15" s="244"/>
      <c r="E15" s="244"/>
      <c r="F15" s="244"/>
      <c r="G15" s="1133" t="s">
        <v>488</v>
      </c>
      <c r="H15" s="1134"/>
      <c r="I15" s="1134"/>
      <c r="J15" s="1135"/>
      <c r="K15" s="267">
        <v>118852</v>
      </c>
      <c r="L15" s="268">
        <v>2562</v>
      </c>
      <c r="M15" s="269">
        <v>2134</v>
      </c>
      <c r="N15" s="270">
        <v>20.100000000000001</v>
      </c>
    </row>
    <row r="16" spans="1:16">
      <c r="A16" s="248"/>
      <c r="B16" s="244"/>
      <c r="C16" s="244"/>
      <c r="D16" s="244"/>
      <c r="E16" s="244"/>
      <c r="F16" s="244"/>
      <c r="G16" s="1136" t="s">
        <v>489</v>
      </c>
      <c r="H16" s="1137"/>
      <c r="I16" s="1137"/>
      <c r="J16" s="1138"/>
      <c r="K16" s="268">
        <v>-550086</v>
      </c>
      <c r="L16" s="268">
        <v>-11859</v>
      </c>
      <c r="M16" s="269">
        <v>-9248</v>
      </c>
      <c r="N16" s="270">
        <v>28.2</v>
      </c>
    </row>
    <row r="17" spans="1:16">
      <c r="A17" s="248"/>
      <c r="B17" s="244"/>
      <c r="C17" s="244"/>
      <c r="D17" s="244"/>
      <c r="E17" s="244"/>
      <c r="F17" s="244"/>
      <c r="G17" s="1136" t="s">
        <v>171</v>
      </c>
      <c r="H17" s="1137"/>
      <c r="I17" s="1137"/>
      <c r="J17" s="1138"/>
      <c r="K17" s="268">
        <v>4644576</v>
      </c>
      <c r="L17" s="268">
        <v>100129</v>
      </c>
      <c r="M17" s="269">
        <v>98003</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8.73</v>
      </c>
      <c r="L21" s="281">
        <v>9.39</v>
      </c>
      <c r="M21" s="282">
        <v>-0.66</v>
      </c>
      <c r="N21" s="249"/>
      <c r="O21" s="283"/>
      <c r="P21" s="279"/>
    </row>
    <row r="22" spans="1:16" s="284" customFormat="1">
      <c r="A22" s="279"/>
      <c r="B22" s="249"/>
      <c r="C22" s="249"/>
      <c r="D22" s="249"/>
      <c r="E22" s="249"/>
      <c r="F22" s="249"/>
      <c r="G22" s="1130" t="s">
        <v>495</v>
      </c>
      <c r="H22" s="1131"/>
      <c r="I22" s="1131"/>
      <c r="J22" s="1132"/>
      <c r="K22" s="285">
        <v>98.2</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4621862</v>
      </c>
      <c r="L32" s="294">
        <v>99639</v>
      </c>
      <c r="M32" s="295">
        <v>64926</v>
      </c>
      <c r="N32" s="296">
        <v>53.5</v>
      </c>
    </row>
    <row r="33" spans="1:16" ht="13.5" customHeight="1">
      <c r="A33" s="248"/>
      <c r="B33" s="244"/>
      <c r="C33" s="244"/>
      <c r="D33" s="244"/>
      <c r="E33" s="244"/>
      <c r="F33" s="244"/>
      <c r="G33" s="1121" t="s">
        <v>499</v>
      </c>
      <c r="H33" s="1122"/>
      <c r="I33" s="1122"/>
      <c r="J33" s="1123"/>
      <c r="K33" s="294" t="s">
        <v>485</v>
      </c>
      <c r="L33" s="294" t="s">
        <v>485</v>
      </c>
      <c r="M33" s="295" t="s">
        <v>485</v>
      </c>
      <c r="N33" s="296" t="s">
        <v>485</v>
      </c>
    </row>
    <row r="34" spans="1:16" ht="27" customHeight="1">
      <c r="A34" s="248"/>
      <c r="B34" s="244"/>
      <c r="C34" s="244"/>
      <c r="D34" s="244"/>
      <c r="E34" s="244"/>
      <c r="F34" s="244"/>
      <c r="G34" s="1121" t="s">
        <v>500</v>
      </c>
      <c r="H34" s="1122"/>
      <c r="I34" s="1122"/>
      <c r="J34" s="1123"/>
      <c r="K34" s="294" t="s">
        <v>485</v>
      </c>
      <c r="L34" s="294" t="s">
        <v>485</v>
      </c>
      <c r="M34" s="295">
        <v>24</v>
      </c>
      <c r="N34" s="296" t="s">
        <v>485</v>
      </c>
    </row>
    <row r="35" spans="1:16" ht="27" customHeight="1">
      <c r="A35" s="248"/>
      <c r="B35" s="244"/>
      <c r="C35" s="244"/>
      <c r="D35" s="244"/>
      <c r="E35" s="244"/>
      <c r="F35" s="244"/>
      <c r="G35" s="1121" t="s">
        <v>501</v>
      </c>
      <c r="H35" s="1122"/>
      <c r="I35" s="1122"/>
      <c r="J35" s="1123"/>
      <c r="K35" s="294">
        <v>1438271</v>
      </c>
      <c r="L35" s="294">
        <v>31007</v>
      </c>
      <c r="M35" s="295">
        <v>18007</v>
      </c>
      <c r="N35" s="296">
        <v>72.2</v>
      </c>
    </row>
    <row r="36" spans="1:16" ht="27" customHeight="1">
      <c r="A36" s="248"/>
      <c r="B36" s="244"/>
      <c r="C36" s="244"/>
      <c r="D36" s="244"/>
      <c r="E36" s="244"/>
      <c r="F36" s="244"/>
      <c r="G36" s="1121" t="s">
        <v>502</v>
      </c>
      <c r="H36" s="1122"/>
      <c r="I36" s="1122"/>
      <c r="J36" s="1123"/>
      <c r="K36" s="294">
        <v>835725</v>
      </c>
      <c r="L36" s="294">
        <v>18017</v>
      </c>
      <c r="M36" s="295">
        <v>3275</v>
      </c>
      <c r="N36" s="296">
        <v>450.1</v>
      </c>
    </row>
    <row r="37" spans="1:16" ht="13.5" customHeight="1">
      <c r="A37" s="248"/>
      <c r="B37" s="244"/>
      <c r="C37" s="244"/>
      <c r="D37" s="244"/>
      <c r="E37" s="244"/>
      <c r="F37" s="244"/>
      <c r="G37" s="1121" t="s">
        <v>503</v>
      </c>
      <c r="H37" s="1122"/>
      <c r="I37" s="1122"/>
      <c r="J37" s="1123"/>
      <c r="K37" s="294" t="s">
        <v>485</v>
      </c>
      <c r="L37" s="294" t="s">
        <v>485</v>
      </c>
      <c r="M37" s="295">
        <v>1233</v>
      </c>
      <c r="N37" s="296" t="s">
        <v>485</v>
      </c>
    </row>
    <row r="38" spans="1:16" ht="27" customHeight="1">
      <c r="A38" s="248"/>
      <c r="B38" s="244"/>
      <c r="C38" s="244"/>
      <c r="D38" s="244"/>
      <c r="E38" s="244"/>
      <c r="F38" s="244"/>
      <c r="G38" s="1124" t="s">
        <v>504</v>
      </c>
      <c r="H38" s="1125"/>
      <c r="I38" s="1125"/>
      <c r="J38" s="1126"/>
      <c r="K38" s="297">
        <v>2619</v>
      </c>
      <c r="L38" s="297">
        <v>56</v>
      </c>
      <c r="M38" s="298">
        <v>9</v>
      </c>
      <c r="N38" s="299">
        <v>522.20000000000005</v>
      </c>
      <c r="O38" s="293"/>
    </row>
    <row r="39" spans="1:16">
      <c r="A39" s="248"/>
      <c r="B39" s="244"/>
      <c r="C39" s="244"/>
      <c r="D39" s="244"/>
      <c r="E39" s="244"/>
      <c r="F39" s="244"/>
      <c r="G39" s="1124" t="s">
        <v>505</v>
      </c>
      <c r="H39" s="1125"/>
      <c r="I39" s="1125"/>
      <c r="J39" s="1126"/>
      <c r="K39" s="300">
        <v>-310039</v>
      </c>
      <c r="L39" s="300">
        <v>-6684</v>
      </c>
      <c r="M39" s="301">
        <v>-4280</v>
      </c>
      <c r="N39" s="302">
        <v>56.2</v>
      </c>
      <c r="O39" s="293"/>
    </row>
    <row r="40" spans="1:16" ht="27" customHeight="1">
      <c r="A40" s="248"/>
      <c r="B40" s="244"/>
      <c r="C40" s="244"/>
      <c r="D40" s="244"/>
      <c r="E40" s="244"/>
      <c r="F40" s="244"/>
      <c r="G40" s="1121" t="s">
        <v>506</v>
      </c>
      <c r="H40" s="1122"/>
      <c r="I40" s="1122"/>
      <c r="J40" s="1123"/>
      <c r="K40" s="300">
        <v>-4179076</v>
      </c>
      <c r="L40" s="300">
        <v>-90093</v>
      </c>
      <c r="M40" s="301">
        <v>-56807</v>
      </c>
      <c r="N40" s="302">
        <v>58.6</v>
      </c>
      <c r="O40" s="293"/>
    </row>
    <row r="41" spans="1:16">
      <c r="A41" s="248"/>
      <c r="B41" s="244"/>
      <c r="C41" s="244"/>
      <c r="D41" s="244"/>
      <c r="E41" s="244"/>
      <c r="F41" s="244"/>
      <c r="G41" s="1127" t="s">
        <v>283</v>
      </c>
      <c r="H41" s="1128"/>
      <c r="I41" s="1128"/>
      <c r="J41" s="1129"/>
      <c r="K41" s="294">
        <v>2409362</v>
      </c>
      <c r="L41" s="300">
        <v>51942</v>
      </c>
      <c r="M41" s="301">
        <v>26387</v>
      </c>
      <c r="N41" s="302">
        <v>96.8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2354715</v>
      </c>
      <c r="J51" s="320">
        <v>48857</v>
      </c>
      <c r="K51" s="321">
        <v>-54.6</v>
      </c>
      <c r="L51" s="322">
        <v>78670</v>
      </c>
      <c r="M51" s="323">
        <v>3.1</v>
      </c>
      <c r="N51" s="324">
        <v>-57.7</v>
      </c>
    </row>
    <row r="52" spans="1:14">
      <c r="A52" s="248"/>
      <c r="B52" s="244"/>
      <c r="C52" s="244"/>
      <c r="D52" s="244"/>
      <c r="E52" s="244"/>
      <c r="F52" s="244"/>
      <c r="G52" s="325"/>
      <c r="H52" s="326" t="s">
        <v>517</v>
      </c>
      <c r="I52" s="327">
        <v>851524</v>
      </c>
      <c r="J52" s="328">
        <v>17668</v>
      </c>
      <c r="K52" s="329">
        <v>-58.5</v>
      </c>
      <c r="L52" s="330">
        <v>38094</v>
      </c>
      <c r="M52" s="331">
        <v>-7.3</v>
      </c>
      <c r="N52" s="332">
        <v>-51.2</v>
      </c>
    </row>
    <row r="53" spans="1:14">
      <c r="A53" s="248"/>
      <c r="B53" s="244"/>
      <c r="C53" s="244"/>
      <c r="D53" s="244"/>
      <c r="E53" s="244"/>
      <c r="F53" s="244"/>
      <c r="G53" s="310" t="s">
        <v>518</v>
      </c>
      <c r="H53" s="311"/>
      <c r="I53" s="319">
        <v>3115284</v>
      </c>
      <c r="J53" s="320">
        <v>65446</v>
      </c>
      <c r="K53" s="321">
        <v>34</v>
      </c>
      <c r="L53" s="322">
        <v>67201</v>
      </c>
      <c r="M53" s="323">
        <v>-14.6</v>
      </c>
      <c r="N53" s="324">
        <v>48.6</v>
      </c>
    </row>
    <row r="54" spans="1:14">
      <c r="A54" s="248"/>
      <c r="B54" s="244"/>
      <c r="C54" s="244"/>
      <c r="D54" s="244"/>
      <c r="E54" s="244"/>
      <c r="F54" s="244"/>
      <c r="G54" s="325"/>
      <c r="H54" s="326" t="s">
        <v>517</v>
      </c>
      <c r="I54" s="327">
        <v>2068616</v>
      </c>
      <c r="J54" s="328">
        <v>43457</v>
      </c>
      <c r="K54" s="329">
        <v>146</v>
      </c>
      <c r="L54" s="330">
        <v>35210</v>
      </c>
      <c r="M54" s="331">
        <v>-7.6</v>
      </c>
      <c r="N54" s="332">
        <v>153.6</v>
      </c>
    </row>
    <row r="55" spans="1:14">
      <c r="A55" s="248"/>
      <c r="B55" s="244"/>
      <c r="C55" s="244"/>
      <c r="D55" s="244"/>
      <c r="E55" s="244"/>
      <c r="F55" s="244"/>
      <c r="G55" s="310" t="s">
        <v>519</v>
      </c>
      <c r="H55" s="311"/>
      <c r="I55" s="319">
        <v>2302487</v>
      </c>
      <c r="J55" s="320">
        <v>48752</v>
      </c>
      <c r="K55" s="321">
        <v>-25.5</v>
      </c>
      <c r="L55" s="322">
        <v>75709</v>
      </c>
      <c r="M55" s="323">
        <v>12.7</v>
      </c>
      <c r="N55" s="324">
        <v>-38.200000000000003</v>
      </c>
    </row>
    <row r="56" spans="1:14">
      <c r="A56" s="248"/>
      <c r="B56" s="244"/>
      <c r="C56" s="244"/>
      <c r="D56" s="244"/>
      <c r="E56" s="244"/>
      <c r="F56" s="244"/>
      <c r="G56" s="325"/>
      <c r="H56" s="326" t="s">
        <v>517</v>
      </c>
      <c r="I56" s="327">
        <v>1566013</v>
      </c>
      <c r="J56" s="328">
        <v>33158</v>
      </c>
      <c r="K56" s="329">
        <v>-23.7</v>
      </c>
      <c r="L56" s="330">
        <v>35212</v>
      </c>
      <c r="M56" s="331">
        <v>0</v>
      </c>
      <c r="N56" s="332">
        <v>-23.7</v>
      </c>
    </row>
    <row r="57" spans="1:14">
      <c r="A57" s="248"/>
      <c r="B57" s="244"/>
      <c r="C57" s="244"/>
      <c r="D57" s="244"/>
      <c r="E57" s="244"/>
      <c r="F57" s="244"/>
      <c r="G57" s="310" t="s">
        <v>520</v>
      </c>
      <c r="H57" s="311"/>
      <c r="I57" s="319">
        <v>3193828</v>
      </c>
      <c r="J57" s="320">
        <v>68067</v>
      </c>
      <c r="K57" s="321">
        <v>39.6</v>
      </c>
      <c r="L57" s="322">
        <v>90961</v>
      </c>
      <c r="M57" s="323">
        <v>20.100000000000001</v>
      </c>
      <c r="N57" s="324">
        <v>19.5</v>
      </c>
    </row>
    <row r="58" spans="1:14">
      <c r="A58" s="248"/>
      <c r="B58" s="244"/>
      <c r="C58" s="244"/>
      <c r="D58" s="244"/>
      <c r="E58" s="244"/>
      <c r="F58" s="244"/>
      <c r="G58" s="325"/>
      <c r="H58" s="326" t="s">
        <v>517</v>
      </c>
      <c r="I58" s="327">
        <v>1977234</v>
      </c>
      <c r="J58" s="328">
        <v>42139</v>
      </c>
      <c r="K58" s="329">
        <v>27.1</v>
      </c>
      <c r="L58" s="330">
        <v>37720</v>
      </c>
      <c r="M58" s="331">
        <v>7.1</v>
      </c>
      <c r="N58" s="332">
        <v>20</v>
      </c>
    </row>
    <row r="59" spans="1:14">
      <c r="A59" s="248"/>
      <c r="B59" s="244"/>
      <c r="C59" s="244"/>
      <c r="D59" s="244"/>
      <c r="E59" s="244"/>
      <c r="F59" s="244"/>
      <c r="G59" s="310" t="s">
        <v>521</v>
      </c>
      <c r="H59" s="311"/>
      <c r="I59" s="319">
        <v>2661194</v>
      </c>
      <c r="J59" s="320">
        <v>57371</v>
      </c>
      <c r="K59" s="321">
        <v>-15.7</v>
      </c>
      <c r="L59" s="322">
        <v>106614</v>
      </c>
      <c r="M59" s="323">
        <v>17.2</v>
      </c>
      <c r="N59" s="324">
        <v>-32.9</v>
      </c>
    </row>
    <row r="60" spans="1:14">
      <c r="A60" s="248"/>
      <c r="B60" s="244"/>
      <c r="C60" s="244"/>
      <c r="D60" s="244"/>
      <c r="E60" s="244"/>
      <c r="F60" s="244"/>
      <c r="G60" s="325"/>
      <c r="H60" s="326" t="s">
        <v>517</v>
      </c>
      <c r="I60" s="333">
        <v>1267510</v>
      </c>
      <c r="J60" s="328">
        <v>27325</v>
      </c>
      <c r="K60" s="329">
        <v>-35.200000000000003</v>
      </c>
      <c r="L60" s="330">
        <v>45545</v>
      </c>
      <c r="M60" s="331">
        <v>20.7</v>
      </c>
      <c r="N60" s="332">
        <v>-55.9</v>
      </c>
    </row>
    <row r="61" spans="1:14">
      <c r="A61" s="248"/>
      <c r="B61" s="244"/>
      <c r="C61" s="244"/>
      <c r="D61" s="244"/>
      <c r="E61" s="244"/>
      <c r="F61" s="244"/>
      <c r="G61" s="310" t="s">
        <v>522</v>
      </c>
      <c r="H61" s="334"/>
      <c r="I61" s="335">
        <v>2725502</v>
      </c>
      <c r="J61" s="336">
        <v>57699</v>
      </c>
      <c r="K61" s="337">
        <v>-4.4000000000000004</v>
      </c>
      <c r="L61" s="338">
        <v>83831</v>
      </c>
      <c r="M61" s="339">
        <v>7.7</v>
      </c>
      <c r="N61" s="324">
        <v>-12.1</v>
      </c>
    </row>
    <row r="62" spans="1:14">
      <c r="A62" s="248"/>
      <c r="B62" s="244"/>
      <c r="C62" s="244"/>
      <c r="D62" s="244"/>
      <c r="E62" s="244"/>
      <c r="F62" s="244"/>
      <c r="G62" s="325"/>
      <c r="H62" s="326" t="s">
        <v>517</v>
      </c>
      <c r="I62" s="327">
        <v>1546179</v>
      </c>
      <c r="J62" s="328">
        <v>32749</v>
      </c>
      <c r="K62" s="329">
        <v>11.1</v>
      </c>
      <c r="L62" s="330">
        <v>38356</v>
      </c>
      <c r="M62" s="331">
        <v>2.6</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7.14</v>
      </c>
      <c r="G47" s="12">
        <v>7.52</v>
      </c>
      <c r="H47" s="12">
        <v>9.58</v>
      </c>
      <c r="I47" s="12">
        <v>11.11</v>
      </c>
      <c r="J47" s="13">
        <v>13.82</v>
      </c>
    </row>
    <row r="48" spans="2:10" ht="57.75" customHeight="1">
      <c r="B48" s="14"/>
      <c r="C48" s="1141" t="s">
        <v>4</v>
      </c>
      <c r="D48" s="1141"/>
      <c r="E48" s="1142"/>
      <c r="F48" s="15">
        <v>0.44</v>
      </c>
      <c r="G48" s="16">
        <v>3.79</v>
      </c>
      <c r="H48" s="16">
        <v>1.85</v>
      </c>
      <c r="I48" s="16">
        <v>0.96</v>
      </c>
      <c r="J48" s="17">
        <v>1.62</v>
      </c>
    </row>
    <row r="49" spans="2:10" ht="57.75" customHeight="1" thickBot="1">
      <c r="B49" s="18"/>
      <c r="C49" s="1143" t="s">
        <v>5</v>
      </c>
      <c r="D49" s="1143"/>
      <c r="E49" s="1144"/>
      <c r="F49" s="19">
        <v>3.58</v>
      </c>
      <c r="G49" s="20">
        <v>3.58</v>
      </c>
      <c r="H49" s="20">
        <v>0.03</v>
      </c>
      <c r="I49" s="20">
        <v>3.91</v>
      </c>
      <c r="J49" s="21">
        <v>6.11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0.44</v>
      </c>
      <c r="G34" s="33">
        <v>3.78</v>
      </c>
      <c r="H34" s="33">
        <v>1.84</v>
      </c>
      <c r="I34" s="33">
        <v>0.96</v>
      </c>
      <c r="J34" s="34">
        <v>1.62</v>
      </c>
      <c r="K34" s="22"/>
      <c r="L34" s="22"/>
      <c r="M34" s="22"/>
      <c r="N34" s="22"/>
      <c r="O34" s="22"/>
      <c r="P34" s="22"/>
    </row>
    <row r="35" spans="1:16" ht="39" customHeight="1">
      <c r="A35" s="22"/>
      <c r="B35" s="35"/>
      <c r="C35" s="1145" t="s">
        <v>530</v>
      </c>
      <c r="D35" s="1146"/>
      <c r="E35" s="1147"/>
      <c r="F35" s="36">
        <v>0.96</v>
      </c>
      <c r="G35" s="37">
        <v>0.9</v>
      </c>
      <c r="H35" s="37">
        <v>0.96</v>
      </c>
      <c r="I35" s="37">
        <v>0.13</v>
      </c>
      <c r="J35" s="38">
        <v>0.3</v>
      </c>
      <c r="K35" s="22"/>
      <c r="L35" s="22"/>
      <c r="M35" s="22"/>
      <c r="N35" s="22"/>
      <c r="O35" s="22"/>
      <c r="P35" s="22"/>
    </row>
    <row r="36" spans="1:16" ht="39" customHeight="1">
      <c r="A36" s="22"/>
      <c r="B36" s="35"/>
      <c r="C36" s="1145" t="s">
        <v>531</v>
      </c>
      <c r="D36" s="1146"/>
      <c r="E36" s="1147"/>
      <c r="F36" s="36">
        <v>0</v>
      </c>
      <c r="G36" s="37">
        <v>0</v>
      </c>
      <c r="H36" s="37">
        <v>0.05</v>
      </c>
      <c r="I36" s="37">
        <v>0.17</v>
      </c>
      <c r="J36" s="38">
        <v>0.22</v>
      </c>
      <c r="K36" s="22"/>
      <c r="L36" s="22"/>
      <c r="M36" s="22"/>
      <c r="N36" s="22"/>
      <c r="O36" s="22"/>
      <c r="P36" s="22"/>
    </row>
    <row r="37" spans="1:16" ht="39" customHeight="1">
      <c r="A37" s="22"/>
      <c r="B37" s="35"/>
      <c r="C37" s="1145" t="s">
        <v>532</v>
      </c>
      <c r="D37" s="1146"/>
      <c r="E37" s="1147"/>
      <c r="F37" s="36">
        <v>0</v>
      </c>
      <c r="G37" s="37">
        <v>0.01</v>
      </c>
      <c r="H37" s="37">
        <v>0.01</v>
      </c>
      <c r="I37" s="37">
        <v>0.01</v>
      </c>
      <c r="J37" s="38">
        <v>0.11</v>
      </c>
      <c r="K37" s="22"/>
      <c r="L37" s="22"/>
      <c r="M37" s="22"/>
      <c r="N37" s="22"/>
      <c r="O37" s="22"/>
      <c r="P37" s="22"/>
    </row>
    <row r="38" spans="1:16" ht="39" customHeight="1">
      <c r="A38" s="22"/>
      <c r="B38" s="35"/>
      <c r="C38" s="1145" t="s">
        <v>533</v>
      </c>
      <c r="D38" s="1146"/>
      <c r="E38" s="1147"/>
      <c r="F38" s="36">
        <v>0.04</v>
      </c>
      <c r="G38" s="37">
        <v>0.05</v>
      </c>
      <c r="H38" s="37">
        <v>7.0000000000000007E-2</v>
      </c>
      <c r="I38" s="37">
        <v>0.08</v>
      </c>
      <c r="J38" s="38">
        <v>0.08</v>
      </c>
      <c r="K38" s="22"/>
      <c r="L38" s="22"/>
      <c r="M38" s="22"/>
      <c r="N38" s="22"/>
      <c r="O38" s="22"/>
      <c r="P38" s="22"/>
    </row>
    <row r="39" spans="1:16" ht="39" customHeight="1">
      <c r="A39" s="22"/>
      <c r="B39" s="35"/>
      <c r="C39" s="1145" t="s">
        <v>534</v>
      </c>
      <c r="D39" s="1146"/>
      <c r="E39" s="1147"/>
      <c r="F39" s="36">
        <v>0</v>
      </c>
      <c r="G39" s="37">
        <v>0</v>
      </c>
      <c r="H39" s="37">
        <v>0</v>
      </c>
      <c r="I39" s="37">
        <v>0</v>
      </c>
      <c r="J39" s="38">
        <v>0.01</v>
      </c>
      <c r="K39" s="22"/>
      <c r="L39" s="22"/>
      <c r="M39" s="22"/>
      <c r="N39" s="22"/>
      <c r="O39" s="22"/>
      <c r="P39" s="22"/>
    </row>
    <row r="40" spans="1:16" ht="39" customHeight="1">
      <c r="A40" s="22"/>
      <c r="B40" s="35"/>
      <c r="C40" s="1145" t="s">
        <v>535</v>
      </c>
      <c r="D40" s="1146"/>
      <c r="E40" s="1147"/>
      <c r="F40" s="36">
        <v>0</v>
      </c>
      <c r="G40" s="37">
        <v>0</v>
      </c>
      <c r="H40" s="37">
        <v>0.01</v>
      </c>
      <c r="I40" s="37">
        <v>0</v>
      </c>
      <c r="J40" s="38">
        <v>0.01</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6195</v>
      </c>
      <c r="L45" s="60">
        <v>5569</v>
      </c>
      <c r="M45" s="60">
        <v>5206</v>
      </c>
      <c r="N45" s="60">
        <v>5003</v>
      </c>
      <c r="O45" s="61">
        <v>4622</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1641</v>
      </c>
      <c r="L48" s="64">
        <v>1697</v>
      </c>
      <c r="M48" s="64">
        <v>1695</v>
      </c>
      <c r="N48" s="64">
        <v>1693</v>
      </c>
      <c r="O48" s="65">
        <v>1438</v>
      </c>
      <c r="P48" s="48"/>
      <c r="Q48" s="48"/>
      <c r="R48" s="48"/>
      <c r="S48" s="48"/>
      <c r="T48" s="48"/>
      <c r="U48" s="48"/>
    </row>
    <row r="49" spans="1:21" ht="30.75" customHeight="1">
      <c r="A49" s="48"/>
      <c r="B49" s="1163"/>
      <c r="C49" s="1164"/>
      <c r="D49" s="62"/>
      <c r="E49" s="1155" t="s">
        <v>16</v>
      </c>
      <c r="F49" s="1155"/>
      <c r="G49" s="1155"/>
      <c r="H49" s="1155"/>
      <c r="I49" s="1155"/>
      <c r="J49" s="1156"/>
      <c r="K49" s="63">
        <v>469</v>
      </c>
      <c r="L49" s="64">
        <v>462</v>
      </c>
      <c r="M49" s="64">
        <v>567</v>
      </c>
      <c r="N49" s="64">
        <v>594</v>
      </c>
      <c r="O49" s="65">
        <v>836</v>
      </c>
      <c r="P49" s="48"/>
      <c r="Q49" s="48"/>
      <c r="R49" s="48"/>
      <c r="S49" s="48"/>
      <c r="T49" s="48"/>
      <c r="U49" s="48"/>
    </row>
    <row r="50" spans="1:21" ht="30.75" customHeight="1">
      <c r="A50" s="48"/>
      <c r="B50" s="1163"/>
      <c r="C50" s="1164"/>
      <c r="D50" s="62"/>
      <c r="E50" s="1155" t="s">
        <v>17</v>
      </c>
      <c r="F50" s="1155"/>
      <c r="G50" s="1155"/>
      <c r="H50" s="1155"/>
      <c r="I50" s="1155"/>
      <c r="J50" s="1156"/>
      <c r="K50" s="63">
        <v>16</v>
      </c>
      <c r="L50" s="64">
        <v>984</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v>4</v>
      </c>
      <c r="L51" s="64">
        <v>2</v>
      </c>
      <c r="M51" s="64">
        <v>3</v>
      </c>
      <c r="N51" s="64">
        <v>4</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5156</v>
      </c>
      <c r="L52" s="64">
        <v>5851</v>
      </c>
      <c r="M52" s="64">
        <v>4606</v>
      </c>
      <c r="N52" s="64">
        <v>4444</v>
      </c>
      <c r="O52" s="65">
        <v>4490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3169</v>
      </c>
      <c r="L53" s="69">
        <v>2863</v>
      </c>
      <c r="M53" s="69">
        <v>2865</v>
      </c>
      <c r="N53" s="69">
        <v>2850</v>
      </c>
      <c r="O53" s="70">
        <v>2409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2016-04-22T07:56:18Z</cp:lastPrinted>
  <dcterms:created xsi:type="dcterms:W3CDTF">2016-02-15T01:48:57Z</dcterms:created>
  <dcterms:modified xsi:type="dcterms:W3CDTF">2016-05-30T06:19:54Z</dcterms:modified>
</cp:coreProperties>
</file>