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8900" windowHeight="10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C38" i="9"/>
  <c r="AM37" i="9"/>
  <c r="C37" i="9"/>
  <c r="AM36" i="9"/>
  <c r="C36" i="9"/>
  <c r="AM35" i="9"/>
  <c r="C35" i="9"/>
  <c r="CO34" i="9"/>
  <c r="CO35" i="9" s="1"/>
  <c r="CO36" i="9" s="1"/>
  <c r="CO37" i="9" s="1"/>
  <c r="BW34" i="9"/>
  <c r="BW35" i="9" s="1"/>
  <c r="BW36" i="9" s="1"/>
  <c r="BW37" i="9" s="1"/>
  <c r="BW38" i="9" s="1"/>
  <c r="BW39" i="9" s="1"/>
  <c r="BW40" i="9" s="1"/>
  <c r="BW41" i="9" s="1"/>
  <c r="BW42" i="9" s="1"/>
  <c r="BW43" i="9" s="1"/>
  <c r="AM34" i="9"/>
  <c r="U34" i="9"/>
  <c r="U35" i="9" s="1"/>
  <c r="C34" i="9"/>
  <c r="U36" i="9" l="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<sst xmlns="http://schemas.openxmlformats.org/spreadsheetml/2006/main" count="1111" uniqueCount="584">
  <si>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</si>
  <si>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</si>
  <si>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</si>
  <si>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</si>
  <si>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</si>
  <si>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</si>
  <si>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</si>
  <si>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</si>
  <si>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</si>
  <si>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</si>
  <si>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</si>
  <si>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</si>
  <si>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</si>
  <si>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</si>
  <si>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</si>
  <si>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</si>
  <si>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</si>
  <si>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</si>
  <si>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</si>
  <si>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</si>
  <si>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</si>
  <si>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</si>
  <si>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</si>
  <si>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</si>
  <si>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</si>
  <si>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</si>
  <si>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</si>
  <si>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</si>
  <si>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</si>
  <si>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</si>
  <si>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</si>
  <si>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</si>
  <si>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</si>
  <si>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</si>
  <si>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</si>
  <si>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</si>
  <si>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</si>
  <si>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</si>
  <si>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</si>
  <si>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</si>
  <si>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</si>
  <si>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</si>
  <si>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</si>
  <si>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</si>
  <si>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</si>
  <si>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</si>
  <si>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</si>
  <si>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</si>
  <si>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</si>
  <si>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</si>
  <si>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</si>
  <si>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</si>
  <si>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</si>
  <si>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</si>
  <si>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</si>
  <si>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</si>
  <si>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</si>
  <si>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</si>
  <si>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</si>
  <si>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</si>
  <si>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</si>
  <si>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</si>
  <si>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</si>
  <si>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</si>
  <si>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</si>
  <si>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</si>
  <si>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</si>
  <si>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</si>
  <si>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</si>
  <si>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</si>
  <si>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</si>
  <si>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</si>
  <si>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</si>
  <si>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</si>
  <si>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</si>
  <si>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</si>
  <si>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</si>
  <si>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</si>
  <si>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</si>
  <si>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</si>
  <si>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</si>
  <si>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</si>
  <si>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</si>
  <si>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</si>
  <si>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</si>
  <si>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</si>
  <si>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</si>
  <si>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</si>
  <si>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</si>
  <si>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</si>
  <si>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</si>
  <si>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</si>
  <si>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</si>
  <si>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</si>
  <si>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</si>
  <si>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</si>
  <si>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</si>
  <si>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</si>
  <si>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</si>
  <si>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</si>
  <si>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</si>
  <si>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</si>
  <si>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</si>
  <si>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</si>
  <si>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</si>
  <si>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</si>
  <si>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</si>
  <si>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</si>
  <si>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</si>
  <si>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</si>
  <si>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</si>
  <si>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</si>
  <si>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</si>
  <si>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</si>
  <si>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</si>
  <si>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</si>
  <si>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</si>
  <si>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</si>
  <si>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</si>
  <si>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</si>
  <si>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</si>
  <si>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</si>
  <si>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</si>
  <si>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</si>
  <si>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</si>
  <si>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</si>
  <si>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</si>
  <si>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</si>
  <si>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</si>
  <si>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</si>
  <si>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</si>
  <si>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</si>
  <si>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</si>
  <si>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</si>
  <si>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</si>
  <si>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</si>
  <si>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</si>
  <si>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</si>
  <si>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</si>
  <si>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</si>
  <si>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</si>
  <si>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</si>
  <si>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</si>
  <si>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</si>
  <si>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</si>
  <si>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</si>
  <si>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</si>
  <si>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</si>
  <si>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</si>
  <si>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</si>
  <si>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</si>
  <si>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</si>
  <si>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</si>
  <si>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</si>
  <si>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</si>
  <si>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</si>
  <si>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</si>
  <si>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</si>
  <si>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</si>
  <si>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</si>
  <si>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</si>
  <si>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</si>
  <si>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</si>
  <si>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</si>
  <si>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</si>
  <si>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</si>
  <si>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</si>
  <si>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</si>
  <si>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</si>
  <si>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</si>
  <si>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</si>
  <si>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</si>
  <si>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</si>
  <si>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</si>
  <si>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</si>
  <si>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</si>
  <si>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</si>
  <si>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</si>
  <si>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</si>
  <si>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</si>
  <si>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</si>
  <si>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</si>
  <si>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</si>
  <si>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</si>
  <si>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</si>
  <si>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</si>
  <si>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</si>
  <si>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</si>
  <si>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</si>
  <si>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</si>
  <si>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</si>
  <si>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</si>
  <si>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兵庫県淡路市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</si>
  <si>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</si>
  <si>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</si>
  <si>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</si>
  <si>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</si>
  <si>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</si>
  <si>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</si>
  <si>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</si>
  <si>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</si>
  <si>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</si>
  <si>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</si>
  <si>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</si>
  <si>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</si>
  <si>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</si>
  <si>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</si>
  <si>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</si>
  <si>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</si>
  <si>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</si>
  <si>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</si>
  <si>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</si>
  <si>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</si>
  <si>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</si>
  <si>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</si>
  <si>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</si>
  <si>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</si>
  <si>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</si>
  <si>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</si>
  <si>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</si>
  <si>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</si>
  <si>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</si>
  <si>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</si>
  <si>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</si>
  <si>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</si>
  <si>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</si>
  <si>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</si>
  <si>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</si>
  <si>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</si>
  <si>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</si>
  <si>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</si>
  <si>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</si>
  <si>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</si>
  <si>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</si>
  <si>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</si>
  <si>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</si>
  <si>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</si>
  <si>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</si>
  <si>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</si>
  <si>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</si>
  <si>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</si>
  <si>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</si>
  <si>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</si>
  <si>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</si>
  <si>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</si>
  <si>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</si>
  <si>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</si>
  <si>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</si>
  <si>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</si>
  <si>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</si>
  <si>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</si>
  <si>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</si>
  <si>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</si>
  <si>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</si>
  <si>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</si>
  <si>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</si>
  <si>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</si>
  <si>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</si>
  <si>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</si>
  <si>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</si>
  <si>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</si>
  <si>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</si>
  <si>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</si>
  <si>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</si>
  <si>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</si>
  <si>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</si>
  <si>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</si>
  <si>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</si>
  <si>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</si>
  <si>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</si>
  <si>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</si>
  <si>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</si>
  <si>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</si>
  <si>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</si>
  <si>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</si>
  <si>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</si>
  <si>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</si>
  <si>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</si>
  <si>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</si>
  <si>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</si>
  <si>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</si>
  <si>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</si>
  <si>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</si>
  <si>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</si>
  <si>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</si>
  <si>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</si>
  <si>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</si>
  <si>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</si>
  <si>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</si>
  <si>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</si>
  <si>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</si>
  <si>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</si>
  <si>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</si>
  <si>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</si>
  <si>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</si>
  <si>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</si>
  <si>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</si>
  <si>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</si>
  <si>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</si>
  <si>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</si>
  <si>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</si>
  <si>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</si>
  <si>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</si>
  <si>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</si>
  <si>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</si>
  <si>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</si>
  <si>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</si>
  <si>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</si>
  <si>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</si>
  <si>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</si>
  <si>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</si>
  <si>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</si>
  <si>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</si>
  <si>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</si>
  <si>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</si>
  <si>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</si>
  <si>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</si>
  <si>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</si>
  <si>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</si>
  <si>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</si>
  <si>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</si>
  <si>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</si>
  <si>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</si>
  <si>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</si>
  <si>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</si>
  <si>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</si>
  <si>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</si>
  <si>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</si>
  <si>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</si>
  <si>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</si>
  <si>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</si>
  <si>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</si>
  <si>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</si>
  <si>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</si>
  <si>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</si>
  <si>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</si>
  <si>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</si>
  <si>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</si>
  <si>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</si>
  <si>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</si>
  <si>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兵庫県淡路市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</si>
  <si>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</si>
  <si>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</si>
  <si>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</si>
  <si>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</si>
  <si>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</si>
  <si>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</si>
  <si>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</si>
  <si>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</si>
  <si>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</si>
  <si>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</si>
  <si>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</si>
  <si>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</si>
  <si>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</si>
  <si>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</si>
  <si>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</si>
  <si>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</si>
  <si>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</si>
  <si>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</si>
  <si>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</si>
  <si>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</si>
  <si>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</si>
  <si>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</si>
  <si>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</si>
  <si>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</si>
  <si>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</si>
  <si>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</si>
  <si>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</si>
  <si>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</si>
  <si>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</si>
  <si>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</si>
  <si>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</si>
  <si>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</si>
  <si>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</si>
  <si>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</si>
  <si>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</si>
  <si>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</si>
  <si>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t>
    <phoneticPr fontId="5"/>
  </si>
  <si>
    <t>介護保険特別会計（保険事業勘定）</t>
    <phoneticPr fontId="5"/>
  </si>
  <si>
    <t>介護保険特別会計（サービス事業勘定）</t>
    <phoneticPr fontId="5"/>
  </si>
  <si>
    <t>後期高齢者医療特別会計</t>
    <phoneticPr fontId="5"/>
  </si>
  <si>
    <t>農業集落排水事業特別会計</t>
    <phoneticPr fontId="5"/>
  </si>
  <si>
    <t>法非適用企業</t>
    <phoneticPr fontId="5"/>
  </si>
  <si>
    <t>産地直売所事業特別会計</t>
    <phoneticPr fontId="5"/>
  </si>
  <si>
    <t>温泉事業特別会計</t>
    <phoneticPr fontId="5"/>
  </si>
  <si>
    <t>津名港ターミナル事業特別会計</t>
    <phoneticPr fontId="5"/>
  </si>
  <si>
    <t>公共下水道事業特別会計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</si>
  <si>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</si>
  <si>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</si>
  <si>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</si>
  <si>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</si>
  <si>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</si>
  <si>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</si>
  <si>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</si>
  <si>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</si>
  <si>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</si>
  <si>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</si>
  <si>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</si>
  <si>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</si>
  <si>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</si>
  <si>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</si>
  <si>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</si>
  <si>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</si>
  <si>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</si>
  <si>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</si>
  <si>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</si>
  <si>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</si>
  <si>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</si>
  <si>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</si>
  <si>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</si>
  <si>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</si>
  <si>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</si>
  <si>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</si>
  <si>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</si>
  <si>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</si>
  <si>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</si>
  <si>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</si>
  <si>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</si>
  <si>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</si>
  <si>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</si>
  <si>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</si>
  <si>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</si>
  <si>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</si>
  <si>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</si>
  <si>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</si>
  <si>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</si>
  <si>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</si>
  <si>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</si>
  <si>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</si>
  <si>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</si>
  <si>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</si>
  <si>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</si>
  <si>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</si>
  <si>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</si>
  <si>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</si>
  <si>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</si>
  <si>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</si>
  <si>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</si>
  <si>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</si>
  <si>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</si>
  <si>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</si>
  <si>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</si>
  <si>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</si>
  <si>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</si>
  <si>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</si>
  <si>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</si>
  <si>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</si>
  <si>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</si>
  <si>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</si>
  <si>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</si>
  <si>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</si>
  <si>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</si>
  <si>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</si>
  <si>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介護保険特別会計（サービス勘定）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</si>
  <si>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</si>
  <si>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</si>
  <si>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</si>
  <si>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</si>
  <si>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</si>
  <si>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</si>
  <si>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</si>
  <si>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</si>
  <si>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</si>
  <si>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</si>
  <si>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</si>
  <si>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</si>
  <si>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</si>
  <si>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</si>
  <si>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</si>
  <si>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</si>
  <si>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</si>
  <si>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</si>
  <si>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</si>
  <si>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</si>
  <si>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</si>
  <si>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</si>
  <si>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</si>
  <si>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</si>
  <si>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</si>
  <si>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</si>
  <si>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</si>
  <si>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</si>
  <si>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</si>
  <si>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</si>
  <si>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</si>
  <si>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</si>
  <si>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</si>
  <si>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</si>
  <si>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</si>
  <si>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</si>
  <si>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</si>
  <si>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</si>
  <si>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</si>
  <si>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</si>
  <si>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</si>
  <si>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</si>
  <si>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</si>
  <si>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</si>
  <si>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</si>
  <si>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</si>
  <si>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</si>
  <si>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</si>
  <si>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</si>
  <si>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</si>
  <si>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</si>
  <si>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</si>
  <si>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</si>
  <si>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</si>
  <si>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</si>
  <si>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</si>
  <si>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</si>
  <si>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</si>
  <si>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</si>
  <si>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</si>
  <si>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</si>
  <si>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</si>
  <si>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</si>
  <si>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</si>
  <si>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</si>
  <si>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</si>
  <si>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</si>
  <si>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</si>
  <si>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</si>
  <si>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</si>
  <si>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</si>
  <si>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</si>
  <si>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</si>
  <si>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</si>
  <si>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</si>
  <si>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</si>
  <si>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</si>
  <si>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</si>
  <si>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</si>
  <si>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</si>
  <si>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</si>
  <si>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</si>
  <si>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</si>
  <si>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介護保険特別会計（保険事業勘定）</t>
  </si>
  <si>
    <t>後期高齢者医療特別会計</t>
  </si>
  <si>
    <t>国民健康保険特別会計（事業勘定）</t>
  </si>
  <si>
    <t>産地直売所事業特別会計</t>
  </si>
  <si>
    <t>公共下水道事業特別会計</t>
  </si>
  <si>
    <t>農業集落排水事業特別会計</t>
  </si>
  <si>
    <t>国民健康保険特別会計（直営診療施設勘定）</t>
  </si>
  <si>
    <t>その他会計（赤字）</t>
  </si>
  <si>
    <t>その他会計（黒字）</t>
  </si>
  <si>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</si>
  <si>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</si>
  <si>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</si>
  <si>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</si>
  <si>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</si>
  <si>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</si>
  <si>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</si>
  <si>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</si>
  <si>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</si>
  <si>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</si>
  <si>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</si>
  <si>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</si>
  <si>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</si>
  <si>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</si>
  <si>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</si>
  <si>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t>
    <phoneticPr fontId="2"/>
  </si>
  <si>
    <t>法適用事業</t>
    <rPh sb="0" eb="1">
      <t>ホウ</t>
    </rPh>
    <rPh sb="1" eb="3">
      <t>テキヨウ</t>
    </rPh>
    <rPh sb="3" eb="5">
      <t>ジギョウ</t>
    </rPh>
    <phoneticPr fontId="2"/>
  </si>
  <si>
    <t>法適用事業</t>
    <rPh sb="0" eb="5">
      <t>ホウテキヨウジギョウ</t>
    </rPh>
    <phoneticPr fontId="2"/>
  </si>
  <si>
    <t>淡路島土地開発公社</t>
  </si>
  <si>
    <t>キャトルセゾン松帆</t>
  </si>
  <si>
    <t>ほくだん</t>
  </si>
  <si>
    <t>淡路島パルシェ</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</si>
  <si>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</si>
  <si>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</si>
  <si>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</si>
  <si>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</si>
  <si>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</si>
  <si>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</si>
  <si>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</si>
  <si>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</si>
  <si>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</si>
  <si>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</si>
  <si>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</si>
  <si>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</si>
  <si>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</si>
  <si>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</si>
  <si>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t>
    <phoneticPr fontId="2"/>
  </si>
  <si>
    <t>淡路市においては、「阪神・淡路大震災からの復興」や「効率の悪い地形に対する上下水道等のインフラ整備」に対し、その財源として多額の地方債を発行したことが大きな要因となり、将来負担比率及び実質公債費比率ともに類似団体内平均値を大きく上回っている。近年の傾向として、「公債費負担適正化計画」に基づいた地方債の発行抑制、繰上償還等の実施により改善傾向にはあるものの、依然として非常に高い比率であることに加え、普通交付税において、平成28年度から合併の特例措置として加算されている「合併算定替経費」の縮減が開始となり、両比率に与える影響が懸念されるため、引き続き、「計画的な地方債の発行」、「効率的な繰上償還の実施」等により比率の削減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</si>
</sst>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65446</c:v>
                </c:pt>
                <c:pt idx="1">
                  <c:v>48752</c:v>
                </c:pt>
                <c:pt idx="2">
                  <c:v>68067</c:v>
                </c:pt>
                <c:pt idx="3">
                  <c:v>57371</c:v>
                </c:pt>
                <c:pt idx="4">
                  <c:v>89865</c:v>
                </c:pt>
              </c:numCache>
            </c:numRef>
          </c:val>
          <c:smooth val="0"/>
        </c:ser>
        <c:dLbls>
          <c:showLegendKey val="0"/>
          <c:showVal val="0"/>
          <c:showCatName val="0"/>
          <c:showSerName val="0"/>
          <c:showPercent val="0"/>
          <c:showBubbleSize val="0"/>
        </c:dLbls>
        <c:marker val="1"/>
        <c:smooth val="0"/>
        <c:axId val="85437440"/>
        <c:axId val="85439616"/>
      </c:lineChart>
      <c:catAx>
        <c:axId val="85437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39616"/>
        <c:crosses val="autoZero"/>
        <c:auto val="1"/>
        <c:lblAlgn val="ctr"/>
        <c:lblOffset val="100"/>
        <c:tickLblSkip val="1"/>
        <c:tickMarkSkip val="1"/>
        <c:noMultiLvlLbl val="0"/>
      </c:catAx>
      <c:valAx>
        <c:axId val="85439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3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3.79</c:v>
                </c:pt>
                <c:pt idx="1">
                  <c:v>1.85</c:v>
                </c:pt>
                <c:pt idx="2">
                  <c:v>0.96</c:v>
                </c:pt>
                <c:pt idx="3">
                  <c:v>1.62</c:v>
                </c:pt>
                <c:pt idx="4">
                  <c:v>1.17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7.52</c:v>
                </c:pt>
                <c:pt idx="1">
                  <c:v>9.58</c:v>
                </c:pt>
                <c:pt idx="2">
                  <c:v>11.11</c:v>
                </c:pt>
                <c:pt idx="3">
                  <c:v>13.82</c:v>
                </c:pt>
                <c:pt idx="4">
                  <c:v>12.75</c:v>
                </c:pt>
              </c:numCache>
            </c:numRef>
          </c:val>
        </c:ser>
        <c:dLbls>
          <c:showLegendKey val="0"/>
          <c:showVal val="0"/>
          <c:showCatName val="0"/>
          <c:showSerName val="0"/>
          <c:showPercent val="0"/>
          <c:showBubbleSize val="0"/>
        </c:dLbls>
        <c:gapWidth val="250"/>
        <c:overlap val="100"/>
        <c:axId val="95866240"/>
        <c:axId val="10586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3.58</c:v>
                </c:pt>
                <c:pt idx="1">
                  <c:v>0.03</c:v>
                </c:pt>
                <c:pt idx="2">
                  <c:v>3.91</c:v>
                </c:pt>
                <c:pt idx="3">
                  <c:v>6.11</c:v>
                </c:pt>
                <c:pt idx="4">
                  <c:v>4.4400000000000004</c:v>
                </c:pt>
              </c:numCache>
            </c:numRef>
          </c:val>
          <c:smooth val="0"/>
        </c:ser>
        <c:dLbls>
          <c:showLegendKey val="0"/>
          <c:showVal val="0"/>
          <c:showCatName val="0"/>
          <c:showSerName val="0"/>
          <c:showPercent val="0"/>
          <c:showBubbleSize val="0"/>
        </c:dLbls>
        <c:marker val="1"/>
        <c:smooth val="0"/>
        <c:axId val="95866240"/>
        <c:axId val="105866752"/>
      </c:lineChart>
      <c:catAx>
        <c:axId val="958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66752"/>
        <c:crosses val="autoZero"/>
        <c:auto val="1"/>
        <c:lblAlgn val="ctr"/>
        <c:lblOffset val="100"/>
        <c:tickLblSkip val="1"/>
        <c:tickMarkSkip val="1"/>
        <c:noMultiLvlLbl val="0"/>
      </c:catAx>
      <c:valAx>
        <c:axId val="10586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6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0.06</c:v>
                </c:pt>
                <c:pt idx="4">
                  <c:v>#N/A</c:v>
                </c:pt>
                <c:pt idx="5">
                  <c:v>0.17</c:v>
                </c:pt>
                <c:pt idx="6">
                  <c:v>#N/A</c:v>
                </c:pt>
                <c:pt idx="7">
                  <c:v>0.23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産地直売所事業特別会計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c:v>
                </c:pt>
                <c:pt idx="2">
                  <c:v>#N/A</c:v>
                </c:pt>
                <c:pt idx="3">
                  <c:v>0.96</c:v>
                </c:pt>
                <c:pt idx="4">
                  <c:v>#N/A</c:v>
                </c:pt>
                <c:pt idx="5">
                  <c:v>0.13</c:v>
                </c:pt>
                <c:pt idx="6">
                  <c:v>#N/A</c:v>
                </c:pt>
                <c:pt idx="7">
                  <c:v>0.3</c:v>
                </c:pt>
                <c:pt idx="8">
                  <c:v>#N/A</c:v>
                </c:pt>
                <c:pt idx="9">
                  <c:v>0.02</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7.0000000000000007E-2</c:v>
                </c:pt>
                <c:pt idx="4">
                  <c:v>#N/A</c:v>
                </c:pt>
                <c:pt idx="5">
                  <c:v>0.08</c:v>
                </c:pt>
                <c:pt idx="6">
                  <c:v>#N/A</c:v>
                </c:pt>
                <c:pt idx="7">
                  <c:v>0.08</c:v>
                </c:pt>
                <c:pt idx="8">
                  <c:v>#N/A</c:v>
                </c:pt>
                <c:pt idx="9">
                  <c:v>7.0000000000000007E-2</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0.01</c:v>
                </c:pt>
                <c:pt idx="2">
                  <c:v>#N/A</c:v>
                </c:pt>
                <c:pt idx="3">
                  <c:v>0.01</c:v>
                </c:pt>
                <c:pt idx="4">
                  <c:v>#N/A</c:v>
                </c:pt>
                <c:pt idx="5">
                  <c:v>0.01</c:v>
                </c:pt>
                <c:pt idx="6">
                  <c:v>#N/A</c:v>
                </c:pt>
                <c:pt idx="7">
                  <c:v>0.11</c:v>
                </c:pt>
                <c:pt idx="8">
                  <c:v>#N/A</c:v>
                </c:pt>
                <c:pt idx="9">
                  <c:v>0.52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3.78</c:v>
                </c:pt>
                <c:pt idx="2">
                  <c:v>#N/A</c:v>
                </c:pt>
                <c:pt idx="3">
                  <c:v>1.84</c:v>
                </c:pt>
                <c:pt idx="4">
                  <c:v>#N/A</c:v>
                </c:pt>
                <c:pt idx="5">
                  <c:v>0.96</c:v>
                </c:pt>
                <c:pt idx="6">
                  <c:v>#N/A</c:v>
                </c:pt>
                <c:pt idx="7">
                  <c:v>1.62</c:v>
                </c:pt>
                <c:pt idx="8">
                  <c:v>#N/A</c:v>
                </c:pt>
                <c:pt idx="9">
                  <c:v>1.17</c:v>
                </c:pt>
              </c:numCache>
            </c:numRef>
          </c:val>
        </c:ser>
        <c:dLbls>
          <c:showLegendKey val="0"/>
          <c:showVal val="0"/>
          <c:showCatName val="0"/>
          <c:showSerName val="0"/>
          <c:showPercent val="0"/>
          <c:showBubbleSize val="0"/>
        </c:dLbls>
        <c:gapWidth val="150"/>
        <c:overlap val="100"/>
        <c:axId val="3360256"/>
        <c:axId val="3361792"/>
      </c:barChart>
      <c:catAx>
        <c:axId val="336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1792"/>
        <c:crosses val="autoZero"/>
        <c:auto val="1"/>
        <c:lblAlgn val="ctr"/>
        <c:lblOffset val="100"/>
        <c:tickLblSkip val="1"/>
        <c:tickMarkSkip val="1"/>
        <c:noMultiLvlLbl val="0"/>
      </c:catAx>
      <c:valAx>
        <c:axId val="336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5851</c:v>
                </c:pt>
                <c:pt idx="5">
                  <c:v>4606</c:v>
                </c:pt>
                <c:pt idx="8">
                  <c:v>4444</c:v>
                </c:pt>
                <c:pt idx="11">
                  <c:v>4490</c:v>
                </c:pt>
                <c:pt idx="14">
                  <c:v>4549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3</c:v>
                </c:pt>
                <c:pt idx="6">
                  <c:v>4</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984</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462</c:v>
                </c:pt>
                <c:pt idx="3">
                  <c:v>567</c:v>
                </c:pt>
                <c:pt idx="6">
                  <c:v>594</c:v>
                </c:pt>
                <c:pt idx="9">
                  <c:v>836</c:v>
                </c:pt>
                <c:pt idx="12">
                  <c:v>936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1697</c:v>
                </c:pt>
                <c:pt idx="3">
                  <c:v>1695</c:v>
                </c:pt>
                <c:pt idx="6">
                  <c:v>1693</c:v>
                </c:pt>
                <c:pt idx="9">
                  <c:v>1438</c:v>
                </c:pt>
                <c:pt idx="12">
                  <c:v>1436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5569</c:v>
                </c:pt>
                <c:pt idx="3">
                  <c:v>5206</c:v>
                </c:pt>
                <c:pt idx="6">
                  <c:v>5003</c:v>
                </c:pt>
                <c:pt idx="9">
                  <c:v>4622</c:v>
                </c:pt>
                <c:pt idx="12">
                  <c:v>4539</c:v>
                </c:pt>
              </c:numCache>
            </c:numRef>
          </c:val>
        </c:ser>
        <c:dLbls>
          <c:showLegendKey val="0"/>
          <c:showVal val="0"/>
          <c:showCatName val="0"/>
          <c:showSerName val="0"/>
          <c:showPercent val="0"/>
          <c:showBubbleSize val="0"/>
        </c:dLbls>
        <c:gapWidth val="100"/>
        <c:overlap val="100"/>
        <c:axId val="106005632"/>
        <c:axId val="106007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2863</c:v>
                </c:pt>
                <c:pt idx="2">
                  <c:v>#N/A</c:v>
                </c:pt>
                <c:pt idx="3">
                  <c:v>#N/A</c:v>
                </c:pt>
                <c:pt idx="4">
                  <c:v>2865</c:v>
                </c:pt>
                <c:pt idx="5">
                  <c:v>#N/A</c:v>
                </c:pt>
                <c:pt idx="6">
                  <c:v>#N/A</c:v>
                </c:pt>
                <c:pt idx="7">
                  <c:v>2850</c:v>
                </c:pt>
                <c:pt idx="8">
                  <c:v>#N/A</c:v>
                </c:pt>
                <c:pt idx="9">
                  <c:v>#N/A</c:v>
                </c:pt>
                <c:pt idx="10">
                  <c:v>2409</c:v>
                </c:pt>
                <c:pt idx="11">
                  <c:v>#N/A</c:v>
                </c:pt>
                <c:pt idx="12">
                  <c:v>#N/A</c:v>
                </c:pt>
                <c:pt idx="13">
                  <c:v>2364</c:v>
                </c:pt>
                <c:pt idx="14">
                  <c:v>#N/A</c:v>
                </c:pt>
              </c:numCache>
            </c:numRef>
          </c:val>
          <c:smooth val="0"/>
        </c:ser>
        <c:dLbls>
          <c:showLegendKey val="0"/>
          <c:showVal val="0"/>
          <c:showCatName val="0"/>
          <c:showSerName val="0"/>
          <c:showPercent val="0"/>
          <c:showBubbleSize val="0"/>
        </c:dLbls>
        <c:marker val="1"/>
        <c:smooth val="0"/>
        <c:axId val="106005632"/>
        <c:axId val="106007552"/>
      </c:lineChart>
      <c:catAx>
        <c:axId val="10600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07552"/>
        <c:crosses val="autoZero"/>
        <c:auto val="1"/>
        <c:lblAlgn val="ctr"/>
        <c:lblOffset val="100"/>
        <c:tickLblSkip val="1"/>
        <c:tickMarkSkip val="1"/>
        <c:noMultiLvlLbl val="0"/>
      </c:catAx>
      <c:valAx>
        <c:axId val="10600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0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45614</c:v>
                </c:pt>
                <c:pt idx="5">
                  <c:v>44992</c:v>
                </c:pt>
                <c:pt idx="8">
                  <c:v>45176</c:v>
                </c:pt>
                <c:pt idx="11">
                  <c:v>44283</c:v>
                </c:pt>
                <c:pt idx="14">
                  <c:v>44323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3203</c:v>
                </c:pt>
                <c:pt idx="5">
                  <c:v>2987</c:v>
                </c:pt>
                <c:pt idx="8">
                  <c:v>3677</c:v>
                </c:pt>
                <c:pt idx="11">
                  <c:v>3493</c:v>
                </c:pt>
                <c:pt idx="14">
                  <c:v>4594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5493</c:v>
                </c:pt>
                <c:pt idx="5">
                  <c:v>6649</c:v>
                </c:pt>
                <c:pt idx="8">
                  <c:v>7798</c:v>
                </c:pt>
                <c:pt idx="11">
                  <c:v>8770</c:v>
                </c:pt>
                <c:pt idx="14">
                  <c:v>9074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7157</c:v>
                </c:pt>
                <c:pt idx="3">
                  <c:v>6838</c:v>
                </c:pt>
                <c:pt idx="6">
                  <c:v>6265</c:v>
                </c:pt>
                <c:pt idx="9">
                  <c:v>6046</c:v>
                </c:pt>
                <c:pt idx="12">
                  <c:v>5704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6870</c:v>
                </c:pt>
                <c:pt idx="3">
                  <c:v>7373</c:v>
                </c:pt>
                <c:pt idx="6">
                  <c:v>7873</c:v>
                </c:pt>
                <c:pt idx="9">
                  <c:v>11781</c:v>
                </c:pt>
                <c:pt idx="12">
                  <c:v>11282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28837</c:v>
                </c:pt>
                <c:pt idx="3">
                  <c:v>28769</c:v>
                </c:pt>
                <c:pt idx="6">
                  <c:v>28161</c:v>
                </c:pt>
                <c:pt idx="9">
                  <c:v>24075</c:v>
                </c:pt>
                <c:pt idx="12">
                  <c:v>22963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48402</c:v>
                </c:pt>
                <c:pt idx="3">
                  <c:v>47690</c:v>
                </c:pt>
                <c:pt idx="6">
                  <c:v>47233</c:v>
                </c:pt>
                <c:pt idx="9">
                  <c:v>46048</c:v>
                </c:pt>
                <c:pt idx="12">
                  <c:v>47068</c:v>
                </c:pt>
              </c:numCache>
            </c:numRef>
          </c:val>
        </c:ser>
        <c:dLbls>
          <c:showLegendKey val="0"/>
          <c:showVal val="0"/>
          <c:showCatName val="0"/>
          <c:showSerName val="0"/>
          <c:showPercent val="0"/>
          <c:showBubbleSize val="0"/>
        </c:dLbls>
        <c:gapWidth val="100"/>
        <c:overlap val="100"/>
        <c:axId val="105913344"/>
        <c:axId val="10592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37078</c:v>
                </c:pt>
                <c:pt idx="2">
                  <c:v>#N/A</c:v>
                </c:pt>
                <c:pt idx="3">
                  <c:v>#N/A</c:v>
                </c:pt>
                <c:pt idx="4">
                  <c:v>36043</c:v>
                </c:pt>
                <c:pt idx="5">
                  <c:v>#N/A</c:v>
                </c:pt>
                <c:pt idx="6">
                  <c:v>#N/A</c:v>
                </c:pt>
                <c:pt idx="7">
                  <c:v>32881</c:v>
                </c:pt>
                <c:pt idx="8">
                  <c:v>#N/A</c:v>
                </c:pt>
                <c:pt idx="9">
                  <c:v>#N/A</c:v>
                </c:pt>
                <c:pt idx="10">
                  <c:v>31404</c:v>
                </c:pt>
                <c:pt idx="11">
                  <c:v>#N/A</c:v>
                </c:pt>
                <c:pt idx="12">
                  <c:v>#N/A</c:v>
                </c:pt>
                <c:pt idx="13">
                  <c:v>29027</c:v>
                </c:pt>
                <c:pt idx="14">
                  <c:v>#N/A</c:v>
                </c:pt>
              </c:numCache>
            </c:numRef>
          </c:val>
          <c:smooth val="0"/>
        </c:ser>
        <c:dLbls>
          <c:showLegendKey val="0"/>
          <c:showVal val="0"/>
          <c:showCatName val="0"/>
          <c:showSerName val="0"/>
          <c:showPercent val="0"/>
          <c:showBubbleSize val="0"/>
        </c:dLbls>
        <c:marker val="1"/>
        <c:smooth val="0"/>
        <c:axId val="105913344"/>
        <c:axId val="105923712"/>
      </c:lineChart>
      <c:catAx>
        <c:axId val="1059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923712"/>
        <c:crosses val="autoZero"/>
        <c:auto val="1"/>
        <c:lblAlgn val="ctr"/>
        <c:lblOffset val="100"/>
        <c:tickLblSkip val="1"/>
        <c:tickMarkSkip val="1"/>
        <c:noMultiLvlLbl val="0"/>
      </c:catAx>
      <c:valAx>
        <c:axId val="10592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173248"/>
        <c:axId val="117982336"/>
      </c:scatterChart>
      <c:valAx>
        <c:axId val="117173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82336"/>
        <c:crosses val="autoZero"/>
        <c:crossBetween val="midCat"/>
      </c:valAx>
      <c:valAx>
        <c:axId val="117982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173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22.7</c:v>
                </c:pt>
                <c:pt idx="1">
                  <c:v>21.5</c:v>
                </c:pt>
                <c:pt idx="2">
                  <c:v>20.7</c:v>
                </c:pt>
                <c:pt idx="3">
                  <c:v>19.7</c:v>
                </c:pt>
                <c:pt idx="4">
                  <c:v>18.399999999999999</c:v>
                </c:pt>
              </c:numCache>
            </c:numRef>
          </c:xVal>
          <c:yVal>
            <c:numRef>
              <c:f>公会計指標分析・財政指標組合せ分析表!$K$73:$O$73</c:f>
              <c:numCache>
                <c:formatCode>#,##0.0;"▲ "#,##0.0</c:formatCode>
                <c:ptCount val="5"/>
                <c:pt idx="0">
                  <c:v>269.3</c:v>
                </c:pt>
                <c:pt idx="1">
                  <c:v>263.60000000000002</c:v>
                </c:pt>
                <c:pt idx="2">
                  <c:v>237.8</c:v>
                </c:pt>
                <c:pt idx="3">
                  <c:v>229.2</c:v>
                </c:pt>
                <c:pt idx="4">
                  <c:v>208.8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034048924458998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307043527903743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8024448"/>
        <c:axId val="118309248"/>
      </c:scatterChart>
      <c:valAx>
        <c:axId val="118024448"/>
        <c:scaling>
          <c:orientation val="minMax"/>
          <c:max val="24"/>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309248"/>
        <c:crosses val="autoZero"/>
        <c:crossBetween val="midCat"/>
      </c:valAx>
      <c:valAx>
        <c:axId val="118309248"/>
        <c:scaling>
          <c:orientation val="minMax"/>
          <c:max val="3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024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元利償還金について、前年度から</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百万円減となっているのは、平成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年度に合併特例事業債を</a:t>
          </a:r>
          <a:r>
            <a:rPr kumimoji="1" lang="en-US" altLang="ja-JP" sz="1200">
              <a:latin typeface="ＭＳ ゴシック" pitchFamily="49" charset="-128"/>
              <a:ea typeface="ＭＳ ゴシック" pitchFamily="49" charset="-128"/>
            </a:rPr>
            <a:t>500</a:t>
          </a:r>
          <a:r>
            <a:rPr kumimoji="1" lang="ja-JP" altLang="en-US" sz="1200">
              <a:latin typeface="ＭＳ ゴシック" pitchFamily="49" charset="-128"/>
              <a:ea typeface="ＭＳ ゴシック" pitchFamily="49" charset="-128"/>
            </a:rPr>
            <a:t>百万円繰上償還し、後年度償還額が減少したことが主な要因である。実質公債費比率の分子は減少傾向にあるが、普通交付税において、平成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合併の特例措置として加算されている「合併算定替経費」の縮減が開始となり、実質公債費比率に与える影響が懸念されるため、引き続き、「公債費負担適正化計画」に基づき、計画的な地方債の発行と効率的な繰上償還を実施し、実質公債費比率の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年度は一般会計において、地方債の借入額が約</a:t>
          </a:r>
          <a:r>
            <a:rPr kumimoji="1" lang="en-US" altLang="ja-JP" sz="1100">
              <a:latin typeface="ＭＳ ゴシック" pitchFamily="49" charset="-128"/>
              <a:ea typeface="ＭＳ ゴシック" pitchFamily="49" charset="-128"/>
            </a:rPr>
            <a:t>6,032</a:t>
          </a:r>
          <a:r>
            <a:rPr kumimoji="1" lang="ja-JP" altLang="en-US" sz="1100">
              <a:latin typeface="ＭＳ ゴシック" pitchFamily="49" charset="-128"/>
              <a:ea typeface="ＭＳ ゴシック" pitchFamily="49" charset="-128"/>
            </a:rPr>
            <a:t>百万円に対し、償還額が約</a:t>
          </a:r>
          <a:r>
            <a:rPr kumimoji="1" lang="en-US" altLang="ja-JP" sz="1100">
              <a:latin typeface="ＭＳ ゴシック" pitchFamily="49" charset="-128"/>
              <a:ea typeface="ＭＳ ゴシック" pitchFamily="49" charset="-128"/>
            </a:rPr>
            <a:t>4,998</a:t>
          </a:r>
          <a:r>
            <a:rPr kumimoji="1" lang="ja-JP" altLang="en-US" sz="1100">
              <a:latin typeface="ＭＳ ゴシック" pitchFamily="49" charset="-128"/>
              <a:ea typeface="ＭＳ ゴシック" pitchFamily="49" charset="-128"/>
            </a:rPr>
            <a:t>百万円となり、地方債現在高が前年度から約</a:t>
          </a:r>
          <a:r>
            <a:rPr kumimoji="1" lang="en-US" altLang="ja-JP" sz="1100">
              <a:latin typeface="ＭＳ ゴシック" pitchFamily="49" charset="-128"/>
              <a:ea typeface="ＭＳ ゴシック" pitchFamily="49" charset="-128"/>
            </a:rPr>
            <a:t>1,185</a:t>
          </a:r>
          <a:r>
            <a:rPr kumimoji="1" lang="ja-JP" altLang="en-US" sz="1100">
              <a:latin typeface="ＭＳ ゴシック" pitchFamily="49" charset="-128"/>
              <a:ea typeface="ＭＳ ゴシック" pitchFamily="49" charset="-128"/>
            </a:rPr>
            <a:t>百万円の増となった。借入額が大きくなっているのは、本庁舎増築棟整備事業に借り入れた合併特例事業債約</a:t>
          </a:r>
          <a:r>
            <a:rPr kumimoji="1" lang="en-US" altLang="ja-JP" sz="1100">
              <a:latin typeface="ＭＳ ゴシック" pitchFamily="49" charset="-128"/>
              <a:ea typeface="ＭＳ ゴシック" pitchFamily="49" charset="-128"/>
            </a:rPr>
            <a:t>1,010</a:t>
          </a:r>
          <a:r>
            <a:rPr kumimoji="1" lang="ja-JP" altLang="en-US" sz="1100">
              <a:latin typeface="ＭＳ ゴシック" pitchFamily="49" charset="-128"/>
              <a:ea typeface="ＭＳ ゴシック" pitchFamily="49" charset="-128"/>
            </a:rPr>
            <a:t>百万円や誘致企業への貸付金に借り入れたふるさと融資</a:t>
          </a:r>
          <a:r>
            <a:rPr kumimoji="1" lang="en-US" altLang="ja-JP" sz="1100">
              <a:latin typeface="ＭＳ ゴシック" pitchFamily="49" charset="-128"/>
              <a:ea typeface="ＭＳ ゴシック" pitchFamily="49" charset="-128"/>
            </a:rPr>
            <a:t>1,350</a:t>
          </a:r>
          <a:r>
            <a:rPr kumimoji="1" lang="ja-JP" altLang="en-US" sz="1100">
              <a:latin typeface="ＭＳ ゴシック" pitchFamily="49" charset="-128"/>
              <a:ea typeface="ＭＳ ゴシック" pitchFamily="49" charset="-128"/>
            </a:rPr>
            <a:t>百万円などが主な要因となっている。公営企業債等繰入見込額が前年度から</a:t>
          </a:r>
          <a:r>
            <a:rPr kumimoji="1" lang="en-US" altLang="ja-JP" sz="1100">
              <a:latin typeface="ＭＳ ゴシック" pitchFamily="49" charset="-128"/>
              <a:ea typeface="ＭＳ ゴシック" pitchFamily="49" charset="-128"/>
            </a:rPr>
            <a:t>1,112</a:t>
          </a:r>
          <a:r>
            <a:rPr kumimoji="1" lang="ja-JP" altLang="en-US" sz="1100">
              <a:latin typeface="ＭＳ ゴシック" pitchFamily="49" charset="-128"/>
              <a:ea typeface="ＭＳ ゴシック" pitchFamily="49" charset="-128"/>
            </a:rPr>
            <a:t>百万円減となっているのは、平成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年度に下水道事業において過疎対策事業債を約</a:t>
          </a:r>
          <a:r>
            <a:rPr kumimoji="1" lang="en-US" altLang="ja-JP" sz="1100">
              <a:latin typeface="ＭＳ ゴシック" pitchFamily="49" charset="-128"/>
              <a:ea typeface="ＭＳ ゴシック" pitchFamily="49" charset="-128"/>
            </a:rPr>
            <a:t>345</a:t>
          </a:r>
          <a:r>
            <a:rPr kumimoji="1" lang="ja-JP" altLang="en-US" sz="1100">
              <a:latin typeface="ＭＳ ゴシック" pitchFamily="49" charset="-128"/>
              <a:ea typeface="ＭＳ ゴシック" pitchFamily="49" charset="-128"/>
            </a:rPr>
            <a:t>百万円繰上償還したことが主な要因である。充当可能特定歳入が</a:t>
          </a:r>
          <a:r>
            <a:rPr kumimoji="1" lang="en-US" altLang="ja-JP" sz="1100">
              <a:latin typeface="ＭＳ ゴシック" pitchFamily="49" charset="-128"/>
              <a:ea typeface="ＭＳ ゴシック" pitchFamily="49" charset="-128"/>
            </a:rPr>
            <a:t>1,101</a:t>
          </a:r>
          <a:r>
            <a:rPr kumimoji="1" lang="ja-JP" altLang="en-US" sz="1100">
              <a:latin typeface="ＭＳ ゴシック" pitchFamily="49" charset="-128"/>
              <a:ea typeface="ＭＳ ゴシック" pitchFamily="49" charset="-128"/>
            </a:rPr>
            <a:t>百万円増となっている主な要因は、先に述べた誘致企業への貸付金に対する企業からの償還金によるものである。将来負担比率の分子は減少傾向にあるが、普通交付税において、平成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合併の特例措置として加算されている「合併算定替経費」の縮減が開始となり、将来負担比率に与える影響が懸念されるため、引き続き、「公債費負担適正化計画」に基づき、計画的な地方債の発行と効率的な繰上償還を実施し、将来負担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45,840
45,617
184.35
34,613,504
34,182,561
213,118
18,150,397
47,067,891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208.8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45,840
45,617
184.35
34,613,504
34,182,561
213,118
18,150,397
47,067,891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208.8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45,840
45,617
184.35
34,613,504
34,182,561
213,118
18,150,397
47,067,891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208.8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45,840
45,617
184.35
34,613,504
34,182,561
213,118
18,150,397
47,067,891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208.8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安定した基幹産業や企業が少なく、雇用の場が確保されにくいため、人口減少と高齢化が進んでいる。そのため、自主財源である税収入が少なく類似団体平均値より</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ポイント低い水準となっている。今後も、「淡路市新行財政改革推進方策」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に基づき、職員人件費の見直しや、業務改善等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進めるとともに、</a:t>
          </a:r>
          <a:r>
            <a:rPr kumimoji="1" lang="ja-JP" altLang="en-US" sz="1100">
              <a:solidFill>
                <a:schemeClr val="dk1"/>
              </a:solidFill>
              <a:effectLst/>
              <a:latin typeface="+mn-lt"/>
              <a:ea typeface="+mn-ea"/>
              <a:cs typeface="+mn-cs"/>
            </a:rPr>
            <a:t>普通交付税においては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年度から合併の特例措置として加算されている「合併算定替経費」の縮減が開始</a:t>
          </a:r>
          <a:r>
            <a:rPr kumimoji="1" lang="ja-JP" altLang="en-US" sz="1100">
              <a:solidFill>
                <a:schemeClr val="dk1"/>
              </a:solidFill>
              <a:effectLst/>
              <a:latin typeface="+mn-lt"/>
              <a:ea typeface="+mn-ea"/>
              <a:cs typeface="+mn-cs"/>
            </a:rPr>
            <a:t>となり、自主財源の確保が</a:t>
          </a:r>
          <a:r>
            <a:rPr lang="ja-JP" altLang="en-US">
              <a:effectLst/>
            </a:rPr>
            <a:t>喫緊の課題であるため、</a:t>
          </a:r>
          <a:r>
            <a:rPr kumimoji="1" lang="ja-JP" altLang="en-US" sz="1100">
              <a:solidFill>
                <a:schemeClr val="dk1"/>
              </a:solidFill>
              <a:effectLst/>
              <a:latin typeface="+mn-lt"/>
              <a:ea typeface="+mn-ea"/>
              <a:cs typeface="+mn-cs"/>
            </a:rPr>
            <a:t>市税などの収納対策のより一層の強化、未利用地の売却</a:t>
          </a:r>
          <a:r>
            <a:rPr kumimoji="1" lang="ja-JP" altLang="ja-JP" sz="1100">
              <a:solidFill>
                <a:schemeClr val="dk1"/>
              </a:solidFill>
              <a:effectLst/>
              <a:latin typeface="+mn-lt"/>
              <a:ea typeface="+mn-ea"/>
              <a:cs typeface="+mn-cs"/>
            </a:rPr>
            <a:t>や企業誘致の積極的な推進</a:t>
          </a:r>
          <a:r>
            <a:rPr kumimoji="1" lang="ja-JP" altLang="en-US" sz="1100">
              <a:solidFill>
                <a:schemeClr val="dk1"/>
              </a:solidFill>
              <a:effectLst/>
              <a:latin typeface="+mn-lt"/>
              <a:ea typeface="+mn-ea"/>
              <a:cs typeface="+mn-cs"/>
            </a:rPr>
            <a:t>に努め、持続可能な行財政運営を図る。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前年度から</a:t>
          </a:r>
          <a:r>
            <a:rPr lang="en-US" altLang="ja-JP" sz="1000" b="0" i="0" baseline="0">
              <a:solidFill>
                <a:schemeClr val="dk1"/>
              </a:solidFill>
              <a:effectLst/>
              <a:latin typeface="+mn-lt"/>
              <a:ea typeface="+mn-ea"/>
              <a:cs typeface="+mn-cs"/>
            </a:rPr>
            <a:t>2.0</a:t>
          </a:r>
          <a:r>
            <a:rPr lang="ja-JP" altLang="ja-JP" sz="1000" b="0" i="0" baseline="0">
              <a:solidFill>
                <a:schemeClr val="dk1"/>
              </a:solidFill>
              <a:effectLst/>
              <a:latin typeface="+mn-lt"/>
              <a:ea typeface="+mn-ea"/>
              <a:cs typeface="+mn-cs"/>
            </a:rPr>
            <a:t>ポイント減となったのは、普通交付税及び地方消費税交付金の増により、</a:t>
          </a:r>
          <a:r>
            <a:rPr kumimoji="1" lang="ja-JP" altLang="ja-JP" sz="1000">
              <a:solidFill>
                <a:schemeClr val="dk1"/>
              </a:solidFill>
              <a:effectLst/>
              <a:latin typeface="+mn-lt"/>
              <a:ea typeface="+mn-ea"/>
              <a:cs typeface="+mn-cs"/>
            </a:rPr>
            <a:t>分母である経常一般財源額が大きくなったことが主な要因である。</a:t>
          </a:r>
          <a:r>
            <a:rPr kumimoji="1" lang="ja-JP" altLang="en-US" sz="1000">
              <a:solidFill>
                <a:schemeClr val="dk1"/>
              </a:solidFill>
              <a:effectLst/>
              <a:latin typeface="+mn-lt"/>
              <a:ea typeface="+mn-ea"/>
              <a:cs typeface="+mn-cs"/>
            </a:rPr>
            <a:t>経常収支比率の内訳をみると、</a:t>
          </a:r>
          <a:r>
            <a:rPr kumimoji="1" lang="ja-JP" altLang="ja-JP" sz="1000">
              <a:solidFill>
                <a:schemeClr val="dk1"/>
              </a:solidFill>
              <a:effectLst/>
              <a:latin typeface="+mn-lt"/>
              <a:ea typeface="+mn-ea"/>
              <a:cs typeface="+mn-cs"/>
            </a:rPr>
            <a:t>阪神淡路大震災の復興に充てた地方債の公債費が影響し、公債費</a:t>
          </a:r>
          <a:r>
            <a:rPr kumimoji="1" lang="ja-JP" altLang="en-US" sz="1000">
              <a:solidFill>
                <a:schemeClr val="dk1"/>
              </a:solidFill>
              <a:effectLst/>
              <a:latin typeface="+mn-lt"/>
              <a:ea typeface="+mn-ea"/>
              <a:cs typeface="+mn-cs"/>
            </a:rPr>
            <a:t>の全体に占める割合が</a:t>
          </a:r>
          <a:r>
            <a:rPr kumimoji="1" lang="en-US" altLang="ja-JP" sz="1000">
              <a:solidFill>
                <a:schemeClr val="dk1"/>
              </a:solidFill>
              <a:effectLst/>
              <a:latin typeface="+mn-lt"/>
              <a:ea typeface="+mn-ea"/>
              <a:cs typeface="+mn-cs"/>
            </a:rPr>
            <a:t>23.0</a:t>
          </a:r>
          <a:r>
            <a:rPr kumimoji="1" lang="ja-JP" altLang="ja-JP" sz="1000">
              <a:solidFill>
                <a:schemeClr val="dk1"/>
              </a:solidFill>
              <a:effectLst/>
              <a:latin typeface="+mn-lt"/>
              <a:ea typeface="+mn-ea"/>
              <a:cs typeface="+mn-cs"/>
            </a:rPr>
            <a:t>％と依然として高い比率となっている。今後とも</a:t>
          </a:r>
          <a:r>
            <a:rPr kumimoji="1" lang="ja-JP" altLang="en-US" sz="1000">
              <a:solidFill>
                <a:schemeClr val="dk1"/>
              </a:solidFill>
              <a:effectLst/>
              <a:latin typeface="+mn-lt"/>
              <a:ea typeface="+mn-ea"/>
              <a:cs typeface="+mn-cs"/>
            </a:rPr>
            <a:t>「公債費負担適正化計画」に基づき、計画的な地方債の発行や効率的な繰上償還の実施により</a:t>
          </a:r>
          <a:r>
            <a:rPr kumimoji="1" lang="ja-JP" altLang="ja-JP" sz="1000">
              <a:solidFill>
                <a:schemeClr val="dk1"/>
              </a:solidFill>
              <a:effectLst/>
              <a:latin typeface="+mn-lt"/>
              <a:ea typeface="+mn-ea"/>
              <a:cs typeface="+mn-cs"/>
            </a:rPr>
            <a:t>、地方債残高の縮減等に努める。併せて</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「淡路市新行財政改革推進方策」等に基づき、職員人件費の見直しや、業務改善等を進めるとともに、普通交付税においては平成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年度から合併の特例措置として加算されている「合併算定替経費」の縮減が</a:t>
          </a:r>
          <a:r>
            <a:rPr kumimoji="1" lang="ja-JP" altLang="en-US" sz="1000">
              <a:solidFill>
                <a:schemeClr val="dk1"/>
              </a:solidFill>
              <a:effectLst/>
              <a:latin typeface="+mn-lt"/>
              <a:ea typeface="+mn-ea"/>
              <a:cs typeface="+mn-cs"/>
            </a:rPr>
            <a:t>開始となり、喫緊の課題となる自主財源の確保に対し、</a:t>
          </a:r>
          <a:r>
            <a:rPr kumimoji="1" lang="ja-JP" altLang="ja-JP" sz="1000">
              <a:solidFill>
                <a:schemeClr val="dk1"/>
              </a:solidFill>
              <a:effectLst/>
              <a:latin typeface="+mn-lt"/>
              <a:ea typeface="+mn-ea"/>
              <a:cs typeface="+mn-cs"/>
            </a:rPr>
            <a:t>市税などの収納対策のより一層の強化、未利用地の売却</a:t>
          </a:r>
          <a:r>
            <a:rPr kumimoji="1" lang="ja-JP" altLang="en-US" sz="1000">
              <a:solidFill>
                <a:schemeClr val="dk1"/>
              </a:solidFill>
              <a:effectLst/>
              <a:latin typeface="+mn-lt"/>
              <a:ea typeface="+mn-ea"/>
              <a:cs typeface="+mn-cs"/>
            </a:rPr>
            <a:t>など</a:t>
          </a:r>
          <a:r>
            <a:rPr lang="ja-JP" altLang="en-US" sz="1000">
              <a:effectLst/>
            </a:rPr>
            <a:t>、市が保有する財産の積極的な活用に努めることで</a:t>
          </a:r>
          <a:r>
            <a:rPr kumimoji="1" lang="ja-JP" altLang="ja-JP" sz="1000">
              <a:solidFill>
                <a:schemeClr val="dk1"/>
              </a:solidFill>
              <a:effectLst/>
              <a:latin typeface="+mn-lt"/>
              <a:ea typeface="+mn-ea"/>
              <a:cs typeface="+mn-cs"/>
            </a:rPr>
            <a:t>経常収支比率の改善を図る。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140546</xdr:rowOff>
    </xdr:from>
    <xdr:to>
      <xdr:col>7</xdr:col>
      <xdr:colOff>152400</xdr:colOff>
      <xdr:row>60</xdr:row>
      <xdr:rowOff>49530</xdr:rowOff>
    </xdr:to>
    <xdr:cxnSp macro="">
      <xdr:nvCxnSpPr>
        <xdr:cNvPr id="131" name="直線コネクタ 130"/>
        <xdr:cNvCxnSpPr/>
      </xdr:nvCxnSpPr>
      <xdr:spPr>
        <a:xfrm flipV="1">
          <a:off x="4114800" y="102560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97790</xdr:rowOff>
    </xdr:to>
    <xdr:cxnSp macro="">
      <xdr:nvCxnSpPr>
        <xdr:cNvPr id="134" name="直線コネクタ 133"/>
        <xdr:cNvCxnSpPr/>
      </xdr:nvCxnSpPr>
      <xdr:spPr>
        <a:xfrm flipV="1">
          <a:off x="3225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60</xdr:row>
      <xdr:rowOff>97790</xdr:rowOff>
    </xdr:to>
    <xdr:cxnSp macro="">
      <xdr:nvCxnSpPr>
        <xdr:cNvPr id="137" name="直線コネクタ 136"/>
        <xdr:cNvCxnSpPr/>
      </xdr:nvCxnSpPr>
      <xdr:spPr>
        <a:xfrm>
          <a:off x="2336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168698</xdr:rowOff>
    </xdr:from>
    <xdr:to>
      <xdr:col>3</xdr:col>
      <xdr:colOff>279400</xdr:colOff>
      <xdr:row>60</xdr:row>
      <xdr:rowOff>89746</xdr:rowOff>
    </xdr:to>
    <xdr:cxnSp macro="">
      <xdr:nvCxnSpPr>
        <xdr:cNvPr id="140" name="直線コネクタ 139"/>
        <xdr:cNvCxnSpPr/>
      </xdr:nvCxnSpPr>
      <xdr:spPr>
        <a:xfrm>
          <a:off x="1447800" y="1028424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89746</xdr:rowOff>
    </xdr:from>
    <xdr:to>
      <xdr:col>7</xdr:col>
      <xdr:colOff>203200</xdr:colOff>
      <xdr:row>60</xdr:row>
      <xdr:rowOff>19896</xdr:rowOff>
    </xdr:to>
    <xdr:sp macro="" textlink="">
      <xdr:nvSpPr>
        <xdr:cNvPr id="150" name="円/楕円 149"/>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106273</xdr:rowOff>
    </xdr:from>
    <xdr:ext cx="762000" cy="259045"/>
    <xdr:sp macro="" textlink="">
      <xdr:nvSpPr>
        <xdr:cNvPr id="151" name="財政構造の弾力性該当値テキスト"/>
        <xdr:cNvSpPr txBox="1"/>
      </xdr:nvSpPr>
      <xdr:spPr>
        <a:xfrm>
          <a:off x="5041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2" name="円/楕円 151"/>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3" name="テキスト ボックス 152"/>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46990</xdr:rowOff>
    </xdr:from>
    <xdr:to>
      <xdr:col>4</xdr:col>
      <xdr:colOff>533400</xdr:colOff>
      <xdr:row>60</xdr:row>
      <xdr:rowOff>148590</xdr:rowOff>
    </xdr:to>
    <xdr:sp macro="" textlink="">
      <xdr:nvSpPr>
        <xdr:cNvPr id="154" name="円/楕円 153"/>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133367</xdr:rowOff>
    </xdr:from>
    <xdr:ext cx="762000" cy="259045"/>
    <xdr:sp macro="" textlink="">
      <xdr:nvSpPr>
        <xdr:cNvPr id="155" name="テキスト ボックス 154"/>
        <xdr:cNvSpPr txBox="1"/>
      </xdr:nvSpPr>
      <xdr:spPr>
        <a:xfrm>
          <a:off x="2844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6" name="円/楕円 155"/>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57" name="テキスト ボックス 156"/>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117898</xdr:rowOff>
    </xdr:from>
    <xdr:to>
      <xdr:col>2</xdr:col>
      <xdr:colOff>127000</xdr:colOff>
      <xdr:row>60</xdr:row>
      <xdr:rowOff>48048</xdr:rowOff>
    </xdr:to>
    <xdr:sp macro="" textlink="">
      <xdr:nvSpPr>
        <xdr:cNvPr id="158" name="円/楕円 157"/>
        <xdr:cNvSpPr/>
      </xdr:nvSpPr>
      <xdr:spPr>
        <a:xfrm>
          <a:off x="1397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58225</xdr:rowOff>
    </xdr:from>
    <xdr:ext cx="762000" cy="259045"/>
    <xdr:sp macro="" textlink="">
      <xdr:nvSpPr>
        <xdr:cNvPr id="159" name="テキスト ボックス 158"/>
        <xdr:cNvSpPr txBox="1"/>
      </xdr:nvSpPr>
      <xdr:spPr>
        <a:xfrm>
          <a:off x="1066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[166,840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類似団体平均に比べ高くなっているのは、主に物件費を要因としており、主な内容としては、</a:t>
          </a:r>
          <a:r>
            <a:rPr lang="ja-JP" altLang="ja-JP" sz="1100">
              <a:solidFill>
                <a:schemeClr val="dk1"/>
              </a:solidFill>
              <a:effectLst/>
              <a:latin typeface="+mn-lt"/>
              <a:ea typeface="+mn-ea"/>
              <a:cs typeface="+mn-cs"/>
            </a:rPr>
            <a:t>合併により複数存在する類似の公共施設の維持管理費</a:t>
          </a:r>
          <a:r>
            <a:rPr kumimoji="1" lang="ja-JP" altLang="ja-JP" sz="1100">
              <a:solidFill>
                <a:schemeClr val="dk1"/>
              </a:solidFill>
              <a:effectLst/>
              <a:latin typeface="+mn-lt"/>
              <a:ea typeface="+mn-ea"/>
              <a:cs typeface="+mn-cs"/>
            </a:rPr>
            <a:t>や、公共施設整備時に行った借地費用が大きく影響している。</a:t>
          </a:r>
          <a:r>
            <a:rPr lang="ja-JP" altLang="ja-JP" sz="1100">
              <a:solidFill>
                <a:schemeClr val="dk1"/>
              </a:solidFill>
              <a:effectLst/>
              <a:latin typeface="+mn-lt"/>
              <a:ea typeface="+mn-ea"/>
              <a:cs typeface="+mn-cs"/>
            </a:rPr>
            <a:t>今後は、平成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年度に策定した「公共施設等総合管理計画」を</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公共施設等の統廃合を進めるとともに、借地についても借地料の見直しや不要な借地は返還を進め、物件費の削減に努める。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71633</xdr:rowOff>
    </xdr:from>
    <xdr:to>
      <xdr:col>7</xdr:col>
      <xdr:colOff>152400</xdr:colOff>
      <xdr:row>83</xdr:row>
      <xdr:rowOff>107933</xdr:rowOff>
    </xdr:to>
    <xdr:cxnSp macro="">
      <xdr:nvCxnSpPr>
        <xdr:cNvPr id="194" name="直線コネクタ 193"/>
        <xdr:cNvCxnSpPr/>
      </xdr:nvCxnSpPr>
      <xdr:spPr>
        <a:xfrm>
          <a:off x="4114800" y="14301983"/>
          <a:ext cx="838200" cy="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152338</xdr:rowOff>
    </xdr:from>
    <xdr:to>
      <xdr:col>6</xdr:col>
      <xdr:colOff>0</xdr:colOff>
      <xdr:row>83</xdr:row>
      <xdr:rowOff>71633</xdr:rowOff>
    </xdr:to>
    <xdr:cxnSp macro="">
      <xdr:nvCxnSpPr>
        <xdr:cNvPr id="197" name="直線コネクタ 196"/>
        <xdr:cNvCxnSpPr/>
      </xdr:nvCxnSpPr>
      <xdr:spPr>
        <a:xfrm>
          <a:off x="3225800" y="14211238"/>
          <a:ext cx="889000" cy="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106612</xdr:rowOff>
    </xdr:from>
    <xdr:to>
      <xdr:col>4</xdr:col>
      <xdr:colOff>482600</xdr:colOff>
      <xdr:row>82</xdr:row>
      <xdr:rowOff>152338</xdr:rowOff>
    </xdr:to>
    <xdr:cxnSp macro="">
      <xdr:nvCxnSpPr>
        <xdr:cNvPr id="200" name="直線コネクタ 199"/>
        <xdr:cNvCxnSpPr/>
      </xdr:nvCxnSpPr>
      <xdr:spPr>
        <a:xfrm>
          <a:off x="2336800" y="14165512"/>
          <a:ext cx="889000" cy="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106612</xdr:rowOff>
    </xdr:from>
    <xdr:to>
      <xdr:col>3</xdr:col>
      <xdr:colOff>279400</xdr:colOff>
      <xdr:row>82</xdr:row>
      <xdr:rowOff>120341</xdr:rowOff>
    </xdr:to>
    <xdr:cxnSp macro="">
      <xdr:nvCxnSpPr>
        <xdr:cNvPr id="203" name="直線コネクタ 202"/>
        <xdr:cNvCxnSpPr/>
      </xdr:nvCxnSpPr>
      <xdr:spPr>
        <a:xfrm flipV="1">
          <a:off x="1447800" y="14165512"/>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57133</xdr:rowOff>
    </xdr:from>
    <xdr:to>
      <xdr:col>7</xdr:col>
      <xdr:colOff>203200</xdr:colOff>
      <xdr:row>83</xdr:row>
      <xdr:rowOff>158733</xdr:rowOff>
    </xdr:to>
    <xdr:sp macro="" textlink="">
      <xdr:nvSpPr>
        <xdr:cNvPr id="213" name="円/楕円 212"/>
        <xdr:cNvSpPr/>
      </xdr:nvSpPr>
      <xdr:spPr>
        <a:xfrm>
          <a:off x="4902200" y="142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29210</xdr:rowOff>
    </xdr:from>
    <xdr:ext cx="762000" cy="259045"/>
    <xdr:sp macro="" textlink="">
      <xdr:nvSpPr>
        <xdr:cNvPr id="214" name="人件費・物件費等の状況該当値テキスト"/>
        <xdr:cNvSpPr txBox="1"/>
      </xdr:nvSpPr>
      <xdr:spPr>
        <a:xfrm>
          <a:off x="5041900" y="1425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166,840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20833</xdr:rowOff>
    </xdr:from>
    <xdr:to>
      <xdr:col>6</xdr:col>
      <xdr:colOff>50800</xdr:colOff>
      <xdr:row>83</xdr:row>
      <xdr:rowOff>122433</xdr:rowOff>
    </xdr:to>
    <xdr:sp macro="" textlink="">
      <xdr:nvSpPr>
        <xdr:cNvPr id="215" name="円/楕円 214"/>
        <xdr:cNvSpPr/>
      </xdr:nvSpPr>
      <xdr:spPr>
        <a:xfrm>
          <a:off x="4064000" y="142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107210</xdr:rowOff>
    </xdr:from>
    <xdr:ext cx="736600" cy="259045"/>
    <xdr:sp macro="" textlink="">
      <xdr:nvSpPr>
        <xdr:cNvPr id="216" name="テキスト ボックス 215"/>
        <xdr:cNvSpPr txBox="1"/>
      </xdr:nvSpPr>
      <xdr:spPr>
        <a:xfrm>
          <a:off x="3733800" y="1433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101538</xdr:rowOff>
    </xdr:from>
    <xdr:to>
      <xdr:col>4</xdr:col>
      <xdr:colOff>533400</xdr:colOff>
      <xdr:row>83</xdr:row>
      <xdr:rowOff>31688</xdr:rowOff>
    </xdr:to>
    <xdr:sp macro="" textlink="">
      <xdr:nvSpPr>
        <xdr:cNvPr id="217" name="円/楕円 216"/>
        <xdr:cNvSpPr/>
      </xdr:nvSpPr>
      <xdr:spPr>
        <a:xfrm>
          <a:off x="3175000" y="141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16465</xdr:rowOff>
    </xdr:from>
    <xdr:ext cx="762000" cy="259045"/>
    <xdr:sp macro="" textlink="">
      <xdr:nvSpPr>
        <xdr:cNvPr id="218" name="テキスト ボックス 217"/>
        <xdr:cNvSpPr txBox="1"/>
      </xdr:nvSpPr>
      <xdr:spPr>
        <a:xfrm>
          <a:off x="2844800" y="1424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55812</xdr:rowOff>
    </xdr:from>
    <xdr:to>
      <xdr:col>3</xdr:col>
      <xdr:colOff>330200</xdr:colOff>
      <xdr:row>82</xdr:row>
      <xdr:rowOff>157412</xdr:rowOff>
    </xdr:to>
    <xdr:sp macro="" textlink="">
      <xdr:nvSpPr>
        <xdr:cNvPr id="219" name="円/楕円 218"/>
        <xdr:cNvSpPr/>
      </xdr:nvSpPr>
      <xdr:spPr>
        <a:xfrm>
          <a:off x="2286000" y="141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167589</xdr:rowOff>
    </xdr:from>
    <xdr:ext cx="762000" cy="259045"/>
    <xdr:sp macro="" textlink="">
      <xdr:nvSpPr>
        <xdr:cNvPr id="220" name="テキスト ボックス 219"/>
        <xdr:cNvSpPr txBox="1"/>
      </xdr:nvSpPr>
      <xdr:spPr>
        <a:xfrm>
          <a:off x="1955800" y="1388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69541</xdr:rowOff>
    </xdr:from>
    <xdr:to>
      <xdr:col>2</xdr:col>
      <xdr:colOff>127000</xdr:colOff>
      <xdr:row>82</xdr:row>
      <xdr:rowOff>171141</xdr:rowOff>
    </xdr:to>
    <xdr:sp macro="" textlink="">
      <xdr:nvSpPr>
        <xdr:cNvPr id="221" name="円/楕円 220"/>
        <xdr:cNvSpPr/>
      </xdr:nvSpPr>
      <xdr:spPr>
        <a:xfrm>
          <a:off x="1397000" y="141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9868</xdr:rowOff>
    </xdr:from>
    <xdr:ext cx="762000" cy="259045"/>
    <xdr:sp macro="" textlink="">
      <xdr:nvSpPr>
        <xdr:cNvPr id="222" name="テキスト ボックス 221"/>
        <xdr:cNvSpPr txBox="1"/>
      </xdr:nvSpPr>
      <xdr:spPr>
        <a:xfrm>
          <a:off x="1066800" y="1389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「新行財政改革推進方策」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組織の再編等による事務の集約化等</a:t>
          </a:r>
          <a:r>
            <a:rPr kumimoji="1" lang="ja-JP" altLang="ja-JP" sz="1100">
              <a:solidFill>
                <a:schemeClr val="dk1"/>
              </a:solidFill>
              <a:effectLst/>
              <a:latin typeface="+mn-lt"/>
              <a:ea typeface="+mn-ea"/>
              <a:cs typeface="+mn-cs"/>
            </a:rPr>
            <a:t>により時間外勤務手当の抑制に努めている。その結果、類似団体平均値とほぼ近似値となっている。普通交付税において、平成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年度から合併の特例措置として加算されている「合併算定替経費」の縮減が開始とな</a:t>
          </a:r>
          <a:r>
            <a:rPr kumimoji="1" lang="ja-JP" altLang="en-US" sz="110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非常に厳しい状況を迎えるため、</a:t>
          </a:r>
          <a:r>
            <a:rPr lang="ja-JP" altLang="ja-JP" sz="1100" b="0" i="0" baseline="0">
              <a:solidFill>
                <a:schemeClr val="dk1"/>
              </a:solidFill>
              <a:effectLst/>
              <a:latin typeface="+mn-lt"/>
              <a:ea typeface="+mn-ea"/>
              <a:cs typeface="+mn-cs"/>
            </a:rPr>
            <a:t>引き続き、組織の再編等による事務の集約化を図り、退職に対する採用を抑え、人件費総額の抑制に努める。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24385</xdr:rowOff>
    </xdr:to>
    <xdr:cxnSp macro="">
      <xdr:nvCxnSpPr>
        <xdr:cNvPr id="254" name="直線コネクタ 253"/>
        <xdr:cNvCxnSpPr/>
      </xdr:nvCxnSpPr>
      <xdr:spPr>
        <a:xfrm>
          <a:off x="16179800" y="14759432"/>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86</xdr:row>
      <xdr:rowOff>14732</xdr:rowOff>
    </xdr:to>
    <xdr:cxnSp macro="">
      <xdr:nvCxnSpPr>
        <xdr:cNvPr id="257" name="直線コネクタ 256"/>
        <xdr:cNvCxnSpPr/>
      </xdr:nvCxnSpPr>
      <xdr:spPr>
        <a:xfrm>
          <a:off x="15290800" y="1471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88</xdr:row>
      <xdr:rowOff>19304</xdr:rowOff>
    </xdr:to>
    <xdr:cxnSp macro="">
      <xdr:nvCxnSpPr>
        <xdr:cNvPr id="260" name="直線コネクタ 259"/>
        <xdr:cNvCxnSpPr/>
      </xdr:nvCxnSpPr>
      <xdr:spPr>
        <a:xfrm flipV="1">
          <a:off x="14401800" y="1471117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103887</xdr:rowOff>
    </xdr:from>
    <xdr:to>
      <xdr:col>21</xdr:col>
      <xdr:colOff>0</xdr:colOff>
      <xdr:row>88</xdr:row>
      <xdr:rowOff>19304</xdr:rowOff>
    </xdr:to>
    <xdr:cxnSp macro="">
      <xdr:nvCxnSpPr>
        <xdr:cNvPr id="263" name="直線コネクタ 262"/>
        <xdr:cNvCxnSpPr/>
      </xdr:nvCxnSpPr>
      <xdr:spPr>
        <a:xfrm>
          <a:off x="13512800" y="150200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3" name="円/楕円 272"/>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4"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5" name="円/楕円 274"/>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6" name="テキスト ボックス 275"/>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87122</xdr:rowOff>
    </xdr:from>
    <xdr:to>
      <xdr:col>22</xdr:col>
      <xdr:colOff>254000</xdr:colOff>
      <xdr:row>86</xdr:row>
      <xdr:rowOff>17272</xdr:rowOff>
    </xdr:to>
    <xdr:sp macro="" textlink="">
      <xdr:nvSpPr>
        <xdr:cNvPr id="277" name="円/楕円 276"/>
        <xdr:cNvSpPr/>
      </xdr:nvSpPr>
      <xdr:spPr>
        <a:xfrm>
          <a:off x="15240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2049</xdr:rowOff>
    </xdr:from>
    <xdr:ext cx="762000" cy="259045"/>
    <xdr:sp macro="" textlink="">
      <xdr:nvSpPr>
        <xdr:cNvPr id="278" name="テキスト ボックス 277"/>
        <xdr:cNvSpPr txBox="1"/>
      </xdr:nvSpPr>
      <xdr:spPr>
        <a:xfrm>
          <a:off x="14909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139954</xdr:rowOff>
    </xdr:from>
    <xdr:to>
      <xdr:col>21</xdr:col>
      <xdr:colOff>50800</xdr:colOff>
      <xdr:row>88</xdr:row>
      <xdr:rowOff>70104</xdr:rowOff>
    </xdr:to>
    <xdr:sp macro="" textlink="">
      <xdr:nvSpPr>
        <xdr:cNvPr id="279" name="円/楕円 278"/>
        <xdr:cNvSpPr/>
      </xdr:nvSpPr>
      <xdr:spPr>
        <a:xfrm>
          <a:off x="14351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54881</xdr:rowOff>
    </xdr:from>
    <xdr:ext cx="762000" cy="259045"/>
    <xdr:sp macro="" textlink="">
      <xdr:nvSpPr>
        <xdr:cNvPr id="280" name="テキスト ボックス 279"/>
        <xdr:cNvSpPr txBox="1"/>
      </xdr:nvSpPr>
      <xdr:spPr>
        <a:xfrm>
          <a:off x="14020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53087</xdr:rowOff>
    </xdr:from>
    <xdr:to>
      <xdr:col>19</xdr:col>
      <xdr:colOff>533400</xdr:colOff>
      <xdr:row>87</xdr:row>
      <xdr:rowOff>154687</xdr:rowOff>
    </xdr:to>
    <xdr:sp macro="" textlink="">
      <xdr:nvSpPr>
        <xdr:cNvPr id="281" name="円/楕円 280"/>
        <xdr:cNvSpPr/>
      </xdr:nvSpPr>
      <xdr:spPr>
        <a:xfrm>
          <a:off x="13462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164864</xdr:rowOff>
    </xdr:from>
    <xdr:ext cx="762000" cy="259045"/>
    <xdr:sp macro="" textlink="">
      <xdr:nvSpPr>
        <xdr:cNvPr id="282" name="テキスト ボックス 281"/>
        <xdr:cNvSpPr txBox="1"/>
      </xdr:nvSpPr>
      <xdr:spPr>
        <a:xfrm>
          <a:off x="13131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年度までは、行政効率の悪い地形的な課題と、合併による急激な住民サービスの低下を防ぐため、地域事務所を配置していたことから、類似団体平均と同水準になっていた。平成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年度以降は「新行財政改革推進方策」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に基づき、地域事務所の支所化や定年退職者の不補充等の計画的な実施により、平成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人下回っている。</a:t>
          </a:r>
          <a:r>
            <a:rPr kumimoji="1" lang="ja-JP" altLang="en-US" sz="1100">
              <a:solidFill>
                <a:schemeClr val="dk1"/>
              </a:solidFill>
              <a:effectLst/>
              <a:latin typeface="+mn-lt"/>
              <a:ea typeface="+mn-ea"/>
              <a:cs typeface="+mn-cs"/>
            </a:rPr>
            <a:t>今後も、組織の再編等による事務の集約化を図り、退職に対する採用を抑え、人件費総額の抑制に取り組む。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116749</xdr:rowOff>
    </xdr:to>
    <xdr:cxnSp macro="">
      <xdr:nvCxnSpPr>
        <xdr:cNvPr id="319" name="直線コネクタ 318"/>
        <xdr:cNvCxnSpPr/>
      </xdr:nvCxnSpPr>
      <xdr:spPr>
        <a:xfrm flipV="1">
          <a:off x="16179800" y="1037272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116749</xdr:rowOff>
    </xdr:from>
    <xdr:to>
      <xdr:col>23</xdr:col>
      <xdr:colOff>406400</xdr:colOff>
      <xdr:row>60</xdr:row>
      <xdr:rowOff>154668</xdr:rowOff>
    </xdr:to>
    <xdr:cxnSp macro="">
      <xdr:nvCxnSpPr>
        <xdr:cNvPr id="322" name="直線コネクタ 321"/>
        <xdr:cNvCxnSpPr/>
      </xdr:nvCxnSpPr>
      <xdr:spPr>
        <a:xfrm flipV="1">
          <a:off x="15290800" y="1040374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144326</xdr:rowOff>
    </xdr:from>
    <xdr:to>
      <xdr:col>22</xdr:col>
      <xdr:colOff>203200</xdr:colOff>
      <xdr:row>60</xdr:row>
      <xdr:rowOff>154668</xdr:rowOff>
    </xdr:to>
    <xdr:cxnSp macro="">
      <xdr:nvCxnSpPr>
        <xdr:cNvPr id="325" name="直線コネクタ 324"/>
        <xdr:cNvCxnSpPr/>
      </xdr:nvCxnSpPr>
      <xdr:spPr>
        <a:xfrm>
          <a:off x="14401800" y="1043132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144326</xdr:rowOff>
    </xdr:from>
    <xdr:to>
      <xdr:col>21</xdr:col>
      <xdr:colOff>0</xdr:colOff>
      <xdr:row>61</xdr:row>
      <xdr:rowOff>29754</xdr:rowOff>
    </xdr:to>
    <xdr:cxnSp macro="">
      <xdr:nvCxnSpPr>
        <xdr:cNvPr id="328" name="直線コネクタ 327"/>
        <xdr:cNvCxnSpPr/>
      </xdr:nvCxnSpPr>
      <xdr:spPr>
        <a:xfrm flipV="1">
          <a:off x="13512800" y="10431326"/>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34925</xdr:rowOff>
    </xdr:from>
    <xdr:to>
      <xdr:col>24</xdr:col>
      <xdr:colOff>609600</xdr:colOff>
      <xdr:row>60</xdr:row>
      <xdr:rowOff>136525</xdr:rowOff>
    </xdr:to>
    <xdr:sp macro="" textlink="">
      <xdr:nvSpPr>
        <xdr:cNvPr id="338" name="円/楕円 337"/>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51452</xdr:rowOff>
    </xdr:from>
    <xdr:ext cx="762000" cy="259045"/>
    <xdr:sp macro="" textlink="">
      <xdr:nvSpPr>
        <xdr:cNvPr id="339"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65949</xdr:rowOff>
    </xdr:from>
    <xdr:to>
      <xdr:col>23</xdr:col>
      <xdr:colOff>457200</xdr:colOff>
      <xdr:row>60</xdr:row>
      <xdr:rowOff>167549</xdr:rowOff>
    </xdr:to>
    <xdr:sp macro="" textlink="">
      <xdr:nvSpPr>
        <xdr:cNvPr id="340" name="円/楕円 339"/>
        <xdr:cNvSpPr/>
      </xdr:nvSpPr>
      <xdr:spPr>
        <a:xfrm>
          <a:off x="16129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41" name="テキスト ボックス 340"/>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103868</xdr:rowOff>
    </xdr:from>
    <xdr:to>
      <xdr:col>22</xdr:col>
      <xdr:colOff>254000</xdr:colOff>
      <xdr:row>61</xdr:row>
      <xdr:rowOff>34018</xdr:rowOff>
    </xdr:to>
    <xdr:sp macro="" textlink="">
      <xdr:nvSpPr>
        <xdr:cNvPr id="342" name="円/楕円 341"/>
        <xdr:cNvSpPr/>
      </xdr:nvSpPr>
      <xdr:spPr>
        <a:xfrm>
          <a:off x="15240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44195</xdr:rowOff>
    </xdr:from>
    <xdr:ext cx="762000" cy="259045"/>
    <xdr:sp macro="" textlink="">
      <xdr:nvSpPr>
        <xdr:cNvPr id="343" name="テキスト ボックス 342"/>
        <xdr:cNvSpPr txBox="1"/>
      </xdr:nvSpPr>
      <xdr:spPr>
        <a:xfrm>
          <a:off x="14909800" y="101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93526</xdr:rowOff>
    </xdr:from>
    <xdr:to>
      <xdr:col>21</xdr:col>
      <xdr:colOff>50800</xdr:colOff>
      <xdr:row>61</xdr:row>
      <xdr:rowOff>23676</xdr:rowOff>
    </xdr:to>
    <xdr:sp macro="" textlink="">
      <xdr:nvSpPr>
        <xdr:cNvPr id="344" name="円/楕円 343"/>
        <xdr:cNvSpPr/>
      </xdr:nvSpPr>
      <xdr:spPr>
        <a:xfrm>
          <a:off x="14351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33853</xdr:rowOff>
    </xdr:from>
    <xdr:ext cx="762000" cy="259045"/>
    <xdr:sp macro="" textlink="">
      <xdr:nvSpPr>
        <xdr:cNvPr id="345" name="テキスト ボックス 344"/>
        <xdr:cNvSpPr txBox="1"/>
      </xdr:nvSpPr>
      <xdr:spPr>
        <a:xfrm>
          <a:off x="14020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150404</xdr:rowOff>
    </xdr:from>
    <xdr:to>
      <xdr:col>19</xdr:col>
      <xdr:colOff>533400</xdr:colOff>
      <xdr:row>61</xdr:row>
      <xdr:rowOff>80554</xdr:rowOff>
    </xdr:to>
    <xdr:sp macro="" textlink="">
      <xdr:nvSpPr>
        <xdr:cNvPr id="346" name="円/楕円 345"/>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90731</xdr:rowOff>
    </xdr:from>
    <xdr:ext cx="762000" cy="259045"/>
    <xdr:sp macro="" textlink="">
      <xdr:nvSpPr>
        <xdr:cNvPr id="347" name="テキスト ボックス 346"/>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実質公債費比率は「公債費負担適正化計画」に基づき、地方債の発行抑制や、繰上償還を行ったことにより、昨年度より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％改善している。しかし、阪神淡路大震災の復興に充てた公債費の影響</a:t>
          </a:r>
          <a:r>
            <a:rPr kumimoji="1" lang="ja-JP" altLang="en-US" sz="1100">
              <a:solidFill>
                <a:schemeClr val="dk1"/>
              </a:solidFill>
              <a:effectLst/>
              <a:latin typeface="+mn-lt"/>
              <a:ea typeface="+mn-ea"/>
              <a:cs typeface="+mn-cs"/>
            </a:rPr>
            <a:t>や水道事業及び下水道事業において、淡路市独特の地形により、整備効率</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悪く施設整備の事業費が嵩み、一般会計からの繰出金等が</a:t>
          </a:r>
          <a:r>
            <a:rPr kumimoji="1" lang="ja-JP" altLang="ja-JP" sz="1100">
              <a:solidFill>
                <a:schemeClr val="dk1"/>
              </a:solidFill>
              <a:effectLst/>
              <a:latin typeface="+mn-lt"/>
              <a:ea typeface="+mn-ea"/>
              <a:cs typeface="+mn-cs"/>
            </a:rPr>
            <a:t>多額となっていることから、類似団体平均を</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将来負担比率同様、平成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年度からの普通交付税合併算定替縮減による影響が懸念されるところであるが、</a:t>
          </a:r>
          <a:r>
            <a:rPr kumimoji="1" lang="ja-JP" altLang="ja-JP" sz="1100">
              <a:solidFill>
                <a:schemeClr val="dk1"/>
              </a:solidFill>
              <a:effectLst/>
              <a:latin typeface="+mn-lt"/>
              <a:ea typeface="+mn-ea"/>
              <a:cs typeface="+mn-cs"/>
            </a:rPr>
            <a:t>今後も「公債費負担適正化計画」に基づき、計画的な地方債の発行、</a:t>
          </a:r>
          <a:r>
            <a:rPr kumimoji="1" lang="ja-JP" altLang="en-US" sz="1100">
              <a:solidFill>
                <a:schemeClr val="dk1"/>
              </a:solidFill>
              <a:effectLst/>
              <a:latin typeface="+mn-lt"/>
              <a:ea typeface="+mn-ea"/>
              <a:cs typeface="+mn-cs"/>
            </a:rPr>
            <a:t>効率的な</a:t>
          </a:r>
          <a:r>
            <a:rPr kumimoji="1" lang="ja-JP" altLang="ja-JP" sz="1100">
              <a:solidFill>
                <a:schemeClr val="dk1"/>
              </a:solidFill>
              <a:effectLst/>
              <a:latin typeface="+mn-lt"/>
              <a:ea typeface="+mn-ea"/>
              <a:cs typeface="+mn-cs"/>
            </a:rPr>
            <a:t>繰上償還の実施により</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61701</xdr:rowOff>
    </xdr:to>
    <xdr:cxnSp macro="">
      <xdr:nvCxnSpPr>
        <xdr:cNvPr id="381" name="直線コネクタ 380"/>
        <xdr:cNvCxnSpPr/>
      </xdr:nvCxnSpPr>
      <xdr:spPr>
        <a:xfrm flipV="1">
          <a:off x="16179800" y="6550660"/>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61701</xdr:rowOff>
    </xdr:from>
    <xdr:to>
      <xdr:col>23</xdr:col>
      <xdr:colOff>406400</xdr:colOff>
      <xdr:row>38</xdr:row>
      <xdr:rowOff>81809</xdr:rowOff>
    </xdr:to>
    <xdr:cxnSp macro="">
      <xdr:nvCxnSpPr>
        <xdr:cNvPr id="384" name="直線コネクタ 383"/>
        <xdr:cNvCxnSpPr/>
      </xdr:nvCxnSpPr>
      <xdr:spPr>
        <a:xfrm flipV="1">
          <a:off x="15290800" y="65768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81809</xdr:rowOff>
    </xdr:from>
    <xdr:to>
      <xdr:col>22</xdr:col>
      <xdr:colOff>203200</xdr:colOff>
      <xdr:row>38</xdr:row>
      <xdr:rowOff>97896</xdr:rowOff>
    </xdr:to>
    <xdr:cxnSp macro="">
      <xdr:nvCxnSpPr>
        <xdr:cNvPr id="387" name="直線コネクタ 386"/>
        <xdr:cNvCxnSpPr/>
      </xdr:nvCxnSpPr>
      <xdr:spPr>
        <a:xfrm flipV="1">
          <a:off x="14401800" y="659690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97896</xdr:rowOff>
    </xdr:from>
    <xdr:to>
      <xdr:col>21</xdr:col>
      <xdr:colOff>0</xdr:colOff>
      <xdr:row>38</xdr:row>
      <xdr:rowOff>122026</xdr:rowOff>
    </xdr:to>
    <xdr:cxnSp macro="">
      <xdr:nvCxnSpPr>
        <xdr:cNvPr id="390" name="直線コネクタ 389"/>
        <xdr:cNvCxnSpPr/>
      </xdr:nvCxnSpPr>
      <xdr:spPr>
        <a:xfrm flipV="1">
          <a:off x="13512800" y="6612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400" name="円/楕円 399"/>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128287</xdr:rowOff>
    </xdr:from>
    <xdr:ext cx="762000" cy="259045"/>
    <xdr:sp macro="" textlink="">
      <xdr:nvSpPr>
        <xdr:cNvPr id="401" name="公債費負担の状況該当値テキスト"/>
        <xdr:cNvSpPr txBox="1"/>
      </xdr:nvSpPr>
      <xdr:spPr>
        <a:xfrm>
          <a:off x="17106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10901</xdr:rowOff>
    </xdr:from>
    <xdr:to>
      <xdr:col>23</xdr:col>
      <xdr:colOff>457200</xdr:colOff>
      <xdr:row>38</xdr:row>
      <xdr:rowOff>112501</xdr:rowOff>
    </xdr:to>
    <xdr:sp macro="" textlink="">
      <xdr:nvSpPr>
        <xdr:cNvPr id="402" name="円/楕円 401"/>
        <xdr:cNvSpPr/>
      </xdr:nvSpPr>
      <xdr:spPr>
        <a:xfrm>
          <a:off x="16129000" y="6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97278</xdr:rowOff>
    </xdr:from>
    <xdr:ext cx="736600" cy="259045"/>
    <xdr:sp macro="" textlink="">
      <xdr:nvSpPr>
        <xdr:cNvPr id="403" name="テキスト ボックス 402"/>
        <xdr:cNvSpPr txBox="1"/>
      </xdr:nvSpPr>
      <xdr:spPr>
        <a:xfrm>
          <a:off x="15798800" y="661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31009</xdr:rowOff>
    </xdr:from>
    <xdr:to>
      <xdr:col>22</xdr:col>
      <xdr:colOff>254000</xdr:colOff>
      <xdr:row>38</xdr:row>
      <xdr:rowOff>132609</xdr:rowOff>
    </xdr:to>
    <xdr:sp macro="" textlink="">
      <xdr:nvSpPr>
        <xdr:cNvPr id="404" name="円/楕円 403"/>
        <xdr:cNvSpPr/>
      </xdr:nvSpPr>
      <xdr:spPr>
        <a:xfrm>
          <a:off x="15240000" y="65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117386</xdr:rowOff>
    </xdr:from>
    <xdr:ext cx="762000" cy="259045"/>
    <xdr:sp macro="" textlink="">
      <xdr:nvSpPr>
        <xdr:cNvPr id="405" name="テキスト ボックス 404"/>
        <xdr:cNvSpPr txBox="1"/>
      </xdr:nvSpPr>
      <xdr:spPr>
        <a:xfrm>
          <a:off x="14909800" y="663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47096</xdr:rowOff>
    </xdr:from>
    <xdr:to>
      <xdr:col>21</xdr:col>
      <xdr:colOff>50800</xdr:colOff>
      <xdr:row>38</xdr:row>
      <xdr:rowOff>148696</xdr:rowOff>
    </xdr:to>
    <xdr:sp macro="" textlink="">
      <xdr:nvSpPr>
        <xdr:cNvPr id="406" name="円/楕円 405"/>
        <xdr:cNvSpPr/>
      </xdr:nvSpPr>
      <xdr:spPr>
        <a:xfrm>
          <a:off x="14351000" y="65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133473</xdr:rowOff>
    </xdr:from>
    <xdr:ext cx="762000" cy="259045"/>
    <xdr:sp macro="" textlink="">
      <xdr:nvSpPr>
        <xdr:cNvPr id="407" name="テキスト ボックス 406"/>
        <xdr:cNvSpPr txBox="1"/>
      </xdr:nvSpPr>
      <xdr:spPr>
        <a:xfrm>
          <a:off x="14020800" y="664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71226</xdr:rowOff>
    </xdr:from>
    <xdr:to>
      <xdr:col>19</xdr:col>
      <xdr:colOff>533400</xdr:colOff>
      <xdr:row>39</xdr:row>
      <xdr:rowOff>1376</xdr:rowOff>
    </xdr:to>
    <xdr:sp macro="" textlink="">
      <xdr:nvSpPr>
        <xdr:cNvPr id="408" name="円/楕円 407"/>
        <xdr:cNvSpPr/>
      </xdr:nvSpPr>
      <xdr:spPr>
        <a:xfrm>
          <a:off x="13462000" y="6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157603</xdr:rowOff>
    </xdr:from>
    <xdr:ext cx="762000" cy="259045"/>
    <xdr:sp macro="" textlink="">
      <xdr:nvSpPr>
        <xdr:cNvPr id="409" name="テキスト ボックス 408"/>
        <xdr:cNvSpPr txBox="1"/>
      </xdr:nvSpPr>
      <xdr:spPr>
        <a:xfrm>
          <a:off x="13131800" y="667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年度において早期健全化基準を超える</a:t>
          </a:r>
          <a:r>
            <a:rPr kumimoji="1" lang="en-US" altLang="ja-JP" sz="1100">
              <a:solidFill>
                <a:schemeClr val="dk1"/>
              </a:solidFill>
              <a:effectLst/>
              <a:latin typeface="+mn-lt"/>
              <a:ea typeface="+mn-ea"/>
              <a:cs typeface="+mn-cs"/>
            </a:rPr>
            <a:t>371.0</a:t>
          </a:r>
          <a:r>
            <a:rPr kumimoji="1" lang="ja-JP" altLang="ja-JP" sz="1100">
              <a:solidFill>
                <a:schemeClr val="dk1"/>
              </a:solidFill>
              <a:effectLst/>
              <a:latin typeface="+mn-lt"/>
              <a:ea typeface="+mn-ea"/>
              <a:cs typeface="+mn-cs"/>
            </a:rPr>
            <a:t>％となったものの、「公債費負担適正化計画」に基づき地方債の発行抑制、繰上償還の実施を行い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同比率の適正化に努め、昨年度より</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％改善している。しかし、阪神淡路大震災の復興に充てた地方債残高の影響</a:t>
          </a:r>
          <a:r>
            <a:rPr kumimoji="1" lang="ja-JP" altLang="en-US" sz="1100">
              <a:solidFill>
                <a:schemeClr val="dk1"/>
              </a:solidFill>
              <a:effectLst/>
              <a:latin typeface="+mn-lt"/>
              <a:ea typeface="+mn-ea"/>
              <a:cs typeface="+mn-cs"/>
            </a:rPr>
            <a:t>が大きく</a:t>
          </a:r>
          <a:r>
            <a:rPr kumimoji="1" lang="ja-JP" altLang="ja-JP" sz="1100">
              <a:solidFill>
                <a:schemeClr val="dk1"/>
              </a:solidFill>
              <a:effectLst/>
              <a:latin typeface="+mn-lt"/>
              <a:ea typeface="+mn-ea"/>
              <a:cs typeface="+mn-cs"/>
            </a:rPr>
            <a:t>、類似団体と比較すると約４倍ほど高い数値となっている</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普通交付税において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年度から合併の特例措置として加算されている「合併算定替経費」の縮減</a:t>
          </a:r>
          <a:r>
            <a:rPr kumimoji="1" lang="ja-JP" altLang="en-US" sz="1100">
              <a:solidFill>
                <a:schemeClr val="dk1"/>
              </a:solidFill>
              <a:effectLst/>
              <a:latin typeface="+mn-lt"/>
              <a:ea typeface="+mn-ea"/>
              <a:cs typeface="+mn-cs"/>
            </a:rPr>
            <a:t>が開始となり、今後の将来負担比率に与える影響が懸念されるため、引き続き、</a:t>
          </a:r>
          <a:r>
            <a:rPr kumimoji="1" lang="ja-JP" altLang="ja-JP" sz="1100">
              <a:solidFill>
                <a:schemeClr val="dk1"/>
              </a:solidFill>
              <a:effectLst/>
              <a:latin typeface="+mn-lt"/>
              <a:ea typeface="+mn-ea"/>
              <a:cs typeface="+mn-cs"/>
            </a:rPr>
            <a:t>計画的な地方債の発行、</a:t>
          </a:r>
          <a:r>
            <a:rPr kumimoji="1" lang="ja-JP" altLang="en-US" sz="1100">
              <a:solidFill>
                <a:schemeClr val="dk1"/>
              </a:solidFill>
              <a:effectLst/>
              <a:latin typeface="+mn-lt"/>
              <a:ea typeface="+mn-ea"/>
              <a:cs typeface="+mn-cs"/>
            </a:rPr>
            <a:t>効率的な</a:t>
          </a:r>
          <a:r>
            <a:rPr kumimoji="1" lang="ja-JP" altLang="ja-JP" sz="1100">
              <a:solidFill>
                <a:schemeClr val="dk1"/>
              </a:solidFill>
              <a:effectLst/>
              <a:latin typeface="+mn-lt"/>
              <a:ea typeface="+mn-ea"/>
              <a:cs typeface="+mn-cs"/>
            </a:rPr>
            <a:t>繰上償還の実施により地方債残高の削減に努める。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40284</xdr:rowOff>
    </xdr:from>
    <xdr:to>
      <xdr:col>24</xdr:col>
      <xdr:colOff>558800</xdr:colOff>
      <xdr:row>17</xdr:row>
      <xdr:rowOff>89510</xdr:rowOff>
    </xdr:to>
    <xdr:cxnSp macro="">
      <xdr:nvCxnSpPr>
        <xdr:cNvPr id="441" name="直線コネクタ 440"/>
        <xdr:cNvCxnSpPr/>
      </xdr:nvCxnSpPr>
      <xdr:spPr>
        <a:xfrm flipV="1">
          <a:off x="16179800" y="2954934"/>
          <a:ext cx="8382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89510</xdr:rowOff>
    </xdr:from>
    <xdr:to>
      <xdr:col>23</xdr:col>
      <xdr:colOff>406400</xdr:colOff>
      <xdr:row>17</xdr:row>
      <xdr:rowOff>110261</xdr:rowOff>
    </xdr:to>
    <xdr:cxnSp macro="">
      <xdr:nvCxnSpPr>
        <xdr:cNvPr id="444" name="直線コネクタ 443"/>
        <xdr:cNvCxnSpPr/>
      </xdr:nvCxnSpPr>
      <xdr:spPr>
        <a:xfrm flipV="1">
          <a:off x="15290800" y="3004160"/>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110261</xdr:rowOff>
    </xdr:from>
    <xdr:to>
      <xdr:col>22</xdr:col>
      <xdr:colOff>203200</xdr:colOff>
      <xdr:row>18</xdr:row>
      <xdr:rowOff>1067</xdr:rowOff>
    </xdr:to>
    <xdr:cxnSp macro="">
      <xdr:nvCxnSpPr>
        <xdr:cNvPr id="447" name="直線コネクタ 446"/>
        <xdr:cNvCxnSpPr/>
      </xdr:nvCxnSpPr>
      <xdr:spPr>
        <a:xfrm flipV="1">
          <a:off x="14401800" y="3024911"/>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1067</xdr:rowOff>
    </xdr:from>
    <xdr:to>
      <xdr:col>21</xdr:col>
      <xdr:colOff>0</xdr:colOff>
      <xdr:row>18</xdr:row>
      <xdr:rowOff>14821</xdr:rowOff>
    </xdr:to>
    <xdr:cxnSp macro="">
      <xdr:nvCxnSpPr>
        <xdr:cNvPr id="450" name="直線コネクタ 449"/>
        <xdr:cNvCxnSpPr/>
      </xdr:nvCxnSpPr>
      <xdr:spPr>
        <a:xfrm flipV="1">
          <a:off x="13512800" y="308716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160934</xdr:rowOff>
    </xdr:from>
    <xdr:to>
      <xdr:col>24</xdr:col>
      <xdr:colOff>609600</xdr:colOff>
      <xdr:row>17</xdr:row>
      <xdr:rowOff>91084</xdr:rowOff>
    </xdr:to>
    <xdr:sp macro="" textlink="">
      <xdr:nvSpPr>
        <xdr:cNvPr id="460" name="円/楕円 459"/>
        <xdr:cNvSpPr/>
      </xdr:nvSpPr>
      <xdr:spPr>
        <a:xfrm>
          <a:off x="16967200" y="29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133011</xdr:rowOff>
    </xdr:from>
    <xdr:ext cx="762000" cy="259045"/>
    <xdr:sp macro="" textlink="">
      <xdr:nvSpPr>
        <xdr:cNvPr id="461" name="将来負担の状況該当値テキスト"/>
        <xdr:cNvSpPr txBox="1"/>
      </xdr:nvSpPr>
      <xdr:spPr>
        <a:xfrm>
          <a:off x="17106900" y="287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38710</xdr:rowOff>
    </xdr:from>
    <xdr:to>
      <xdr:col>23</xdr:col>
      <xdr:colOff>457200</xdr:colOff>
      <xdr:row>17</xdr:row>
      <xdr:rowOff>140310</xdr:rowOff>
    </xdr:to>
    <xdr:sp macro="" textlink="">
      <xdr:nvSpPr>
        <xdr:cNvPr id="462" name="円/楕円 461"/>
        <xdr:cNvSpPr/>
      </xdr:nvSpPr>
      <xdr:spPr>
        <a:xfrm>
          <a:off x="161290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125087</xdr:rowOff>
    </xdr:from>
    <xdr:ext cx="736600" cy="259045"/>
    <xdr:sp macro="" textlink="">
      <xdr:nvSpPr>
        <xdr:cNvPr id="463" name="テキスト ボックス 462"/>
        <xdr:cNvSpPr txBox="1"/>
      </xdr:nvSpPr>
      <xdr:spPr>
        <a:xfrm>
          <a:off x="15798800" y="30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59461</xdr:rowOff>
    </xdr:from>
    <xdr:to>
      <xdr:col>22</xdr:col>
      <xdr:colOff>254000</xdr:colOff>
      <xdr:row>17</xdr:row>
      <xdr:rowOff>161061</xdr:rowOff>
    </xdr:to>
    <xdr:sp macro="" textlink="">
      <xdr:nvSpPr>
        <xdr:cNvPr id="464" name="円/楕円 463"/>
        <xdr:cNvSpPr/>
      </xdr:nvSpPr>
      <xdr:spPr>
        <a:xfrm>
          <a:off x="15240000" y="29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145838</xdr:rowOff>
    </xdr:from>
    <xdr:ext cx="762000" cy="259045"/>
    <xdr:sp macro="" textlink="">
      <xdr:nvSpPr>
        <xdr:cNvPr id="465" name="テキスト ボックス 464"/>
        <xdr:cNvSpPr txBox="1"/>
      </xdr:nvSpPr>
      <xdr:spPr>
        <a:xfrm>
          <a:off x="14909800" y="306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121717</xdr:rowOff>
    </xdr:from>
    <xdr:to>
      <xdr:col>21</xdr:col>
      <xdr:colOff>50800</xdr:colOff>
      <xdr:row>18</xdr:row>
      <xdr:rowOff>51867</xdr:rowOff>
    </xdr:to>
    <xdr:sp macro="" textlink="">
      <xdr:nvSpPr>
        <xdr:cNvPr id="466" name="円/楕円 465"/>
        <xdr:cNvSpPr/>
      </xdr:nvSpPr>
      <xdr:spPr>
        <a:xfrm>
          <a:off x="14351000" y="30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36644</xdr:rowOff>
    </xdr:from>
    <xdr:ext cx="762000" cy="259045"/>
    <xdr:sp macro="" textlink="">
      <xdr:nvSpPr>
        <xdr:cNvPr id="467" name="テキスト ボックス 466"/>
        <xdr:cNvSpPr txBox="1"/>
      </xdr:nvSpPr>
      <xdr:spPr>
        <a:xfrm>
          <a:off x="14020800" y="31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135471</xdr:rowOff>
    </xdr:from>
    <xdr:to>
      <xdr:col>19</xdr:col>
      <xdr:colOff>533400</xdr:colOff>
      <xdr:row>18</xdr:row>
      <xdr:rowOff>65621</xdr:rowOff>
    </xdr:to>
    <xdr:sp macro="" textlink="">
      <xdr:nvSpPr>
        <xdr:cNvPr id="468" name="円/楕円 467"/>
        <xdr:cNvSpPr/>
      </xdr:nvSpPr>
      <xdr:spPr>
        <a:xfrm>
          <a:off x="13462000" y="30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50398</xdr:rowOff>
    </xdr:from>
    <xdr:ext cx="762000" cy="259045"/>
    <xdr:sp macro="" textlink="">
      <xdr:nvSpPr>
        <xdr:cNvPr id="469" name="テキスト ボックス 468"/>
        <xdr:cNvSpPr txBox="1"/>
      </xdr:nvSpPr>
      <xdr:spPr>
        <a:xfrm>
          <a:off x="13131800" y="313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45,840
45,617
184.35
34,613,504
34,182,561
213,118
18,150,397
47,067,891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208.8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淡路市においては、阪神淡路大震災に係る復興事業や合併以前のまちづくり事業の償還額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に対</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交付税算入額が多く、普通交付税額が類似団体と比較し多額の為、分母である経常一般財源額が大きくなっている。そのため、類似団体平均値より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ポイント下回っているが、今後とも「新行財政改革推進方策」及び「</a:t>
          </a:r>
          <a:r>
            <a:rPr lang="ja-JP" altLang="ja-JP" sz="1100" b="0" i="0" baseline="0">
              <a:solidFill>
                <a:schemeClr val="dk1"/>
              </a:solidFill>
              <a:effectLst/>
              <a:latin typeface="+mn-lt"/>
              <a:ea typeface="+mn-ea"/>
              <a:cs typeface="+mn-cs"/>
            </a:rPr>
            <a:t>定員適正化計画」</a:t>
          </a:r>
          <a:r>
            <a:rPr kumimoji="1" lang="ja-JP" altLang="ja-JP" sz="110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組織の再編等による事務の集約化を図り、退職に対する採用を抑え、人件費総額の抑制に努める。</a:t>
          </a:r>
          <a:r>
            <a:rPr lang="ja-JP" altLang="en-US" sz="1100" b="0" i="0" baseline="0">
              <a:solidFill>
                <a:schemeClr val="dk1"/>
              </a:solidFill>
              <a:effectLst/>
              <a:latin typeface="+mn-lt"/>
              <a:ea typeface="+mn-ea"/>
              <a:cs typeface="+mn-cs"/>
            </a:rPr>
            <a:t>なお、前年度から</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ポイント減となったのは、普通交付税及び地方消費税交付金の増により、</a:t>
          </a:r>
          <a:r>
            <a:rPr kumimoji="1" lang="ja-JP" altLang="ja-JP" sz="1100">
              <a:solidFill>
                <a:schemeClr val="dk1"/>
              </a:solidFill>
              <a:effectLst/>
              <a:latin typeface="+mn-lt"/>
              <a:ea typeface="+mn-ea"/>
              <a:cs typeface="+mn-cs"/>
            </a:rPr>
            <a:t>分母である経常一般財源額が大きくなっ</a:t>
          </a:r>
          <a:r>
            <a:rPr kumimoji="1" lang="ja-JP" altLang="en-US" sz="1100">
              <a:solidFill>
                <a:schemeClr val="dk1"/>
              </a:solidFill>
              <a:effectLst/>
              <a:latin typeface="+mn-lt"/>
              <a:ea typeface="+mn-ea"/>
              <a:cs typeface="+mn-cs"/>
            </a:rPr>
            <a:t>たことが主な要因である。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100330</xdr:rowOff>
    </xdr:from>
    <xdr:to>
      <xdr:col>7</xdr:col>
      <xdr:colOff>15875</xdr:colOff>
      <xdr:row>34</xdr:row>
      <xdr:rowOff>27940</xdr:rowOff>
    </xdr:to>
    <xdr:cxnSp macro="">
      <xdr:nvCxnSpPr>
        <xdr:cNvPr id="66" name="直線コネクタ 65"/>
        <xdr:cNvCxnSpPr/>
      </xdr:nvCxnSpPr>
      <xdr:spPr>
        <a:xfrm flipV="1">
          <a:off x="3987800" y="5758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123190</xdr:rowOff>
    </xdr:from>
    <xdr:to>
      <xdr:col>5</xdr:col>
      <xdr:colOff>549275</xdr:colOff>
      <xdr:row>34</xdr:row>
      <xdr:rowOff>27940</xdr:rowOff>
    </xdr:to>
    <xdr:cxnSp macro="">
      <xdr:nvCxnSpPr>
        <xdr:cNvPr id="69" name="直線コネクタ 68"/>
        <xdr:cNvCxnSpPr/>
      </xdr:nvCxnSpPr>
      <xdr:spPr>
        <a:xfrm>
          <a:off x="3098800" y="578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123190</xdr:rowOff>
    </xdr:from>
    <xdr:to>
      <xdr:col>4</xdr:col>
      <xdr:colOff>346075</xdr:colOff>
      <xdr:row>34</xdr:row>
      <xdr:rowOff>12700</xdr:rowOff>
    </xdr:to>
    <xdr:cxnSp macro="">
      <xdr:nvCxnSpPr>
        <xdr:cNvPr id="72" name="直線コネクタ 71"/>
        <xdr:cNvCxnSpPr/>
      </xdr:nvCxnSpPr>
      <xdr:spPr>
        <a:xfrm flipV="1">
          <a:off x="2209800" y="578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58420</xdr:rowOff>
    </xdr:to>
    <xdr:cxnSp macro="">
      <xdr:nvCxnSpPr>
        <xdr:cNvPr id="75" name="直線コネクタ 74"/>
        <xdr:cNvCxnSpPr/>
      </xdr:nvCxnSpPr>
      <xdr:spPr>
        <a:xfrm flipV="1">
          <a:off x="1320800" y="584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49530</xdr:rowOff>
    </xdr:from>
    <xdr:to>
      <xdr:col>7</xdr:col>
      <xdr:colOff>66675</xdr:colOff>
      <xdr:row>33</xdr:row>
      <xdr:rowOff>151130</xdr:rowOff>
    </xdr:to>
    <xdr:sp macro="" textlink="">
      <xdr:nvSpPr>
        <xdr:cNvPr id="85" name="円/楕円 84"/>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129557</xdr:rowOff>
    </xdr:from>
    <xdr:ext cx="762000" cy="259045"/>
    <xdr:sp macro="" textlink="">
      <xdr:nvSpPr>
        <xdr:cNvPr id="86" name="人件費該当値テキスト"/>
        <xdr:cNvSpPr txBox="1"/>
      </xdr:nvSpPr>
      <xdr:spPr>
        <a:xfrm>
          <a:off x="4914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7" name="円/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72390</xdr:rowOff>
    </xdr:from>
    <xdr:to>
      <xdr:col>4</xdr:col>
      <xdr:colOff>396875</xdr:colOff>
      <xdr:row>34</xdr:row>
      <xdr:rowOff>2540</xdr:rowOff>
    </xdr:to>
    <xdr:sp macro="" textlink="">
      <xdr:nvSpPr>
        <xdr:cNvPr id="89" name="円/楕円 88"/>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12717</xdr:rowOff>
    </xdr:from>
    <xdr:ext cx="762000" cy="259045"/>
    <xdr:sp macro="" textlink="">
      <xdr:nvSpPr>
        <xdr:cNvPr id="90" name="テキスト ボックス 89"/>
        <xdr:cNvSpPr txBox="1"/>
      </xdr:nvSpPr>
      <xdr:spPr>
        <a:xfrm>
          <a:off x="2717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xdr:rowOff>
    </xdr:from>
    <xdr:to>
      <xdr:col>1</xdr:col>
      <xdr:colOff>676275</xdr:colOff>
      <xdr:row>34</xdr:row>
      <xdr:rowOff>109220</xdr:rowOff>
    </xdr:to>
    <xdr:sp macro="" textlink="">
      <xdr:nvSpPr>
        <xdr:cNvPr id="93" name="円/楕円 92"/>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119397</xdr:rowOff>
    </xdr:from>
    <xdr:ext cx="762000" cy="259045"/>
    <xdr:sp macro="" textlink="">
      <xdr:nvSpPr>
        <xdr:cNvPr id="94" name="テキスト ボックス 93"/>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淡路市においては、阪神淡路大震災に係る復興事業や合併以前のまちづくり事業の償還額等に対する交付税算入額が多く、普通交付税額が類似団体と比較し多額の為、分母である経常一般財源額が大きくなっているなか、類似団体平均値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ポイント上回っている。その要因としては、</a:t>
          </a:r>
          <a:r>
            <a:rPr lang="ja-JP" altLang="ja-JP" sz="1100">
              <a:solidFill>
                <a:schemeClr val="dk1"/>
              </a:solidFill>
              <a:effectLst/>
              <a:latin typeface="+mn-lt"/>
              <a:ea typeface="+mn-ea"/>
              <a:cs typeface="+mn-cs"/>
            </a:rPr>
            <a:t>合併により複数存在する類似の公共施設の維持管理</a:t>
          </a:r>
          <a:r>
            <a:rPr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や、公共施設整備時に行った借地費用が大きく影響している。</a:t>
          </a:r>
          <a:r>
            <a:rPr lang="ja-JP" altLang="ja-JP" sz="1100">
              <a:solidFill>
                <a:schemeClr val="dk1"/>
              </a:solidFill>
              <a:effectLst/>
              <a:latin typeface="+mn-lt"/>
              <a:ea typeface="+mn-ea"/>
              <a:cs typeface="+mn-cs"/>
            </a:rPr>
            <a:t>今後は、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年度に</a:t>
          </a:r>
          <a:r>
            <a:rPr lang="ja-JP" altLang="ja-JP" sz="1100">
              <a:solidFill>
                <a:schemeClr val="dk1"/>
              </a:solidFill>
              <a:effectLst/>
              <a:latin typeface="+mn-lt"/>
              <a:ea typeface="+mn-ea"/>
              <a:cs typeface="+mn-cs"/>
            </a:rPr>
            <a:t>策定した「公共施設等総合管理計画」を</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公共施設等の統廃合を進めるとともに、借地についても借地料の見直しや不要な借地は返還を進め、物件費の削減に努める。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18143</xdr:rowOff>
    </xdr:to>
    <xdr:cxnSp macro="">
      <xdr:nvCxnSpPr>
        <xdr:cNvPr id="129" name="直線コネクタ 128"/>
        <xdr:cNvCxnSpPr/>
      </xdr:nvCxnSpPr>
      <xdr:spPr>
        <a:xfrm>
          <a:off x="15671800" y="30824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17</xdr:row>
      <xdr:rowOff>167821</xdr:rowOff>
    </xdr:to>
    <xdr:cxnSp macro="">
      <xdr:nvCxnSpPr>
        <xdr:cNvPr id="132" name="直線コネクタ 131"/>
        <xdr:cNvCxnSpPr/>
      </xdr:nvCxnSpPr>
      <xdr:spPr>
        <a:xfrm>
          <a:off x="14782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146050</xdr:rowOff>
    </xdr:to>
    <xdr:cxnSp macro="">
      <xdr:nvCxnSpPr>
        <xdr:cNvPr id="135" name="直線コネクタ 134"/>
        <xdr:cNvCxnSpPr/>
      </xdr:nvCxnSpPr>
      <xdr:spPr>
        <a:xfrm>
          <a:off x="13893800" y="2995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17</xdr:row>
      <xdr:rowOff>80736</xdr:rowOff>
    </xdr:to>
    <xdr:cxnSp macro="">
      <xdr:nvCxnSpPr>
        <xdr:cNvPr id="138" name="直線コネクタ 137"/>
        <xdr:cNvCxnSpPr/>
      </xdr:nvCxnSpPr>
      <xdr:spPr>
        <a:xfrm>
          <a:off x="13004800" y="28429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8" name="円/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29936</xdr:rowOff>
    </xdr:from>
    <xdr:to>
      <xdr:col>20</xdr:col>
      <xdr:colOff>209550</xdr:colOff>
      <xdr:row>17</xdr:row>
      <xdr:rowOff>131536</xdr:rowOff>
    </xdr:to>
    <xdr:sp macro="" textlink="">
      <xdr:nvSpPr>
        <xdr:cNvPr id="154" name="円/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淡路市においては、阪神淡路大震災に係る復興事業や合併以前のまちづくり事業の償還額等に対する交付税算入額が多く、普通交付税額が類似団体と比較し多額の為、分母である経常一般財源額が大きくなっている。そのため、類似団体平均値よ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扶助費は、過去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か年ほぼ横ばいで推移しているが、生活保護費について、</a:t>
          </a:r>
          <a:r>
            <a:rPr kumimoji="1" lang="ja-JP" altLang="ja-JP" sz="1100">
              <a:solidFill>
                <a:schemeClr val="dk1"/>
              </a:solidFill>
              <a:effectLst/>
              <a:latin typeface="+mn-lt"/>
              <a:ea typeface="+mn-ea"/>
              <a:cs typeface="+mn-cs"/>
            </a:rPr>
            <a:t>引き続き、生活保護者の就労支援を行うことで生活保護からの脱却を図るとともに、生活保護に至る前の段階の自立支援策を実施すること等で扶助費の伸びの抑制に取り組む。</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38100</xdr:rowOff>
    </xdr:from>
    <xdr:to>
      <xdr:col>7</xdr:col>
      <xdr:colOff>15875</xdr:colOff>
      <xdr:row>54</xdr:row>
      <xdr:rowOff>50800</xdr:rowOff>
    </xdr:to>
    <xdr:cxnSp macro="">
      <xdr:nvCxnSpPr>
        <xdr:cNvPr id="190" name="直線コネクタ 189"/>
        <xdr:cNvCxnSpPr/>
      </xdr:nvCxnSpPr>
      <xdr:spPr>
        <a:xfrm flipV="1">
          <a:off x="3987800" y="929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50800</xdr:rowOff>
    </xdr:to>
    <xdr:cxnSp macro="">
      <xdr:nvCxnSpPr>
        <xdr:cNvPr id="193" name="直線コネクタ 192"/>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96" name="直線コネクタ 195"/>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50800</xdr:rowOff>
    </xdr:to>
    <xdr:cxnSp macro="">
      <xdr:nvCxnSpPr>
        <xdr:cNvPr id="199" name="直線コネクタ 198"/>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158750</xdr:rowOff>
    </xdr:from>
    <xdr:to>
      <xdr:col>7</xdr:col>
      <xdr:colOff>66675</xdr:colOff>
      <xdr:row>54</xdr:row>
      <xdr:rowOff>88900</xdr:rowOff>
    </xdr:to>
    <xdr:sp macro="" textlink="">
      <xdr:nvSpPr>
        <xdr:cNvPr id="209" name="円/楕円 208"/>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0"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淡路市においては、阪神淡路大震災に係る復興事業や合併以前のまちづくり事業の償還額等に対する交付税算入額が多く、普通交付税額が類似団体と比較し多額の為、分母である経常一般財源額が大きくなっているなか、類似団体平均値を</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ポイント上回っている。その要因は繰出金であり、</a:t>
          </a:r>
          <a:r>
            <a:rPr kumimoji="1" lang="ja-JP" altLang="en-US" sz="900">
              <a:solidFill>
                <a:schemeClr val="dk1"/>
              </a:solidFill>
              <a:effectLst/>
              <a:latin typeface="+mn-lt"/>
              <a:ea typeface="+mn-ea"/>
              <a:cs typeface="+mn-cs"/>
            </a:rPr>
            <a:t>下水道事業では、淡路市独特の地形により、整備効率が悪く施設整備の事業費が嵩み、一般会計からの繰出金が多額となっている</a:t>
          </a:r>
          <a:r>
            <a:rPr kumimoji="1" lang="ja-JP" altLang="ja-JP" sz="900">
              <a:solidFill>
                <a:schemeClr val="dk1"/>
              </a:solidFill>
              <a:effectLst/>
              <a:latin typeface="+mn-lt"/>
              <a:ea typeface="+mn-ea"/>
              <a:cs typeface="+mn-cs"/>
            </a:rPr>
            <a:t>。また、高齢化率</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％を超える本市においては、</a:t>
          </a:r>
          <a:r>
            <a:rPr kumimoji="1" lang="ja-JP" altLang="en-US" sz="900">
              <a:solidFill>
                <a:schemeClr val="dk1"/>
              </a:solidFill>
              <a:effectLst/>
              <a:latin typeface="+mn-lt"/>
              <a:ea typeface="+mn-ea"/>
              <a:cs typeface="+mn-cs"/>
            </a:rPr>
            <a:t>国保・</a:t>
          </a:r>
          <a:r>
            <a:rPr kumimoji="1" lang="ja-JP" altLang="ja-JP" sz="900">
              <a:solidFill>
                <a:schemeClr val="dk1"/>
              </a:solidFill>
              <a:effectLst/>
              <a:latin typeface="+mn-lt"/>
              <a:ea typeface="+mn-ea"/>
              <a:cs typeface="+mn-cs"/>
            </a:rPr>
            <a:t>後期高齢者医療</a:t>
          </a:r>
          <a:r>
            <a:rPr kumimoji="1" lang="ja-JP" altLang="en-US" sz="900">
              <a:solidFill>
                <a:schemeClr val="dk1"/>
              </a:solidFill>
              <a:effectLst/>
              <a:latin typeface="+mn-lt"/>
              <a:ea typeface="+mn-ea"/>
              <a:cs typeface="+mn-cs"/>
            </a:rPr>
            <a:t>・介護保険</a:t>
          </a:r>
          <a:r>
            <a:rPr kumimoji="1" lang="ja-JP" altLang="ja-JP" sz="900">
              <a:solidFill>
                <a:schemeClr val="dk1"/>
              </a:solidFill>
              <a:effectLst/>
              <a:latin typeface="+mn-lt"/>
              <a:ea typeface="+mn-ea"/>
              <a:cs typeface="+mn-cs"/>
            </a:rPr>
            <a:t>特別会計に対しての繰出金</a:t>
          </a:r>
          <a:r>
            <a:rPr kumimoji="1" lang="ja-JP" altLang="en-US" sz="900">
              <a:solidFill>
                <a:schemeClr val="dk1"/>
              </a:solidFill>
              <a:effectLst/>
              <a:latin typeface="+mn-lt"/>
              <a:ea typeface="+mn-ea"/>
              <a:cs typeface="+mn-cs"/>
            </a:rPr>
            <a:t>が多額となっていることも要因である</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、下水道事業では新規整備の抑制による事業費削減や戸別訪問等による接続率の増加</a:t>
          </a:r>
          <a:r>
            <a:rPr kumimoji="1" lang="ja-JP" altLang="en-US" sz="900">
              <a:solidFill>
                <a:schemeClr val="dk1"/>
              </a:solidFill>
              <a:effectLst/>
              <a:latin typeface="+mn-lt"/>
              <a:ea typeface="+mn-ea"/>
              <a:cs typeface="+mn-cs"/>
            </a:rPr>
            <a:t>を目指すとともに</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年度に料金改定を実施しているが、今後も料金の改定により自主財源を確保し、</a:t>
          </a:r>
          <a:r>
            <a:rPr kumimoji="1" lang="ja-JP" altLang="en-US" sz="900">
              <a:solidFill>
                <a:schemeClr val="dk1"/>
              </a:solidFill>
              <a:effectLst/>
              <a:latin typeface="+mn-lt"/>
              <a:ea typeface="+mn-ea"/>
              <a:cs typeface="+mn-cs"/>
            </a:rPr>
            <a:t>国民健康保険事業では医療費増加の抑制対策として、特定健診受診率の向上等を図り、</a:t>
          </a:r>
          <a:r>
            <a:rPr kumimoji="1" lang="ja-JP" altLang="ja-JP" sz="900">
              <a:solidFill>
                <a:schemeClr val="dk1"/>
              </a:solidFill>
              <a:effectLst/>
              <a:latin typeface="+mn-lt"/>
              <a:ea typeface="+mn-ea"/>
              <a:cs typeface="+mn-cs"/>
            </a:rPr>
            <a:t>介護保険事業ではいきいき</a:t>
          </a:r>
          <a:r>
            <a:rPr kumimoji="1" lang="en-US" altLang="ja-JP" sz="900">
              <a:solidFill>
                <a:schemeClr val="dk1"/>
              </a:solidFill>
              <a:effectLst/>
              <a:latin typeface="+mn-lt"/>
              <a:ea typeface="+mn-ea"/>
              <a:cs typeface="+mn-cs"/>
            </a:rPr>
            <a:t>100</a:t>
          </a:r>
          <a:r>
            <a:rPr kumimoji="1" lang="ja-JP" altLang="ja-JP" sz="900">
              <a:solidFill>
                <a:schemeClr val="dk1"/>
              </a:solidFill>
              <a:effectLst/>
              <a:latin typeface="+mn-lt"/>
              <a:ea typeface="+mn-ea"/>
              <a:cs typeface="+mn-cs"/>
            </a:rPr>
            <a:t>歳体操事業等の実施により、介護予防や悪化を抑制することで、給付費の伸びの抑制に努め、繰出金の抑制を図る。</a:t>
          </a:r>
          <a:endParaRPr lang="ja-JP" altLang="ja-JP" sz="9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81280</xdr:rowOff>
    </xdr:to>
    <xdr:cxnSp macro="">
      <xdr:nvCxnSpPr>
        <xdr:cNvPr id="251" name="直線コネクタ 250"/>
        <xdr:cNvCxnSpPr/>
      </xdr:nvCxnSpPr>
      <xdr:spPr>
        <a:xfrm flipV="1">
          <a:off x="15671800" y="9949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134620</xdr:rowOff>
    </xdr:to>
    <xdr:cxnSp macro="">
      <xdr:nvCxnSpPr>
        <xdr:cNvPr id="254" name="直線コネクタ 253"/>
        <xdr:cNvCxnSpPr/>
      </xdr:nvCxnSpPr>
      <xdr:spPr>
        <a:xfrm flipV="1">
          <a:off x="14782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134620</xdr:rowOff>
    </xdr:to>
    <xdr:cxnSp macro="">
      <xdr:nvCxnSpPr>
        <xdr:cNvPr id="257" name="直線コネクタ 256"/>
        <xdr:cNvCxnSpPr/>
      </xdr:nvCxnSpPr>
      <xdr:spPr>
        <a:xfrm>
          <a:off x="13893800" y="1001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73660</xdr:rowOff>
    </xdr:to>
    <xdr:cxnSp macro="">
      <xdr:nvCxnSpPr>
        <xdr:cNvPr id="260" name="直線コネクタ 259"/>
        <xdr:cNvCxnSpPr/>
      </xdr:nvCxnSpPr>
      <xdr:spPr>
        <a:xfrm>
          <a:off x="13004800" y="990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0" name="円/楕円 269"/>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1"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2" name="円/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4" name="円/楕円 273"/>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5" name="テキスト ボックス 274"/>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6" name="円/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淡路市においては、阪神淡路大震災に係る復興事業や合併以前のまちづくり事業の償還額等に対する交付税算入額が多く、普通交付税額が類似団体と比較し多額の為、分母である経常一般財源額が大きくなっているなか、</a:t>
          </a:r>
          <a:r>
            <a:rPr kumimoji="1" lang="ja-JP" altLang="en-US"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1.3</a:t>
          </a:r>
          <a:r>
            <a:rPr kumimoji="1" lang="ja-JP" altLang="en-US" sz="1000">
              <a:solidFill>
                <a:schemeClr val="dk1"/>
              </a:solidFill>
              <a:effectLst/>
              <a:latin typeface="+mn-lt"/>
              <a:ea typeface="+mn-ea"/>
              <a:cs typeface="+mn-cs"/>
            </a:rPr>
            <a:t>ポイント上昇し、</a:t>
          </a:r>
          <a:r>
            <a:rPr kumimoji="1" lang="ja-JP" altLang="ja-JP" sz="1000">
              <a:solidFill>
                <a:schemeClr val="dk1"/>
              </a:solidFill>
              <a:effectLst/>
              <a:latin typeface="+mn-lt"/>
              <a:ea typeface="+mn-ea"/>
              <a:cs typeface="+mn-cs"/>
            </a:rPr>
            <a:t>類似団体平均値より</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ポイント上回っている。類似団体を上回った要因としては、島内３市で構成する広域行政や消防に係る一部事務組合に対する負担金を支出していることや、</a:t>
          </a:r>
          <a:r>
            <a:rPr kumimoji="1" lang="ja-JP" altLang="en-US" sz="1000">
              <a:solidFill>
                <a:schemeClr val="dk1"/>
              </a:solidFill>
              <a:effectLst/>
              <a:latin typeface="+mn-lt"/>
              <a:ea typeface="+mn-ea"/>
              <a:cs typeface="+mn-cs"/>
            </a:rPr>
            <a:t>広域水道企業団に対する高料金対策</a:t>
          </a:r>
          <a:r>
            <a:rPr kumimoji="1" lang="ja-JP" altLang="ja-JP" sz="1000">
              <a:solidFill>
                <a:schemeClr val="dk1"/>
              </a:solidFill>
              <a:effectLst/>
              <a:latin typeface="+mn-lt"/>
              <a:ea typeface="+mn-ea"/>
              <a:cs typeface="+mn-cs"/>
            </a:rPr>
            <a:t>補助金が</a:t>
          </a:r>
          <a:r>
            <a:rPr kumimoji="1" lang="ja-JP" altLang="en-US" sz="1000">
              <a:solidFill>
                <a:schemeClr val="dk1"/>
              </a:solidFill>
              <a:effectLst/>
              <a:latin typeface="+mn-lt"/>
              <a:ea typeface="+mn-ea"/>
              <a:cs typeface="+mn-cs"/>
            </a:rPr>
            <a:t>多額となっていることである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また、前年度から上昇した主な要因としては、先に述べた</a:t>
          </a:r>
          <a:r>
            <a:rPr kumimoji="1" lang="ja-JP" altLang="ja-JP" sz="1000">
              <a:solidFill>
                <a:schemeClr val="dk1"/>
              </a:solidFill>
              <a:effectLst/>
              <a:latin typeface="+mn-lt"/>
              <a:ea typeface="+mn-ea"/>
              <a:cs typeface="+mn-cs"/>
            </a:rPr>
            <a:t>広域水道企業団に対する高料金対策補助金</a:t>
          </a:r>
          <a:r>
            <a:rPr kumimoji="1" lang="ja-JP" altLang="en-US" sz="1000">
              <a:solidFill>
                <a:schemeClr val="dk1"/>
              </a:solidFill>
              <a:effectLst/>
              <a:latin typeface="+mn-lt"/>
              <a:ea typeface="+mn-ea"/>
              <a:cs typeface="+mn-cs"/>
            </a:rPr>
            <a:t>が増額となったことであるが、広域水道企業団において</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en-US" sz="1000">
              <a:solidFill>
                <a:schemeClr val="dk1"/>
              </a:solidFill>
              <a:effectLst/>
              <a:latin typeface="+mn-lt"/>
              <a:ea typeface="+mn-ea"/>
              <a:cs typeface="+mn-cs"/>
            </a:rPr>
            <a:t>年度中に経営戦略を策定するなど</a:t>
          </a:r>
          <a:r>
            <a:rPr lang="ja-JP" altLang="ja-JP" sz="1000">
              <a:solidFill>
                <a:schemeClr val="dk1"/>
              </a:solidFill>
              <a:effectLst/>
              <a:latin typeface="+mn-lt"/>
              <a:ea typeface="+mn-ea"/>
              <a:cs typeface="+mn-cs"/>
            </a:rPr>
            <a:t>持続的・安定的な経営に向けて</a:t>
          </a:r>
          <a:r>
            <a:rPr lang="ja-JP" altLang="en-US" sz="1000">
              <a:solidFill>
                <a:schemeClr val="dk1"/>
              </a:solidFill>
              <a:effectLst/>
              <a:latin typeface="+mn-lt"/>
              <a:ea typeface="+mn-ea"/>
              <a:cs typeface="+mn-cs"/>
            </a:rPr>
            <a:t>鋭意取り組んでいる。</a:t>
          </a:r>
          <a:endParaRPr lang="ja-JP" altLang="ja-JP" sz="10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81280</xdr:rowOff>
    </xdr:to>
    <xdr:cxnSp macro="">
      <xdr:nvCxnSpPr>
        <xdr:cNvPr id="309" name="直線コネクタ 308"/>
        <xdr:cNvCxnSpPr/>
      </xdr:nvCxnSpPr>
      <xdr:spPr>
        <a:xfrm>
          <a:off x="15671800" y="6194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21844</xdr:rowOff>
    </xdr:to>
    <xdr:cxnSp macro="">
      <xdr:nvCxnSpPr>
        <xdr:cNvPr id="312" name="直線コネクタ 311"/>
        <xdr:cNvCxnSpPr/>
      </xdr:nvCxnSpPr>
      <xdr:spPr>
        <a:xfrm>
          <a:off x="14782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35</xdr:row>
      <xdr:rowOff>170434</xdr:rowOff>
    </xdr:to>
    <xdr:cxnSp macro="">
      <xdr:nvCxnSpPr>
        <xdr:cNvPr id="315" name="直線コネクタ 314"/>
        <xdr:cNvCxnSpPr/>
      </xdr:nvCxnSpPr>
      <xdr:spPr>
        <a:xfrm>
          <a:off x="13893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161290</xdr:rowOff>
    </xdr:to>
    <xdr:cxnSp macro="">
      <xdr:nvCxnSpPr>
        <xdr:cNvPr id="318" name="直線コネクタ 317"/>
        <xdr:cNvCxnSpPr/>
      </xdr:nvCxnSpPr>
      <xdr:spPr>
        <a:xfrm>
          <a:off x="13004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8" name="円/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9"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0" name="円/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2" name="円/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3" name="テキスト ボックス 332"/>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4" name="円/楕円 333"/>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5" name="テキスト ボックス 33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6" name="円/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ポイント改善しているものの、依然と</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高い比率で推移しており、類似団体平均を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ポイント上回っている。主な要因として、</a:t>
          </a:r>
          <a:r>
            <a:rPr kumimoji="1" lang="ja-JP" altLang="en-US" sz="1100">
              <a:solidFill>
                <a:schemeClr val="dk1"/>
              </a:solidFill>
              <a:effectLst/>
              <a:latin typeface="+mn-lt"/>
              <a:ea typeface="+mn-ea"/>
              <a:cs typeface="+mn-cs"/>
            </a:rPr>
            <a:t>全体</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を占める</a:t>
          </a:r>
          <a:r>
            <a:rPr kumimoji="1" lang="ja-JP" altLang="ja-JP" sz="1100">
              <a:solidFill>
                <a:schemeClr val="dk1"/>
              </a:solidFill>
              <a:effectLst/>
              <a:latin typeface="+mn-lt"/>
              <a:ea typeface="+mn-ea"/>
              <a:cs typeface="+mn-cs"/>
            </a:rPr>
            <a:t>阪神淡路大震災の復興事業</a:t>
          </a:r>
          <a:r>
            <a:rPr kumimoji="1" lang="ja-JP" altLang="en-US" sz="1100">
              <a:solidFill>
                <a:schemeClr val="dk1"/>
              </a:solidFill>
              <a:effectLst/>
              <a:latin typeface="+mn-lt"/>
              <a:ea typeface="+mn-ea"/>
              <a:cs typeface="+mn-cs"/>
            </a:rPr>
            <a:t>関連の</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億円の償還が影響している。今後も「公債費負担適正化計画」に基づき、計画的な地方債の発行や</a:t>
          </a:r>
          <a:r>
            <a:rPr kumimoji="1" lang="ja-JP" altLang="en-US" sz="1100">
              <a:solidFill>
                <a:schemeClr val="dk1"/>
              </a:solidFill>
              <a:effectLst/>
              <a:latin typeface="+mn-lt"/>
              <a:ea typeface="+mn-ea"/>
              <a:cs typeface="+mn-cs"/>
            </a:rPr>
            <a:t>効率的な</a:t>
          </a:r>
          <a:r>
            <a:rPr kumimoji="1" lang="ja-JP" altLang="ja-JP" sz="1100">
              <a:solidFill>
                <a:schemeClr val="dk1"/>
              </a:solidFill>
              <a:effectLst/>
              <a:latin typeface="+mn-lt"/>
              <a:ea typeface="+mn-ea"/>
              <a:cs typeface="+mn-cs"/>
            </a:rPr>
            <a:t>繰上償還の実施により、公債費負担の軽減を図る。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109855</xdr:rowOff>
    </xdr:to>
    <xdr:cxnSp macro="">
      <xdr:nvCxnSpPr>
        <xdr:cNvPr id="369" name="直線コネクタ 368"/>
        <xdr:cNvCxnSpPr/>
      </xdr:nvCxnSpPr>
      <xdr:spPr>
        <a:xfrm flipV="1">
          <a:off x="3987800" y="129476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109855</xdr:rowOff>
    </xdr:from>
    <xdr:to>
      <xdr:col>5</xdr:col>
      <xdr:colOff>549275</xdr:colOff>
      <xdr:row>75</xdr:row>
      <xdr:rowOff>157480</xdr:rowOff>
    </xdr:to>
    <xdr:cxnSp macro="">
      <xdr:nvCxnSpPr>
        <xdr:cNvPr id="372" name="直線コネクタ 371"/>
        <xdr:cNvCxnSpPr/>
      </xdr:nvCxnSpPr>
      <xdr:spPr>
        <a:xfrm flipV="1">
          <a:off x="3098800" y="12968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75</xdr:row>
      <xdr:rowOff>168911</xdr:rowOff>
    </xdr:to>
    <xdr:cxnSp macro="">
      <xdr:nvCxnSpPr>
        <xdr:cNvPr id="375" name="直線コネクタ 374"/>
        <xdr:cNvCxnSpPr/>
      </xdr:nvCxnSpPr>
      <xdr:spPr>
        <a:xfrm flipV="1">
          <a:off x="2209800" y="13016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20320</xdr:rowOff>
    </xdr:to>
    <xdr:cxnSp macro="">
      <xdr:nvCxnSpPr>
        <xdr:cNvPr id="378" name="直線コネクタ 377"/>
        <xdr:cNvCxnSpPr/>
      </xdr:nvCxnSpPr>
      <xdr:spPr>
        <a:xfrm flipV="1">
          <a:off x="1320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8" name="円/楕円 387"/>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10177</xdr:rowOff>
    </xdr:from>
    <xdr:ext cx="762000" cy="259045"/>
    <xdr:sp macro="" textlink="">
      <xdr:nvSpPr>
        <xdr:cNvPr id="389"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59055</xdr:rowOff>
    </xdr:from>
    <xdr:to>
      <xdr:col>5</xdr:col>
      <xdr:colOff>600075</xdr:colOff>
      <xdr:row>75</xdr:row>
      <xdr:rowOff>160655</xdr:rowOff>
    </xdr:to>
    <xdr:sp macro="" textlink="">
      <xdr:nvSpPr>
        <xdr:cNvPr id="390" name="円/楕円 389"/>
        <xdr:cNvSpPr/>
      </xdr:nvSpPr>
      <xdr:spPr>
        <a:xfrm>
          <a:off x="3937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145432</xdr:rowOff>
    </xdr:from>
    <xdr:ext cx="736600" cy="259045"/>
    <xdr:sp macro="" textlink="">
      <xdr:nvSpPr>
        <xdr:cNvPr id="391" name="テキスト ボックス 390"/>
        <xdr:cNvSpPr txBox="1"/>
      </xdr:nvSpPr>
      <xdr:spPr>
        <a:xfrm>
          <a:off x="3606800" y="130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106680</xdr:rowOff>
    </xdr:from>
    <xdr:to>
      <xdr:col>4</xdr:col>
      <xdr:colOff>396875</xdr:colOff>
      <xdr:row>76</xdr:row>
      <xdr:rowOff>36830</xdr:rowOff>
    </xdr:to>
    <xdr:sp macro="" textlink="">
      <xdr:nvSpPr>
        <xdr:cNvPr id="392" name="円/楕円 391"/>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21607</xdr:rowOff>
    </xdr:from>
    <xdr:ext cx="762000" cy="259045"/>
    <xdr:sp macro="" textlink="">
      <xdr:nvSpPr>
        <xdr:cNvPr id="393" name="テキスト ボックス 392"/>
        <xdr:cNvSpPr txBox="1"/>
      </xdr:nvSpPr>
      <xdr:spPr>
        <a:xfrm>
          <a:off x="2717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4" name="円/楕円 393"/>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33038</xdr:rowOff>
    </xdr:from>
    <xdr:ext cx="762000" cy="259045"/>
    <xdr:sp macro="" textlink="">
      <xdr:nvSpPr>
        <xdr:cNvPr id="395" name="テキスト ボックス 394"/>
        <xdr:cNvSpPr txBox="1"/>
      </xdr:nvSpPr>
      <xdr:spPr>
        <a:xfrm>
          <a:off x="1828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6" name="円/楕円 39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55897</xdr:rowOff>
    </xdr:from>
    <xdr:ext cx="762000" cy="259045"/>
    <xdr:sp macro="" textlink="">
      <xdr:nvSpPr>
        <xdr:cNvPr id="397" name="テキスト ボックス 396"/>
        <xdr:cNvSpPr txBox="1"/>
      </xdr:nvSpPr>
      <xdr:spPr>
        <a:xfrm>
          <a:off x="939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淡路市においては、阪神淡路大震災に係る復興事業や合併以前のまちづくり事業の償還額等に対する交付税算入額が多く、普通交付税額が類似団体と比較し多額の為、分母である経常一般財源額が大きく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そのため、公債費以外の経常収支比率は類似団体平均値</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ポイント下回っているが、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年度から合併の特例措置として加算されている「合併算定替経費」の縮減が開始となり、平成</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年度には完全に一本算定へと移行となるため、「淡路市新行財政改革推進方策」等に基づき、</a:t>
          </a:r>
          <a:r>
            <a:rPr kumimoji="1" lang="ja-JP" altLang="ja-JP" sz="1100">
              <a:solidFill>
                <a:schemeClr val="dk1"/>
              </a:solidFill>
              <a:effectLst/>
              <a:latin typeface="+mn-lt"/>
              <a:ea typeface="+mn-ea"/>
              <a:cs typeface="+mn-cs"/>
            </a:rPr>
            <a:t>更なる経常経費の削減に努め</a:t>
          </a:r>
          <a:r>
            <a:rPr kumimoji="1" lang="ja-JP" altLang="en-US" sz="1100">
              <a:solidFill>
                <a:schemeClr val="dk1"/>
              </a:solidFill>
              <a:effectLst/>
              <a:latin typeface="+mn-lt"/>
              <a:ea typeface="+mn-ea"/>
              <a:cs typeface="+mn-cs"/>
            </a:rPr>
            <a:t>、今後も</a:t>
          </a:r>
          <a:r>
            <a:rPr lang="ja-JP" altLang="en-US">
              <a:effectLst/>
            </a:rPr>
            <a:t>持続可能な行財政運営を図る。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46989</xdr:rowOff>
    </xdr:to>
    <xdr:cxnSp macro="">
      <xdr:nvCxnSpPr>
        <xdr:cNvPr id="428" name="直線コネクタ 427"/>
        <xdr:cNvCxnSpPr/>
      </xdr:nvCxnSpPr>
      <xdr:spPr>
        <a:xfrm flipV="1">
          <a:off x="15671800" y="132074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46989</xdr:rowOff>
    </xdr:to>
    <xdr:cxnSp macro="">
      <xdr:nvCxnSpPr>
        <xdr:cNvPr id="431" name="直線コネクタ 430"/>
        <xdr:cNvCxnSpPr/>
      </xdr:nvCxnSpPr>
      <xdr:spPr>
        <a:xfrm>
          <a:off x="14782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122428</xdr:rowOff>
    </xdr:from>
    <xdr:to>
      <xdr:col>21</xdr:col>
      <xdr:colOff>361950</xdr:colOff>
      <xdr:row>76</xdr:row>
      <xdr:rowOff>159004</xdr:rowOff>
    </xdr:to>
    <xdr:cxnSp macro="">
      <xdr:nvCxnSpPr>
        <xdr:cNvPr id="434" name="直線コネクタ 433"/>
        <xdr:cNvCxnSpPr/>
      </xdr:nvCxnSpPr>
      <xdr:spPr>
        <a:xfrm>
          <a:off x="13893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122428</xdr:rowOff>
    </xdr:to>
    <xdr:cxnSp macro="">
      <xdr:nvCxnSpPr>
        <xdr:cNvPr id="437" name="直線コネクタ 436"/>
        <xdr:cNvCxnSpPr/>
      </xdr:nvCxnSpPr>
      <xdr:spPr>
        <a:xfrm>
          <a:off x="13004800" y="12992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7" name="円/楕円 446"/>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48"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9" name="円/楕円 44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50" name="テキスト ボックス 449"/>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51" name="円/楕円 450"/>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48531</xdr:rowOff>
    </xdr:from>
    <xdr:ext cx="762000" cy="259045"/>
    <xdr:sp macro="" textlink="">
      <xdr:nvSpPr>
        <xdr:cNvPr id="452" name="テキスト ボックス 451"/>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71628</xdr:rowOff>
    </xdr:from>
    <xdr:to>
      <xdr:col>20</xdr:col>
      <xdr:colOff>209550</xdr:colOff>
      <xdr:row>77</xdr:row>
      <xdr:rowOff>1778</xdr:rowOff>
    </xdr:to>
    <xdr:sp macro="" textlink="">
      <xdr:nvSpPr>
        <xdr:cNvPr id="453" name="円/楕円 452"/>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54" name="テキスト ボックス 453"/>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55" name="円/楕円 454"/>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56" name="テキスト ボックス 455"/>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兵庫県淡路市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164354</xdr:rowOff>
    </xdr:from>
    <xdr:to>
      <xdr:col>4</xdr:col>
      <xdr:colOff>1117600</xdr:colOff>
      <xdr:row>17</xdr:row>
      <xdr:rowOff>1722</xdr:rowOff>
    </xdr:to>
    <xdr:cxnSp macro="">
      <xdr:nvCxnSpPr>
        <xdr:cNvPr id="52" name="直線コネクタ 51"/>
        <xdr:cNvCxnSpPr/>
      </xdr:nvCxnSpPr>
      <xdr:spPr bwMode="auto">
        <a:xfrm>
          <a:off x="5003800" y="2955179"/>
          <a:ext cx="647700" cy="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164354</xdr:rowOff>
    </xdr:from>
    <xdr:to>
      <xdr:col>4</xdr:col>
      <xdr:colOff>469900</xdr:colOff>
      <xdr:row>17</xdr:row>
      <xdr:rowOff>51050</xdr:rowOff>
    </xdr:to>
    <xdr:cxnSp macro="">
      <xdr:nvCxnSpPr>
        <xdr:cNvPr id="55" name="直線コネクタ 54"/>
        <xdr:cNvCxnSpPr/>
      </xdr:nvCxnSpPr>
      <xdr:spPr bwMode="auto">
        <a:xfrm flipV="1">
          <a:off x="4305300" y="2955179"/>
          <a:ext cx="698500" cy="5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35163</xdr:rowOff>
    </xdr:from>
    <xdr:to>
      <xdr:col>3</xdr:col>
      <xdr:colOff>904875</xdr:colOff>
      <xdr:row>17</xdr:row>
      <xdr:rowOff>51050</xdr:rowOff>
    </xdr:to>
    <xdr:cxnSp macro="">
      <xdr:nvCxnSpPr>
        <xdr:cNvPr id="58" name="直線コネクタ 57"/>
        <xdr:cNvCxnSpPr/>
      </xdr:nvCxnSpPr>
      <xdr:spPr bwMode="auto">
        <a:xfrm>
          <a:off x="3606800" y="2997438"/>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35163</xdr:rowOff>
    </xdr:from>
    <xdr:to>
      <xdr:col>3</xdr:col>
      <xdr:colOff>206375</xdr:colOff>
      <xdr:row>17</xdr:row>
      <xdr:rowOff>42674</xdr:rowOff>
    </xdr:to>
    <xdr:cxnSp macro="">
      <xdr:nvCxnSpPr>
        <xdr:cNvPr id="61" name="直線コネクタ 60"/>
        <xdr:cNvCxnSpPr/>
      </xdr:nvCxnSpPr>
      <xdr:spPr bwMode="auto">
        <a:xfrm flipV="1">
          <a:off x="2908300" y="2997438"/>
          <a:ext cx="6985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122372</xdr:rowOff>
    </xdr:from>
    <xdr:to>
      <xdr:col>5</xdr:col>
      <xdr:colOff>34925</xdr:colOff>
      <xdr:row>17</xdr:row>
      <xdr:rowOff>52522</xdr:rowOff>
    </xdr:to>
    <xdr:sp macro="" textlink="">
      <xdr:nvSpPr>
        <xdr:cNvPr id="71" name="円/楕円 70"/>
        <xdr:cNvSpPr/>
      </xdr:nvSpPr>
      <xdr:spPr bwMode="auto">
        <a:xfrm>
          <a:off x="5600700" y="291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94449</xdr:rowOff>
    </xdr:from>
    <xdr:ext cx="762000" cy="259045"/>
    <xdr:sp macro="" textlink="">
      <xdr:nvSpPr>
        <xdr:cNvPr id="72" name="人口1人当たり決算額の推移該当値テキスト130"/>
        <xdr:cNvSpPr txBox="1"/>
      </xdr:nvSpPr>
      <xdr:spPr>
        <a:xfrm>
          <a:off x="5740400" y="28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99,589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113554</xdr:rowOff>
    </xdr:from>
    <xdr:to>
      <xdr:col>4</xdr:col>
      <xdr:colOff>520700</xdr:colOff>
      <xdr:row>17</xdr:row>
      <xdr:rowOff>43704</xdr:rowOff>
    </xdr:to>
    <xdr:sp macro="" textlink="">
      <xdr:nvSpPr>
        <xdr:cNvPr id="73" name="円/楕円 72"/>
        <xdr:cNvSpPr/>
      </xdr:nvSpPr>
      <xdr:spPr bwMode="auto">
        <a:xfrm>
          <a:off x="4953000" y="290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53881</xdr:rowOff>
    </xdr:from>
    <xdr:ext cx="736600" cy="259045"/>
    <xdr:sp macro="" textlink="">
      <xdr:nvSpPr>
        <xdr:cNvPr id="74" name="テキスト ボックス 73"/>
        <xdr:cNvSpPr txBox="1"/>
      </xdr:nvSpPr>
      <xdr:spPr>
        <a:xfrm>
          <a:off x="4622800" y="267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250</xdr:rowOff>
    </xdr:from>
    <xdr:to>
      <xdr:col>3</xdr:col>
      <xdr:colOff>955675</xdr:colOff>
      <xdr:row>17</xdr:row>
      <xdr:rowOff>101850</xdr:rowOff>
    </xdr:to>
    <xdr:sp macro="" textlink="">
      <xdr:nvSpPr>
        <xdr:cNvPr id="75" name="円/楕円 74"/>
        <xdr:cNvSpPr/>
      </xdr:nvSpPr>
      <xdr:spPr bwMode="auto">
        <a:xfrm>
          <a:off x="4254500" y="296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112027</xdr:rowOff>
    </xdr:from>
    <xdr:ext cx="762000" cy="259045"/>
    <xdr:sp macro="" textlink="">
      <xdr:nvSpPr>
        <xdr:cNvPr id="76" name="テキスト ボックス 75"/>
        <xdr:cNvSpPr txBox="1"/>
      </xdr:nvSpPr>
      <xdr:spPr>
        <a:xfrm>
          <a:off x="3924300" y="273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155813</xdr:rowOff>
    </xdr:from>
    <xdr:to>
      <xdr:col>3</xdr:col>
      <xdr:colOff>257175</xdr:colOff>
      <xdr:row>17</xdr:row>
      <xdr:rowOff>85963</xdr:rowOff>
    </xdr:to>
    <xdr:sp macro="" textlink="">
      <xdr:nvSpPr>
        <xdr:cNvPr id="77" name="円/楕円 76"/>
        <xdr:cNvSpPr/>
      </xdr:nvSpPr>
      <xdr:spPr bwMode="auto">
        <a:xfrm>
          <a:off x="3556000" y="294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96140</xdr:rowOff>
    </xdr:from>
    <xdr:ext cx="762000" cy="259045"/>
    <xdr:sp macro="" textlink="">
      <xdr:nvSpPr>
        <xdr:cNvPr id="78" name="テキスト ボックス 77"/>
        <xdr:cNvSpPr txBox="1"/>
      </xdr:nvSpPr>
      <xdr:spPr>
        <a:xfrm>
          <a:off x="3225800" y="271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163324</xdr:rowOff>
    </xdr:from>
    <xdr:to>
      <xdr:col>2</xdr:col>
      <xdr:colOff>692150</xdr:colOff>
      <xdr:row>17</xdr:row>
      <xdr:rowOff>93474</xdr:rowOff>
    </xdr:to>
    <xdr:sp macro="" textlink="">
      <xdr:nvSpPr>
        <xdr:cNvPr id="79" name="円/楕円 78"/>
        <xdr:cNvSpPr/>
      </xdr:nvSpPr>
      <xdr:spPr bwMode="auto">
        <a:xfrm>
          <a:off x="2857500" y="295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78251</xdr:rowOff>
    </xdr:from>
    <xdr:ext cx="762000" cy="259045"/>
    <xdr:sp macro="" textlink="">
      <xdr:nvSpPr>
        <xdr:cNvPr id="80" name="テキスト ボックス 79"/>
        <xdr:cNvSpPr txBox="1"/>
      </xdr:nvSpPr>
      <xdr:spPr>
        <a:xfrm>
          <a:off x="2527300" y="30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233901</xdr:rowOff>
    </xdr:from>
    <xdr:to>
      <xdr:col>4</xdr:col>
      <xdr:colOff>1117600</xdr:colOff>
      <xdr:row>37</xdr:row>
      <xdr:rowOff>235242</xdr:rowOff>
    </xdr:to>
    <xdr:cxnSp macro="">
      <xdr:nvCxnSpPr>
        <xdr:cNvPr id="114" name="直線コネクタ 113"/>
        <xdr:cNvCxnSpPr/>
      </xdr:nvCxnSpPr>
      <xdr:spPr bwMode="auto">
        <a:xfrm>
          <a:off x="5003800" y="7358601"/>
          <a:ext cx="647700" cy="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200282</xdr:rowOff>
    </xdr:from>
    <xdr:to>
      <xdr:col>4</xdr:col>
      <xdr:colOff>469900</xdr:colOff>
      <xdr:row>37</xdr:row>
      <xdr:rowOff>233901</xdr:rowOff>
    </xdr:to>
    <xdr:cxnSp macro="">
      <xdr:nvCxnSpPr>
        <xdr:cNvPr id="117" name="直線コネクタ 116"/>
        <xdr:cNvCxnSpPr/>
      </xdr:nvCxnSpPr>
      <xdr:spPr bwMode="auto">
        <a:xfrm>
          <a:off x="4305300" y="7324982"/>
          <a:ext cx="698500" cy="3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200282</xdr:rowOff>
    </xdr:from>
    <xdr:to>
      <xdr:col>3</xdr:col>
      <xdr:colOff>904875</xdr:colOff>
      <xdr:row>37</xdr:row>
      <xdr:rowOff>200674</xdr:rowOff>
    </xdr:to>
    <xdr:cxnSp macro="">
      <xdr:nvCxnSpPr>
        <xdr:cNvPr id="120" name="直線コネクタ 119"/>
        <xdr:cNvCxnSpPr/>
      </xdr:nvCxnSpPr>
      <xdr:spPr bwMode="auto">
        <a:xfrm flipV="1">
          <a:off x="3606800" y="7324982"/>
          <a:ext cx="698500" cy="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200674</xdr:rowOff>
    </xdr:from>
    <xdr:to>
      <xdr:col>3</xdr:col>
      <xdr:colOff>206375</xdr:colOff>
      <xdr:row>37</xdr:row>
      <xdr:rowOff>202705</xdr:rowOff>
    </xdr:to>
    <xdr:cxnSp macro="">
      <xdr:nvCxnSpPr>
        <xdr:cNvPr id="123" name="直線コネクタ 122"/>
        <xdr:cNvCxnSpPr/>
      </xdr:nvCxnSpPr>
      <xdr:spPr bwMode="auto">
        <a:xfrm flipV="1">
          <a:off x="2908300" y="7325374"/>
          <a:ext cx="698500" cy="2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184442</xdr:rowOff>
    </xdr:from>
    <xdr:to>
      <xdr:col>5</xdr:col>
      <xdr:colOff>34925</xdr:colOff>
      <xdr:row>37</xdr:row>
      <xdr:rowOff>286042</xdr:rowOff>
    </xdr:to>
    <xdr:sp macro="" textlink="">
      <xdr:nvSpPr>
        <xdr:cNvPr id="133" name="円/楕円 132"/>
        <xdr:cNvSpPr/>
      </xdr:nvSpPr>
      <xdr:spPr bwMode="auto">
        <a:xfrm>
          <a:off x="5600700" y="730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29519</xdr:rowOff>
    </xdr:from>
    <xdr:ext cx="762000" cy="259045"/>
    <xdr:sp macro="" textlink="">
      <xdr:nvSpPr>
        <xdr:cNvPr id="134" name="人口1人当たり決算額の推移該当値テキスト445"/>
        <xdr:cNvSpPr txBox="1"/>
      </xdr:nvSpPr>
      <xdr:spPr>
        <a:xfrm>
          <a:off x="5740400" y="715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183101</xdr:rowOff>
    </xdr:from>
    <xdr:to>
      <xdr:col>4</xdr:col>
      <xdr:colOff>520700</xdr:colOff>
      <xdr:row>37</xdr:row>
      <xdr:rowOff>284701</xdr:rowOff>
    </xdr:to>
    <xdr:sp macro="" textlink="">
      <xdr:nvSpPr>
        <xdr:cNvPr id="135" name="円/楕円 134"/>
        <xdr:cNvSpPr/>
      </xdr:nvSpPr>
      <xdr:spPr bwMode="auto">
        <a:xfrm>
          <a:off x="4953000" y="730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123428</xdr:rowOff>
    </xdr:from>
    <xdr:ext cx="736600" cy="259045"/>
    <xdr:sp macro="" textlink="">
      <xdr:nvSpPr>
        <xdr:cNvPr id="136" name="テキスト ボックス 135"/>
        <xdr:cNvSpPr txBox="1"/>
      </xdr:nvSpPr>
      <xdr:spPr>
        <a:xfrm>
          <a:off x="4622800" y="7076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149482</xdr:rowOff>
    </xdr:from>
    <xdr:to>
      <xdr:col>3</xdr:col>
      <xdr:colOff>955675</xdr:colOff>
      <xdr:row>37</xdr:row>
      <xdr:rowOff>251082</xdr:rowOff>
    </xdr:to>
    <xdr:sp macro="" textlink="">
      <xdr:nvSpPr>
        <xdr:cNvPr id="137" name="円/楕円 136"/>
        <xdr:cNvSpPr/>
      </xdr:nvSpPr>
      <xdr:spPr bwMode="auto">
        <a:xfrm>
          <a:off x="4254500" y="727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89809</xdr:rowOff>
    </xdr:from>
    <xdr:ext cx="762000" cy="259045"/>
    <xdr:sp macro="" textlink="">
      <xdr:nvSpPr>
        <xdr:cNvPr id="138" name="テキスト ボックス 137"/>
        <xdr:cNvSpPr txBox="1"/>
      </xdr:nvSpPr>
      <xdr:spPr>
        <a:xfrm>
          <a:off x="3924300" y="70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149874</xdr:rowOff>
    </xdr:from>
    <xdr:to>
      <xdr:col>3</xdr:col>
      <xdr:colOff>257175</xdr:colOff>
      <xdr:row>37</xdr:row>
      <xdr:rowOff>251474</xdr:rowOff>
    </xdr:to>
    <xdr:sp macro="" textlink="">
      <xdr:nvSpPr>
        <xdr:cNvPr id="139" name="円/楕円 138"/>
        <xdr:cNvSpPr/>
      </xdr:nvSpPr>
      <xdr:spPr bwMode="auto">
        <a:xfrm>
          <a:off x="3556000" y="727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90201</xdr:rowOff>
    </xdr:from>
    <xdr:ext cx="762000" cy="259045"/>
    <xdr:sp macro="" textlink="">
      <xdr:nvSpPr>
        <xdr:cNvPr id="140" name="テキスト ボックス 139"/>
        <xdr:cNvSpPr txBox="1"/>
      </xdr:nvSpPr>
      <xdr:spPr>
        <a:xfrm>
          <a:off x="3225800" y="704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151905</xdr:rowOff>
    </xdr:from>
    <xdr:to>
      <xdr:col>2</xdr:col>
      <xdr:colOff>692150</xdr:colOff>
      <xdr:row>37</xdr:row>
      <xdr:rowOff>253505</xdr:rowOff>
    </xdr:to>
    <xdr:sp macro="" textlink="">
      <xdr:nvSpPr>
        <xdr:cNvPr id="141" name="円/楕円 140"/>
        <xdr:cNvSpPr/>
      </xdr:nvSpPr>
      <xdr:spPr bwMode="auto">
        <a:xfrm>
          <a:off x="2857500" y="727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92232</xdr:rowOff>
    </xdr:from>
    <xdr:ext cx="762000" cy="259045"/>
    <xdr:sp macro="" textlink="">
      <xdr:nvSpPr>
        <xdr:cNvPr id="142" name="テキスト ボックス 141"/>
        <xdr:cNvSpPr txBox="1"/>
      </xdr:nvSpPr>
      <xdr:spPr>
        <a:xfrm>
          <a:off x="2527300" y="70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45,840
45,617
184.35
34,613,504
34,182,561
213,118
18,150,397
47,067,891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208.8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56318</xdr:rowOff>
    </xdr:from>
    <xdr:to>
      <xdr:col>6</xdr:col>
      <xdr:colOff>511175</xdr:colOff>
      <xdr:row>36</xdr:row>
      <xdr:rowOff>81478</xdr:rowOff>
    </xdr:to>
    <xdr:cxnSp macro="">
      <xdr:nvCxnSpPr>
        <xdr:cNvPr id="65" name="直線コネクタ 64"/>
        <xdr:cNvCxnSpPr/>
      </xdr:nvCxnSpPr>
      <xdr:spPr>
        <a:xfrm>
          <a:off x="3797300" y="6228518"/>
          <a:ext cx="8382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56318</xdr:rowOff>
    </xdr:from>
    <xdr:to>
      <xdr:col>5</xdr:col>
      <xdr:colOff>358775</xdr:colOff>
      <xdr:row>36</xdr:row>
      <xdr:rowOff>90794</xdr:rowOff>
    </xdr:to>
    <xdr:cxnSp macro="">
      <xdr:nvCxnSpPr>
        <xdr:cNvPr id="68" name="直線コネクタ 67"/>
        <xdr:cNvCxnSpPr/>
      </xdr:nvCxnSpPr>
      <xdr:spPr>
        <a:xfrm flipV="1">
          <a:off x="2908300" y="6228518"/>
          <a:ext cx="889000" cy="3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34144</xdr:rowOff>
    </xdr:from>
    <xdr:to>
      <xdr:col>4</xdr:col>
      <xdr:colOff>155575</xdr:colOff>
      <xdr:row>36</xdr:row>
      <xdr:rowOff>90794</xdr:rowOff>
    </xdr:to>
    <xdr:cxnSp macro="">
      <xdr:nvCxnSpPr>
        <xdr:cNvPr id="71" name="直線コネクタ 70"/>
        <xdr:cNvCxnSpPr/>
      </xdr:nvCxnSpPr>
      <xdr:spPr>
        <a:xfrm>
          <a:off x="2019300" y="6206344"/>
          <a:ext cx="889000" cy="5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34144</xdr:rowOff>
    </xdr:from>
    <xdr:to>
      <xdr:col>2</xdr:col>
      <xdr:colOff>638175</xdr:colOff>
      <xdr:row>36</xdr:row>
      <xdr:rowOff>47289</xdr:rowOff>
    </xdr:to>
    <xdr:cxnSp macro="">
      <xdr:nvCxnSpPr>
        <xdr:cNvPr id="74" name="直線コネクタ 73"/>
        <xdr:cNvCxnSpPr/>
      </xdr:nvCxnSpPr>
      <xdr:spPr>
        <a:xfrm flipV="1">
          <a:off x="1130300" y="620634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30678</xdr:rowOff>
    </xdr:from>
    <xdr:to>
      <xdr:col>6</xdr:col>
      <xdr:colOff>561975</xdr:colOff>
      <xdr:row>36</xdr:row>
      <xdr:rowOff>132278</xdr:rowOff>
    </xdr:to>
    <xdr:sp macro="" textlink="">
      <xdr:nvSpPr>
        <xdr:cNvPr id="84" name="円/楕円 83"/>
        <xdr:cNvSpPr/>
      </xdr:nvSpPr>
      <xdr:spPr>
        <a:xfrm>
          <a:off x="4584700" y="620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9105</xdr:rowOff>
    </xdr:from>
    <xdr:ext cx="534377" cy="259045"/>
    <xdr:sp macro="" textlink="">
      <xdr:nvSpPr>
        <xdr:cNvPr id="85" name="人件費該当値テキスト"/>
        <xdr:cNvSpPr txBox="1"/>
      </xdr:nvSpPr>
      <xdr:spPr>
        <a:xfrm>
          <a:off x="4686300" y="61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5518</xdr:rowOff>
    </xdr:from>
    <xdr:to>
      <xdr:col>5</xdr:col>
      <xdr:colOff>409575</xdr:colOff>
      <xdr:row>36</xdr:row>
      <xdr:rowOff>107118</xdr:rowOff>
    </xdr:to>
    <xdr:sp macro="" textlink="">
      <xdr:nvSpPr>
        <xdr:cNvPr id="86" name="円/楕円 85"/>
        <xdr:cNvSpPr/>
      </xdr:nvSpPr>
      <xdr:spPr>
        <a:xfrm>
          <a:off x="3746500" y="61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98245</xdr:rowOff>
    </xdr:from>
    <xdr:ext cx="534377" cy="259045"/>
    <xdr:sp macro="" textlink="">
      <xdr:nvSpPr>
        <xdr:cNvPr id="87" name="テキスト ボックス 86"/>
        <xdr:cNvSpPr txBox="1"/>
      </xdr:nvSpPr>
      <xdr:spPr>
        <a:xfrm>
          <a:off x="3530111" y="62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39994</xdr:rowOff>
    </xdr:from>
    <xdr:to>
      <xdr:col>4</xdr:col>
      <xdr:colOff>206375</xdr:colOff>
      <xdr:row>36</xdr:row>
      <xdr:rowOff>141594</xdr:rowOff>
    </xdr:to>
    <xdr:sp macro="" textlink="">
      <xdr:nvSpPr>
        <xdr:cNvPr id="88" name="円/楕円 87"/>
        <xdr:cNvSpPr/>
      </xdr:nvSpPr>
      <xdr:spPr>
        <a:xfrm>
          <a:off x="2857500" y="62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132721</xdr:rowOff>
    </xdr:from>
    <xdr:ext cx="534377" cy="259045"/>
    <xdr:sp macro="" textlink="">
      <xdr:nvSpPr>
        <xdr:cNvPr id="89" name="テキスト ボックス 88"/>
        <xdr:cNvSpPr txBox="1"/>
      </xdr:nvSpPr>
      <xdr:spPr>
        <a:xfrm>
          <a:off x="2641111" y="630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154794</xdr:rowOff>
    </xdr:from>
    <xdr:to>
      <xdr:col>3</xdr:col>
      <xdr:colOff>3175</xdr:colOff>
      <xdr:row>36</xdr:row>
      <xdr:rowOff>84944</xdr:rowOff>
    </xdr:to>
    <xdr:sp macro="" textlink="">
      <xdr:nvSpPr>
        <xdr:cNvPr id="90" name="円/楕円 89"/>
        <xdr:cNvSpPr/>
      </xdr:nvSpPr>
      <xdr:spPr>
        <a:xfrm>
          <a:off x="1968500" y="61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76071</xdr:rowOff>
    </xdr:from>
    <xdr:ext cx="534377" cy="259045"/>
    <xdr:sp macro="" textlink="">
      <xdr:nvSpPr>
        <xdr:cNvPr id="91" name="テキスト ボックス 90"/>
        <xdr:cNvSpPr txBox="1"/>
      </xdr:nvSpPr>
      <xdr:spPr>
        <a:xfrm>
          <a:off x="1752111" y="62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167939</xdr:rowOff>
    </xdr:from>
    <xdr:to>
      <xdr:col>1</xdr:col>
      <xdr:colOff>485775</xdr:colOff>
      <xdr:row>36</xdr:row>
      <xdr:rowOff>98089</xdr:rowOff>
    </xdr:to>
    <xdr:sp macro="" textlink="">
      <xdr:nvSpPr>
        <xdr:cNvPr id="92" name="円/楕円 91"/>
        <xdr:cNvSpPr/>
      </xdr:nvSpPr>
      <xdr:spPr>
        <a:xfrm>
          <a:off x="1079500" y="61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89216</xdr:rowOff>
    </xdr:from>
    <xdr:ext cx="534377" cy="259045"/>
    <xdr:sp macro="" textlink="">
      <xdr:nvSpPr>
        <xdr:cNvPr id="93" name="テキスト ボックス 92"/>
        <xdr:cNvSpPr txBox="1"/>
      </xdr:nvSpPr>
      <xdr:spPr>
        <a:xfrm>
          <a:off x="863111" y="62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107391</xdr:rowOff>
    </xdr:from>
    <xdr:to>
      <xdr:col>6</xdr:col>
      <xdr:colOff>511175</xdr:colOff>
      <xdr:row>55</xdr:row>
      <xdr:rowOff>13335</xdr:rowOff>
    </xdr:to>
    <xdr:cxnSp macro="">
      <xdr:nvCxnSpPr>
        <xdr:cNvPr id="123" name="直線コネクタ 122"/>
        <xdr:cNvCxnSpPr/>
      </xdr:nvCxnSpPr>
      <xdr:spPr>
        <a:xfrm flipV="1">
          <a:off x="3797300" y="9365691"/>
          <a:ext cx="838200" cy="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13335</xdr:rowOff>
    </xdr:from>
    <xdr:to>
      <xdr:col>5</xdr:col>
      <xdr:colOff>358775</xdr:colOff>
      <xdr:row>55</xdr:row>
      <xdr:rowOff>125692</xdr:rowOff>
    </xdr:to>
    <xdr:cxnSp macro="">
      <xdr:nvCxnSpPr>
        <xdr:cNvPr id="126" name="直線コネクタ 125"/>
        <xdr:cNvCxnSpPr/>
      </xdr:nvCxnSpPr>
      <xdr:spPr>
        <a:xfrm flipV="1">
          <a:off x="2908300" y="9443085"/>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125692</xdr:rowOff>
    </xdr:from>
    <xdr:to>
      <xdr:col>4</xdr:col>
      <xdr:colOff>155575</xdr:colOff>
      <xdr:row>56</xdr:row>
      <xdr:rowOff>53086</xdr:rowOff>
    </xdr:to>
    <xdr:cxnSp macro="">
      <xdr:nvCxnSpPr>
        <xdr:cNvPr id="129" name="直線コネクタ 128"/>
        <xdr:cNvCxnSpPr/>
      </xdr:nvCxnSpPr>
      <xdr:spPr>
        <a:xfrm flipV="1">
          <a:off x="2019300" y="9555442"/>
          <a:ext cx="889000" cy="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40336</xdr:rowOff>
    </xdr:from>
    <xdr:to>
      <xdr:col>2</xdr:col>
      <xdr:colOff>638175</xdr:colOff>
      <xdr:row>56</xdr:row>
      <xdr:rowOff>53086</xdr:rowOff>
    </xdr:to>
    <xdr:cxnSp macro="">
      <xdr:nvCxnSpPr>
        <xdr:cNvPr id="132" name="直線コネクタ 131"/>
        <xdr:cNvCxnSpPr/>
      </xdr:nvCxnSpPr>
      <xdr:spPr>
        <a:xfrm>
          <a:off x="1130300" y="9641536"/>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56591</xdr:rowOff>
    </xdr:from>
    <xdr:to>
      <xdr:col>6</xdr:col>
      <xdr:colOff>561975</xdr:colOff>
      <xdr:row>54</xdr:row>
      <xdr:rowOff>158191</xdr:rowOff>
    </xdr:to>
    <xdr:sp macro="" textlink="">
      <xdr:nvSpPr>
        <xdr:cNvPr id="142" name="円/楕円 141"/>
        <xdr:cNvSpPr/>
      </xdr:nvSpPr>
      <xdr:spPr>
        <a:xfrm>
          <a:off x="4584700" y="93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79468</xdr:rowOff>
    </xdr:from>
    <xdr:ext cx="534377" cy="259045"/>
    <xdr:sp macro="" textlink="">
      <xdr:nvSpPr>
        <xdr:cNvPr id="143" name="物件費該当値テキスト"/>
        <xdr:cNvSpPr txBox="1"/>
      </xdr:nvSpPr>
      <xdr:spPr>
        <a:xfrm>
          <a:off x="4686300" y="916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92,544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133985</xdr:rowOff>
    </xdr:from>
    <xdr:to>
      <xdr:col>5</xdr:col>
      <xdr:colOff>409575</xdr:colOff>
      <xdr:row>55</xdr:row>
      <xdr:rowOff>64135</xdr:rowOff>
    </xdr:to>
    <xdr:sp macro="" textlink="">
      <xdr:nvSpPr>
        <xdr:cNvPr id="144" name="円/楕円 143"/>
        <xdr:cNvSpPr/>
      </xdr:nvSpPr>
      <xdr:spPr>
        <a:xfrm>
          <a:off x="3746500" y="9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80662</xdr:rowOff>
    </xdr:from>
    <xdr:ext cx="534377" cy="259045"/>
    <xdr:sp macro="" textlink="">
      <xdr:nvSpPr>
        <xdr:cNvPr id="145" name="テキスト ボックス 144"/>
        <xdr:cNvSpPr txBox="1"/>
      </xdr:nvSpPr>
      <xdr:spPr>
        <a:xfrm>
          <a:off x="3530111" y="91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74892</xdr:rowOff>
    </xdr:from>
    <xdr:to>
      <xdr:col>4</xdr:col>
      <xdr:colOff>206375</xdr:colOff>
      <xdr:row>56</xdr:row>
      <xdr:rowOff>5042</xdr:rowOff>
    </xdr:to>
    <xdr:sp macro="" textlink="">
      <xdr:nvSpPr>
        <xdr:cNvPr id="146" name="円/楕円 145"/>
        <xdr:cNvSpPr/>
      </xdr:nvSpPr>
      <xdr:spPr>
        <a:xfrm>
          <a:off x="2857500" y="95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21569</xdr:rowOff>
    </xdr:from>
    <xdr:ext cx="534377" cy="259045"/>
    <xdr:sp macro="" textlink="">
      <xdr:nvSpPr>
        <xdr:cNvPr id="147" name="テキスト ボックス 146"/>
        <xdr:cNvSpPr txBox="1"/>
      </xdr:nvSpPr>
      <xdr:spPr>
        <a:xfrm>
          <a:off x="2641111" y="92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2286</xdr:rowOff>
    </xdr:from>
    <xdr:to>
      <xdr:col>3</xdr:col>
      <xdr:colOff>3175</xdr:colOff>
      <xdr:row>56</xdr:row>
      <xdr:rowOff>103886</xdr:rowOff>
    </xdr:to>
    <xdr:sp macro="" textlink="">
      <xdr:nvSpPr>
        <xdr:cNvPr id="148" name="円/楕円 147"/>
        <xdr:cNvSpPr/>
      </xdr:nvSpPr>
      <xdr:spPr>
        <a:xfrm>
          <a:off x="1968500" y="96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120413</xdr:rowOff>
    </xdr:from>
    <xdr:ext cx="534377" cy="259045"/>
    <xdr:sp macro="" textlink="">
      <xdr:nvSpPr>
        <xdr:cNvPr id="149" name="テキスト ボックス 148"/>
        <xdr:cNvSpPr txBox="1"/>
      </xdr:nvSpPr>
      <xdr:spPr>
        <a:xfrm>
          <a:off x="1752111" y="93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160986</xdr:rowOff>
    </xdr:from>
    <xdr:to>
      <xdr:col>1</xdr:col>
      <xdr:colOff>485775</xdr:colOff>
      <xdr:row>56</xdr:row>
      <xdr:rowOff>91136</xdr:rowOff>
    </xdr:to>
    <xdr:sp macro="" textlink="">
      <xdr:nvSpPr>
        <xdr:cNvPr id="150" name="円/楕円 149"/>
        <xdr:cNvSpPr/>
      </xdr:nvSpPr>
      <xdr:spPr>
        <a:xfrm>
          <a:off x="1079500" y="95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82263</xdr:rowOff>
    </xdr:from>
    <xdr:ext cx="534377" cy="259045"/>
    <xdr:sp macro="" textlink="">
      <xdr:nvSpPr>
        <xdr:cNvPr id="151" name="テキスト ボックス 150"/>
        <xdr:cNvSpPr txBox="1"/>
      </xdr:nvSpPr>
      <xdr:spPr>
        <a:xfrm>
          <a:off x="863111" y="96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88685</xdr:rowOff>
    </xdr:from>
    <xdr:to>
      <xdr:col>6</xdr:col>
      <xdr:colOff>511175</xdr:colOff>
      <xdr:row>78</xdr:row>
      <xdr:rowOff>95619</xdr:rowOff>
    </xdr:to>
    <xdr:cxnSp macro="">
      <xdr:nvCxnSpPr>
        <xdr:cNvPr id="180" name="直線コネクタ 179"/>
        <xdr:cNvCxnSpPr/>
      </xdr:nvCxnSpPr>
      <xdr:spPr>
        <a:xfrm>
          <a:off x="3797300" y="13461785"/>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83274</xdr:rowOff>
    </xdr:from>
    <xdr:to>
      <xdr:col>5</xdr:col>
      <xdr:colOff>358775</xdr:colOff>
      <xdr:row>78</xdr:row>
      <xdr:rowOff>88685</xdr:rowOff>
    </xdr:to>
    <xdr:cxnSp macro="">
      <xdr:nvCxnSpPr>
        <xdr:cNvPr id="183" name="直線コネクタ 182"/>
        <xdr:cNvCxnSpPr/>
      </xdr:nvCxnSpPr>
      <xdr:spPr>
        <a:xfrm>
          <a:off x="2908300" y="13456374"/>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70320</xdr:rowOff>
    </xdr:from>
    <xdr:to>
      <xdr:col>4</xdr:col>
      <xdr:colOff>155575</xdr:colOff>
      <xdr:row>78</xdr:row>
      <xdr:rowOff>83274</xdr:rowOff>
    </xdr:to>
    <xdr:cxnSp macro="">
      <xdr:nvCxnSpPr>
        <xdr:cNvPr id="186" name="直線コネクタ 185"/>
        <xdr:cNvCxnSpPr/>
      </xdr:nvCxnSpPr>
      <xdr:spPr>
        <a:xfrm>
          <a:off x="2019300" y="1344342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70320</xdr:rowOff>
    </xdr:from>
    <xdr:to>
      <xdr:col>2</xdr:col>
      <xdr:colOff>638175</xdr:colOff>
      <xdr:row>78</xdr:row>
      <xdr:rowOff>80683</xdr:rowOff>
    </xdr:to>
    <xdr:cxnSp macro="">
      <xdr:nvCxnSpPr>
        <xdr:cNvPr id="189" name="直線コネクタ 188"/>
        <xdr:cNvCxnSpPr/>
      </xdr:nvCxnSpPr>
      <xdr:spPr>
        <a:xfrm flipV="1">
          <a:off x="1130300" y="13443420"/>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44819</xdr:rowOff>
    </xdr:from>
    <xdr:to>
      <xdr:col>6</xdr:col>
      <xdr:colOff>561975</xdr:colOff>
      <xdr:row>78</xdr:row>
      <xdr:rowOff>146419</xdr:rowOff>
    </xdr:to>
    <xdr:sp macro="" textlink="">
      <xdr:nvSpPr>
        <xdr:cNvPr id="199" name="円/楕円 198"/>
        <xdr:cNvSpPr/>
      </xdr:nvSpPr>
      <xdr:spPr>
        <a:xfrm>
          <a:off x="4584700" y="134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131196</xdr:rowOff>
    </xdr:from>
    <xdr:ext cx="469744" cy="259045"/>
    <xdr:sp macro="" textlink="">
      <xdr:nvSpPr>
        <xdr:cNvPr id="200" name="維持補修費該当値テキスト"/>
        <xdr:cNvSpPr txBox="1"/>
      </xdr:nvSpPr>
      <xdr:spPr>
        <a:xfrm>
          <a:off x="4686300" y="1333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37885</xdr:rowOff>
    </xdr:from>
    <xdr:to>
      <xdr:col>5</xdr:col>
      <xdr:colOff>409575</xdr:colOff>
      <xdr:row>78</xdr:row>
      <xdr:rowOff>139485</xdr:rowOff>
    </xdr:to>
    <xdr:sp macro="" textlink="">
      <xdr:nvSpPr>
        <xdr:cNvPr id="201" name="円/楕円 200"/>
        <xdr:cNvSpPr/>
      </xdr:nvSpPr>
      <xdr:spPr>
        <a:xfrm>
          <a:off x="3746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130612</xdr:rowOff>
    </xdr:from>
    <xdr:ext cx="469744" cy="259045"/>
    <xdr:sp macro="" textlink="">
      <xdr:nvSpPr>
        <xdr:cNvPr id="202" name="テキスト ボックス 201"/>
        <xdr:cNvSpPr txBox="1"/>
      </xdr:nvSpPr>
      <xdr:spPr>
        <a:xfrm>
          <a:off x="3562427"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32474</xdr:rowOff>
    </xdr:from>
    <xdr:to>
      <xdr:col>4</xdr:col>
      <xdr:colOff>206375</xdr:colOff>
      <xdr:row>78</xdr:row>
      <xdr:rowOff>134074</xdr:rowOff>
    </xdr:to>
    <xdr:sp macro="" textlink="">
      <xdr:nvSpPr>
        <xdr:cNvPr id="203" name="円/楕円 202"/>
        <xdr:cNvSpPr/>
      </xdr:nvSpPr>
      <xdr:spPr>
        <a:xfrm>
          <a:off x="2857500" y="134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125201</xdr:rowOff>
    </xdr:from>
    <xdr:ext cx="469744" cy="259045"/>
    <xdr:sp macro="" textlink="">
      <xdr:nvSpPr>
        <xdr:cNvPr id="204" name="テキスト ボックス 203"/>
        <xdr:cNvSpPr txBox="1"/>
      </xdr:nvSpPr>
      <xdr:spPr>
        <a:xfrm>
          <a:off x="2673427" y="134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19520</xdr:rowOff>
    </xdr:from>
    <xdr:to>
      <xdr:col>3</xdr:col>
      <xdr:colOff>3175</xdr:colOff>
      <xdr:row>78</xdr:row>
      <xdr:rowOff>121120</xdr:rowOff>
    </xdr:to>
    <xdr:sp macro="" textlink="">
      <xdr:nvSpPr>
        <xdr:cNvPr id="205" name="円/楕円 204"/>
        <xdr:cNvSpPr/>
      </xdr:nvSpPr>
      <xdr:spPr>
        <a:xfrm>
          <a:off x="1968500" y="13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112247</xdr:rowOff>
    </xdr:from>
    <xdr:ext cx="469744" cy="259045"/>
    <xdr:sp macro="" textlink="">
      <xdr:nvSpPr>
        <xdr:cNvPr id="206" name="テキスト ボックス 205"/>
        <xdr:cNvSpPr txBox="1"/>
      </xdr:nvSpPr>
      <xdr:spPr>
        <a:xfrm>
          <a:off x="1784427" y="1348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29883</xdr:rowOff>
    </xdr:from>
    <xdr:to>
      <xdr:col>1</xdr:col>
      <xdr:colOff>485775</xdr:colOff>
      <xdr:row>78</xdr:row>
      <xdr:rowOff>131483</xdr:rowOff>
    </xdr:to>
    <xdr:sp macro="" textlink="">
      <xdr:nvSpPr>
        <xdr:cNvPr id="207" name="円/楕円 206"/>
        <xdr:cNvSpPr/>
      </xdr:nvSpPr>
      <xdr:spPr>
        <a:xfrm>
          <a:off x="1079500" y="134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122610</xdr:rowOff>
    </xdr:from>
    <xdr:ext cx="469744" cy="259045"/>
    <xdr:sp macro="" textlink="">
      <xdr:nvSpPr>
        <xdr:cNvPr id="208" name="テキスト ボックス 207"/>
        <xdr:cNvSpPr txBox="1"/>
      </xdr:nvSpPr>
      <xdr:spPr>
        <a:xfrm>
          <a:off x="895427" y="1349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52806</xdr:rowOff>
    </xdr:from>
    <xdr:to>
      <xdr:col>6</xdr:col>
      <xdr:colOff>511175</xdr:colOff>
      <xdr:row>98</xdr:row>
      <xdr:rowOff>64351</xdr:rowOff>
    </xdr:to>
    <xdr:cxnSp macro="">
      <xdr:nvCxnSpPr>
        <xdr:cNvPr id="238" name="直線コネクタ 237"/>
        <xdr:cNvCxnSpPr/>
      </xdr:nvCxnSpPr>
      <xdr:spPr>
        <a:xfrm>
          <a:off x="3797300" y="16854906"/>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52806</xdr:rowOff>
    </xdr:from>
    <xdr:to>
      <xdr:col>5</xdr:col>
      <xdr:colOff>358775</xdr:colOff>
      <xdr:row>98</xdr:row>
      <xdr:rowOff>147486</xdr:rowOff>
    </xdr:to>
    <xdr:cxnSp macro="">
      <xdr:nvCxnSpPr>
        <xdr:cNvPr id="241" name="直線コネクタ 240"/>
        <xdr:cNvCxnSpPr/>
      </xdr:nvCxnSpPr>
      <xdr:spPr>
        <a:xfrm flipV="1">
          <a:off x="2908300" y="16854906"/>
          <a:ext cx="889000" cy="9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147486</xdr:rowOff>
    </xdr:from>
    <xdr:to>
      <xdr:col>4</xdr:col>
      <xdr:colOff>155575</xdr:colOff>
      <xdr:row>99</xdr:row>
      <xdr:rowOff>394</xdr:rowOff>
    </xdr:to>
    <xdr:cxnSp macro="">
      <xdr:nvCxnSpPr>
        <xdr:cNvPr id="244" name="直線コネクタ 243"/>
        <xdr:cNvCxnSpPr/>
      </xdr:nvCxnSpPr>
      <xdr:spPr>
        <a:xfrm flipV="1">
          <a:off x="2019300" y="16949586"/>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394</xdr:rowOff>
    </xdr:from>
    <xdr:to>
      <xdr:col>2</xdr:col>
      <xdr:colOff>638175</xdr:colOff>
      <xdr:row>99</xdr:row>
      <xdr:rowOff>9258</xdr:rowOff>
    </xdr:to>
    <xdr:cxnSp macro="">
      <xdr:nvCxnSpPr>
        <xdr:cNvPr id="247" name="直線コネクタ 246"/>
        <xdr:cNvCxnSpPr/>
      </xdr:nvCxnSpPr>
      <xdr:spPr>
        <a:xfrm flipV="1">
          <a:off x="1130300" y="16973944"/>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13551</xdr:rowOff>
    </xdr:from>
    <xdr:to>
      <xdr:col>6</xdr:col>
      <xdr:colOff>561975</xdr:colOff>
      <xdr:row>98</xdr:row>
      <xdr:rowOff>115151</xdr:rowOff>
    </xdr:to>
    <xdr:sp macro="" textlink="">
      <xdr:nvSpPr>
        <xdr:cNvPr id="257" name="円/楕円 256"/>
        <xdr:cNvSpPr/>
      </xdr:nvSpPr>
      <xdr:spPr>
        <a:xfrm>
          <a:off x="4584700" y="168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163428</xdr:rowOff>
    </xdr:from>
    <xdr:ext cx="534377" cy="259045"/>
    <xdr:sp macro="" textlink="">
      <xdr:nvSpPr>
        <xdr:cNvPr id="258" name="扶助費該当値テキスト"/>
        <xdr:cNvSpPr txBox="1"/>
      </xdr:nvSpPr>
      <xdr:spPr>
        <a:xfrm>
          <a:off x="4686300" y="167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2006</xdr:rowOff>
    </xdr:from>
    <xdr:to>
      <xdr:col>5</xdr:col>
      <xdr:colOff>409575</xdr:colOff>
      <xdr:row>98</xdr:row>
      <xdr:rowOff>103606</xdr:rowOff>
    </xdr:to>
    <xdr:sp macro="" textlink="">
      <xdr:nvSpPr>
        <xdr:cNvPr id="259" name="円/楕円 258"/>
        <xdr:cNvSpPr/>
      </xdr:nvSpPr>
      <xdr:spPr>
        <a:xfrm>
          <a:off x="3746500" y="16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94733</xdr:rowOff>
    </xdr:from>
    <xdr:ext cx="534377" cy="259045"/>
    <xdr:sp macro="" textlink="">
      <xdr:nvSpPr>
        <xdr:cNvPr id="260" name="テキスト ボックス 259"/>
        <xdr:cNvSpPr txBox="1"/>
      </xdr:nvSpPr>
      <xdr:spPr>
        <a:xfrm>
          <a:off x="3530111" y="16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96686</xdr:rowOff>
    </xdr:from>
    <xdr:to>
      <xdr:col>4</xdr:col>
      <xdr:colOff>206375</xdr:colOff>
      <xdr:row>99</xdr:row>
      <xdr:rowOff>26836</xdr:rowOff>
    </xdr:to>
    <xdr:sp macro="" textlink="">
      <xdr:nvSpPr>
        <xdr:cNvPr id="261" name="円/楕円 260"/>
        <xdr:cNvSpPr/>
      </xdr:nvSpPr>
      <xdr:spPr>
        <a:xfrm>
          <a:off x="2857500" y="168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17963</xdr:rowOff>
    </xdr:from>
    <xdr:ext cx="534377" cy="259045"/>
    <xdr:sp macro="" textlink="">
      <xdr:nvSpPr>
        <xdr:cNvPr id="262" name="テキスト ボックス 261"/>
        <xdr:cNvSpPr txBox="1"/>
      </xdr:nvSpPr>
      <xdr:spPr>
        <a:xfrm>
          <a:off x="2641111" y="169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121044</xdr:rowOff>
    </xdr:from>
    <xdr:to>
      <xdr:col>3</xdr:col>
      <xdr:colOff>3175</xdr:colOff>
      <xdr:row>99</xdr:row>
      <xdr:rowOff>51194</xdr:rowOff>
    </xdr:to>
    <xdr:sp macro="" textlink="">
      <xdr:nvSpPr>
        <xdr:cNvPr id="263" name="円/楕円 262"/>
        <xdr:cNvSpPr/>
      </xdr:nvSpPr>
      <xdr:spPr>
        <a:xfrm>
          <a:off x="1968500" y="169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42321</xdr:rowOff>
    </xdr:from>
    <xdr:ext cx="534377" cy="259045"/>
    <xdr:sp macro="" textlink="">
      <xdr:nvSpPr>
        <xdr:cNvPr id="264" name="テキスト ボックス 263"/>
        <xdr:cNvSpPr txBox="1"/>
      </xdr:nvSpPr>
      <xdr:spPr>
        <a:xfrm>
          <a:off x="1752111" y="170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129908</xdr:rowOff>
    </xdr:from>
    <xdr:to>
      <xdr:col>1</xdr:col>
      <xdr:colOff>485775</xdr:colOff>
      <xdr:row>99</xdr:row>
      <xdr:rowOff>60058</xdr:rowOff>
    </xdr:to>
    <xdr:sp macro="" textlink="">
      <xdr:nvSpPr>
        <xdr:cNvPr id="265" name="円/楕円 264"/>
        <xdr:cNvSpPr/>
      </xdr:nvSpPr>
      <xdr:spPr>
        <a:xfrm>
          <a:off x="1079500" y="169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51185</xdr:rowOff>
    </xdr:from>
    <xdr:ext cx="534377" cy="259045"/>
    <xdr:sp macro="" textlink="">
      <xdr:nvSpPr>
        <xdr:cNvPr id="266" name="テキスト ボックス 265"/>
        <xdr:cNvSpPr txBox="1"/>
      </xdr:nvSpPr>
      <xdr:spPr>
        <a:xfrm>
          <a:off x="863111" y="170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86436</xdr:rowOff>
    </xdr:from>
    <xdr:to>
      <xdr:col>15</xdr:col>
      <xdr:colOff>180975</xdr:colOff>
      <xdr:row>36</xdr:row>
      <xdr:rowOff>75187</xdr:rowOff>
    </xdr:to>
    <xdr:cxnSp macro="">
      <xdr:nvCxnSpPr>
        <xdr:cNvPr id="299" name="直線コネクタ 298"/>
        <xdr:cNvCxnSpPr/>
      </xdr:nvCxnSpPr>
      <xdr:spPr>
        <a:xfrm flipV="1">
          <a:off x="9639300" y="6087186"/>
          <a:ext cx="838200" cy="16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75187</xdr:rowOff>
    </xdr:from>
    <xdr:to>
      <xdr:col>14</xdr:col>
      <xdr:colOff>28575</xdr:colOff>
      <xdr:row>36</xdr:row>
      <xdr:rowOff>117850</xdr:rowOff>
    </xdr:to>
    <xdr:cxnSp macro="">
      <xdr:nvCxnSpPr>
        <xdr:cNvPr id="302" name="直線コネクタ 301"/>
        <xdr:cNvCxnSpPr/>
      </xdr:nvCxnSpPr>
      <xdr:spPr>
        <a:xfrm flipV="1">
          <a:off x="8750300" y="6247387"/>
          <a:ext cx="889000" cy="4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117850</xdr:rowOff>
    </xdr:from>
    <xdr:to>
      <xdr:col>12</xdr:col>
      <xdr:colOff>511175</xdr:colOff>
      <xdr:row>36</xdr:row>
      <xdr:rowOff>137414</xdr:rowOff>
    </xdr:to>
    <xdr:cxnSp macro="">
      <xdr:nvCxnSpPr>
        <xdr:cNvPr id="305" name="直線コネクタ 304"/>
        <xdr:cNvCxnSpPr/>
      </xdr:nvCxnSpPr>
      <xdr:spPr>
        <a:xfrm flipV="1">
          <a:off x="7861300" y="6290050"/>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137414</xdr:rowOff>
    </xdr:from>
    <xdr:to>
      <xdr:col>11</xdr:col>
      <xdr:colOff>307975</xdr:colOff>
      <xdr:row>37</xdr:row>
      <xdr:rowOff>18971</xdr:rowOff>
    </xdr:to>
    <xdr:cxnSp macro="">
      <xdr:nvCxnSpPr>
        <xdr:cNvPr id="308" name="直線コネクタ 307"/>
        <xdr:cNvCxnSpPr/>
      </xdr:nvCxnSpPr>
      <xdr:spPr>
        <a:xfrm flipV="1">
          <a:off x="6972300" y="6309614"/>
          <a:ext cx="889000" cy="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35636</xdr:rowOff>
    </xdr:from>
    <xdr:to>
      <xdr:col>15</xdr:col>
      <xdr:colOff>231775</xdr:colOff>
      <xdr:row>35</xdr:row>
      <xdr:rowOff>137236</xdr:rowOff>
    </xdr:to>
    <xdr:sp macro="" textlink="">
      <xdr:nvSpPr>
        <xdr:cNvPr id="318" name="円/楕円 317"/>
        <xdr:cNvSpPr/>
      </xdr:nvSpPr>
      <xdr:spPr>
        <a:xfrm>
          <a:off x="10426700" y="6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58513</xdr:rowOff>
    </xdr:from>
    <xdr:ext cx="534377" cy="259045"/>
    <xdr:sp macro="" textlink="">
      <xdr:nvSpPr>
        <xdr:cNvPr id="319" name="補助費等該当値テキスト"/>
        <xdr:cNvSpPr txBox="1"/>
      </xdr:nvSpPr>
      <xdr:spPr>
        <a:xfrm>
          <a:off x="10528300" y="58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24387</xdr:rowOff>
    </xdr:from>
    <xdr:to>
      <xdr:col>14</xdr:col>
      <xdr:colOff>79375</xdr:colOff>
      <xdr:row>36</xdr:row>
      <xdr:rowOff>125987</xdr:rowOff>
    </xdr:to>
    <xdr:sp macro="" textlink="">
      <xdr:nvSpPr>
        <xdr:cNvPr id="320" name="円/楕円 319"/>
        <xdr:cNvSpPr/>
      </xdr:nvSpPr>
      <xdr:spPr>
        <a:xfrm>
          <a:off x="9588500" y="619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142514</xdr:rowOff>
    </xdr:from>
    <xdr:ext cx="534377" cy="259045"/>
    <xdr:sp macro="" textlink="">
      <xdr:nvSpPr>
        <xdr:cNvPr id="321" name="テキスト ボックス 320"/>
        <xdr:cNvSpPr txBox="1"/>
      </xdr:nvSpPr>
      <xdr:spPr>
        <a:xfrm>
          <a:off x="9372111" y="59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67050</xdr:rowOff>
    </xdr:from>
    <xdr:to>
      <xdr:col>12</xdr:col>
      <xdr:colOff>561975</xdr:colOff>
      <xdr:row>36</xdr:row>
      <xdr:rowOff>168650</xdr:rowOff>
    </xdr:to>
    <xdr:sp macro="" textlink="">
      <xdr:nvSpPr>
        <xdr:cNvPr id="322" name="円/楕円 321"/>
        <xdr:cNvSpPr/>
      </xdr:nvSpPr>
      <xdr:spPr>
        <a:xfrm>
          <a:off x="8699500" y="6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159777</xdr:rowOff>
    </xdr:from>
    <xdr:ext cx="534377" cy="259045"/>
    <xdr:sp macro="" textlink="">
      <xdr:nvSpPr>
        <xdr:cNvPr id="323" name="テキスト ボックス 322"/>
        <xdr:cNvSpPr txBox="1"/>
      </xdr:nvSpPr>
      <xdr:spPr>
        <a:xfrm>
          <a:off x="8483111" y="63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86614</xdr:rowOff>
    </xdr:from>
    <xdr:to>
      <xdr:col>11</xdr:col>
      <xdr:colOff>358775</xdr:colOff>
      <xdr:row>37</xdr:row>
      <xdr:rowOff>16764</xdr:rowOff>
    </xdr:to>
    <xdr:sp macro="" textlink="">
      <xdr:nvSpPr>
        <xdr:cNvPr id="324" name="円/楕円 323"/>
        <xdr:cNvSpPr/>
      </xdr:nvSpPr>
      <xdr:spPr>
        <a:xfrm>
          <a:off x="7810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7891</xdr:rowOff>
    </xdr:from>
    <xdr:ext cx="534377" cy="259045"/>
    <xdr:sp macro="" textlink="">
      <xdr:nvSpPr>
        <xdr:cNvPr id="325" name="テキスト ボックス 324"/>
        <xdr:cNvSpPr txBox="1"/>
      </xdr:nvSpPr>
      <xdr:spPr>
        <a:xfrm>
          <a:off x="7594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139621</xdr:rowOff>
    </xdr:from>
    <xdr:to>
      <xdr:col>10</xdr:col>
      <xdr:colOff>155575</xdr:colOff>
      <xdr:row>37</xdr:row>
      <xdr:rowOff>69771</xdr:rowOff>
    </xdr:to>
    <xdr:sp macro="" textlink="">
      <xdr:nvSpPr>
        <xdr:cNvPr id="326" name="円/楕円 325"/>
        <xdr:cNvSpPr/>
      </xdr:nvSpPr>
      <xdr:spPr>
        <a:xfrm>
          <a:off x="6921500" y="63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60898</xdr:rowOff>
    </xdr:from>
    <xdr:ext cx="534377" cy="259045"/>
    <xdr:sp macro="" textlink="">
      <xdr:nvSpPr>
        <xdr:cNvPr id="327" name="テキスト ボックス 326"/>
        <xdr:cNvSpPr txBox="1"/>
      </xdr:nvSpPr>
      <xdr:spPr>
        <a:xfrm>
          <a:off x="6705111" y="640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57527</xdr:rowOff>
    </xdr:from>
    <xdr:to>
      <xdr:col>15</xdr:col>
      <xdr:colOff>180975</xdr:colOff>
      <xdr:row>58</xdr:row>
      <xdr:rowOff>87240</xdr:rowOff>
    </xdr:to>
    <xdr:cxnSp macro="">
      <xdr:nvCxnSpPr>
        <xdr:cNvPr id="354" name="直線コネクタ 353"/>
        <xdr:cNvCxnSpPr/>
      </xdr:nvCxnSpPr>
      <xdr:spPr>
        <a:xfrm flipV="1">
          <a:off x="9639300" y="10001627"/>
          <a:ext cx="838200" cy="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77460</xdr:rowOff>
    </xdr:from>
    <xdr:to>
      <xdr:col>14</xdr:col>
      <xdr:colOff>28575</xdr:colOff>
      <xdr:row>58</xdr:row>
      <xdr:rowOff>87240</xdr:rowOff>
    </xdr:to>
    <xdr:cxnSp macro="">
      <xdr:nvCxnSpPr>
        <xdr:cNvPr id="357" name="直線コネクタ 356"/>
        <xdr:cNvCxnSpPr/>
      </xdr:nvCxnSpPr>
      <xdr:spPr>
        <a:xfrm>
          <a:off x="8750300" y="10021560"/>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77460</xdr:rowOff>
    </xdr:from>
    <xdr:to>
      <xdr:col>12</xdr:col>
      <xdr:colOff>511175</xdr:colOff>
      <xdr:row>58</xdr:row>
      <xdr:rowOff>95121</xdr:rowOff>
    </xdr:to>
    <xdr:cxnSp macro="">
      <xdr:nvCxnSpPr>
        <xdr:cNvPr id="360" name="直線コネクタ 359"/>
        <xdr:cNvCxnSpPr/>
      </xdr:nvCxnSpPr>
      <xdr:spPr>
        <a:xfrm flipV="1">
          <a:off x="7861300" y="10021560"/>
          <a:ext cx="8890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79856</xdr:rowOff>
    </xdr:from>
    <xdr:to>
      <xdr:col>11</xdr:col>
      <xdr:colOff>307975</xdr:colOff>
      <xdr:row>58</xdr:row>
      <xdr:rowOff>95121</xdr:rowOff>
    </xdr:to>
    <xdr:cxnSp macro="">
      <xdr:nvCxnSpPr>
        <xdr:cNvPr id="363" name="直線コネクタ 362"/>
        <xdr:cNvCxnSpPr/>
      </xdr:nvCxnSpPr>
      <xdr:spPr>
        <a:xfrm>
          <a:off x="6972300" y="10023956"/>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6727</xdr:rowOff>
    </xdr:from>
    <xdr:to>
      <xdr:col>15</xdr:col>
      <xdr:colOff>231775</xdr:colOff>
      <xdr:row>58</xdr:row>
      <xdr:rowOff>108327</xdr:rowOff>
    </xdr:to>
    <xdr:sp macro="" textlink="">
      <xdr:nvSpPr>
        <xdr:cNvPr id="373" name="円/楕円 372"/>
        <xdr:cNvSpPr/>
      </xdr:nvSpPr>
      <xdr:spPr>
        <a:xfrm>
          <a:off x="10426700" y="99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137554</xdr:rowOff>
    </xdr:from>
    <xdr:ext cx="534377" cy="259045"/>
    <xdr:sp macro="" textlink="">
      <xdr:nvSpPr>
        <xdr:cNvPr id="374" name="普通建設事業費該当値テキスト"/>
        <xdr:cNvSpPr txBox="1"/>
      </xdr:nvSpPr>
      <xdr:spPr>
        <a:xfrm>
          <a:off x="10528300" y="97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36440</xdr:rowOff>
    </xdr:from>
    <xdr:to>
      <xdr:col>14</xdr:col>
      <xdr:colOff>79375</xdr:colOff>
      <xdr:row>58</xdr:row>
      <xdr:rowOff>138040</xdr:rowOff>
    </xdr:to>
    <xdr:sp macro="" textlink="">
      <xdr:nvSpPr>
        <xdr:cNvPr id="375" name="円/楕円 374"/>
        <xdr:cNvSpPr/>
      </xdr:nvSpPr>
      <xdr:spPr>
        <a:xfrm>
          <a:off x="9588500" y="99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129167</xdr:rowOff>
    </xdr:from>
    <xdr:ext cx="534377" cy="259045"/>
    <xdr:sp macro="" textlink="">
      <xdr:nvSpPr>
        <xdr:cNvPr id="376" name="テキスト ボックス 375"/>
        <xdr:cNvSpPr txBox="1"/>
      </xdr:nvSpPr>
      <xdr:spPr>
        <a:xfrm>
          <a:off x="9372111" y="1007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26660</xdr:rowOff>
    </xdr:from>
    <xdr:to>
      <xdr:col>12</xdr:col>
      <xdr:colOff>561975</xdr:colOff>
      <xdr:row>58</xdr:row>
      <xdr:rowOff>128260</xdr:rowOff>
    </xdr:to>
    <xdr:sp macro="" textlink="">
      <xdr:nvSpPr>
        <xdr:cNvPr id="377" name="円/楕円 376"/>
        <xdr:cNvSpPr/>
      </xdr:nvSpPr>
      <xdr:spPr>
        <a:xfrm>
          <a:off x="8699500" y="99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119387</xdr:rowOff>
    </xdr:from>
    <xdr:ext cx="534377" cy="259045"/>
    <xdr:sp macro="" textlink="">
      <xdr:nvSpPr>
        <xdr:cNvPr id="378" name="テキスト ボックス 377"/>
        <xdr:cNvSpPr txBox="1"/>
      </xdr:nvSpPr>
      <xdr:spPr>
        <a:xfrm>
          <a:off x="8483111" y="100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44321</xdr:rowOff>
    </xdr:from>
    <xdr:to>
      <xdr:col>11</xdr:col>
      <xdr:colOff>358775</xdr:colOff>
      <xdr:row>58</xdr:row>
      <xdr:rowOff>145921</xdr:rowOff>
    </xdr:to>
    <xdr:sp macro="" textlink="">
      <xdr:nvSpPr>
        <xdr:cNvPr id="379" name="円/楕円 378"/>
        <xdr:cNvSpPr/>
      </xdr:nvSpPr>
      <xdr:spPr>
        <a:xfrm>
          <a:off x="7810500" y="99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137048</xdr:rowOff>
    </xdr:from>
    <xdr:ext cx="534377" cy="259045"/>
    <xdr:sp macro="" textlink="">
      <xdr:nvSpPr>
        <xdr:cNvPr id="380" name="テキスト ボックス 379"/>
        <xdr:cNvSpPr txBox="1"/>
      </xdr:nvSpPr>
      <xdr:spPr>
        <a:xfrm>
          <a:off x="7594111" y="100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29056</xdr:rowOff>
    </xdr:from>
    <xdr:to>
      <xdr:col>10</xdr:col>
      <xdr:colOff>155575</xdr:colOff>
      <xdr:row>58</xdr:row>
      <xdr:rowOff>130656</xdr:rowOff>
    </xdr:to>
    <xdr:sp macro="" textlink="">
      <xdr:nvSpPr>
        <xdr:cNvPr id="381" name="円/楕円 380"/>
        <xdr:cNvSpPr/>
      </xdr:nvSpPr>
      <xdr:spPr>
        <a:xfrm>
          <a:off x="6921500" y="99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121783</xdr:rowOff>
    </xdr:from>
    <xdr:ext cx="534377" cy="259045"/>
    <xdr:sp macro="" textlink="">
      <xdr:nvSpPr>
        <xdr:cNvPr id="382" name="テキスト ボックス 381"/>
        <xdr:cNvSpPr txBox="1"/>
      </xdr:nvSpPr>
      <xdr:spPr>
        <a:xfrm>
          <a:off x="6705111" y="1006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20065</xdr:rowOff>
    </xdr:from>
    <xdr:to>
      <xdr:col>15</xdr:col>
      <xdr:colOff>180975</xdr:colOff>
      <xdr:row>79</xdr:row>
      <xdr:rowOff>28262</xdr:rowOff>
    </xdr:to>
    <xdr:cxnSp macro="">
      <xdr:nvCxnSpPr>
        <xdr:cNvPr id="411" name="直線コネクタ 410"/>
        <xdr:cNvCxnSpPr/>
      </xdr:nvCxnSpPr>
      <xdr:spPr>
        <a:xfrm>
          <a:off x="9639300" y="13564615"/>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148912</xdr:rowOff>
    </xdr:from>
    <xdr:to>
      <xdr:col>15</xdr:col>
      <xdr:colOff>231775</xdr:colOff>
      <xdr:row>79</xdr:row>
      <xdr:rowOff>79062</xdr:rowOff>
    </xdr:to>
    <xdr:sp macro="" textlink="">
      <xdr:nvSpPr>
        <xdr:cNvPr id="421" name="円/楕円 420"/>
        <xdr:cNvSpPr/>
      </xdr:nvSpPr>
      <xdr:spPr>
        <a:xfrm>
          <a:off x="10426700" y="13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92190</xdr:rowOff>
    </xdr:from>
    <xdr:ext cx="534377" cy="259045"/>
    <xdr:sp macro="" textlink="">
      <xdr:nvSpPr>
        <xdr:cNvPr id="422" name="普通建設事業費 （ うち新規整備　）該当値テキスト"/>
        <xdr:cNvSpPr txBox="1"/>
      </xdr:nvSpPr>
      <xdr:spPr>
        <a:xfrm>
          <a:off x="10528300" y="13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140715</xdr:rowOff>
    </xdr:from>
    <xdr:to>
      <xdr:col>14</xdr:col>
      <xdr:colOff>79375</xdr:colOff>
      <xdr:row>79</xdr:row>
      <xdr:rowOff>70865</xdr:rowOff>
    </xdr:to>
    <xdr:sp macro="" textlink="">
      <xdr:nvSpPr>
        <xdr:cNvPr id="423" name="円/楕円 422"/>
        <xdr:cNvSpPr/>
      </xdr:nvSpPr>
      <xdr:spPr>
        <a:xfrm>
          <a:off x="9588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61992</xdr:rowOff>
    </xdr:from>
    <xdr:ext cx="534377" cy="259045"/>
    <xdr:sp macro="" textlink="">
      <xdr:nvSpPr>
        <xdr:cNvPr id="424" name="テキスト ボックス 423"/>
        <xdr:cNvSpPr txBox="1"/>
      </xdr:nvSpPr>
      <xdr:spPr>
        <a:xfrm>
          <a:off x="9372111" y="136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1893</xdr:rowOff>
    </xdr:from>
    <xdr:to>
      <xdr:col>15</xdr:col>
      <xdr:colOff>180975</xdr:colOff>
      <xdr:row>97</xdr:row>
      <xdr:rowOff>122647</xdr:rowOff>
    </xdr:to>
    <xdr:cxnSp macro="">
      <xdr:nvCxnSpPr>
        <xdr:cNvPr id="453" name="直線コネクタ 452"/>
        <xdr:cNvCxnSpPr/>
      </xdr:nvCxnSpPr>
      <xdr:spPr>
        <a:xfrm flipV="1">
          <a:off x="9639300" y="16461093"/>
          <a:ext cx="838200" cy="29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122543</xdr:rowOff>
    </xdr:from>
    <xdr:to>
      <xdr:col>15</xdr:col>
      <xdr:colOff>231775</xdr:colOff>
      <xdr:row>96</xdr:row>
      <xdr:rowOff>52693</xdr:rowOff>
    </xdr:to>
    <xdr:sp macro="" textlink="">
      <xdr:nvSpPr>
        <xdr:cNvPr id="463" name="円/楕円 462"/>
        <xdr:cNvSpPr/>
      </xdr:nvSpPr>
      <xdr:spPr>
        <a:xfrm>
          <a:off x="10426700" y="164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145420</xdr:rowOff>
    </xdr:from>
    <xdr:ext cx="534377" cy="259045"/>
    <xdr:sp macro="" textlink="">
      <xdr:nvSpPr>
        <xdr:cNvPr id="464" name="普通建設事業費 （ うち更新整備　）該当値テキスト"/>
        <xdr:cNvSpPr txBox="1"/>
      </xdr:nvSpPr>
      <xdr:spPr>
        <a:xfrm>
          <a:off x="10528300" y="162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71847</xdr:rowOff>
    </xdr:from>
    <xdr:to>
      <xdr:col>14</xdr:col>
      <xdr:colOff>79375</xdr:colOff>
      <xdr:row>98</xdr:row>
      <xdr:rowOff>1997</xdr:rowOff>
    </xdr:to>
    <xdr:sp macro="" textlink="">
      <xdr:nvSpPr>
        <xdr:cNvPr id="465" name="円/楕円 464"/>
        <xdr:cNvSpPr/>
      </xdr:nvSpPr>
      <xdr:spPr>
        <a:xfrm>
          <a:off x="9588500" y="1670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164574</xdr:rowOff>
    </xdr:from>
    <xdr:ext cx="534377" cy="259045"/>
    <xdr:sp macro="" textlink="">
      <xdr:nvSpPr>
        <xdr:cNvPr id="466" name="テキスト ボックス 465"/>
        <xdr:cNvSpPr txBox="1"/>
      </xdr:nvSpPr>
      <xdr:spPr>
        <a:xfrm>
          <a:off x="9372111" y="167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154573</xdr:rowOff>
    </xdr:from>
    <xdr:to>
      <xdr:col>23</xdr:col>
      <xdr:colOff>517525</xdr:colOff>
      <xdr:row>38</xdr:row>
      <xdr:rowOff>27544</xdr:rowOff>
    </xdr:to>
    <xdr:cxnSp macro="">
      <xdr:nvCxnSpPr>
        <xdr:cNvPr id="493" name="直線コネクタ 492"/>
        <xdr:cNvCxnSpPr/>
      </xdr:nvCxnSpPr>
      <xdr:spPr>
        <a:xfrm flipV="1">
          <a:off x="15481300" y="6498223"/>
          <a:ext cx="838200" cy="4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17509</xdr:rowOff>
    </xdr:from>
    <xdr:to>
      <xdr:col>22</xdr:col>
      <xdr:colOff>365125</xdr:colOff>
      <xdr:row>38</xdr:row>
      <xdr:rowOff>27544</xdr:rowOff>
    </xdr:to>
    <xdr:cxnSp macro="">
      <xdr:nvCxnSpPr>
        <xdr:cNvPr id="496" name="直線コネクタ 495"/>
        <xdr:cNvCxnSpPr/>
      </xdr:nvCxnSpPr>
      <xdr:spPr>
        <a:xfrm>
          <a:off x="14592300" y="6361159"/>
          <a:ext cx="889000" cy="18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142544</xdr:rowOff>
    </xdr:from>
    <xdr:to>
      <xdr:col>21</xdr:col>
      <xdr:colOff>161925</xdr:colOff>
      <xdr:row>37</xdr:row>
      <xdr:rowOff>17509</xdr:rowOff>
    </xdr:to>
    <xdr:cxnSp macro="">
      <xdr:nvCxnSpPr>
        <xdr:cNvPr id="499" name="直線コネクタ 498"/>
        <xdr:cNvCxnSpPr/>
      </xdr:nvCxnSpPr>
      <xdr:spPr>
        <a:xfrm>
          <a:off x="13703300" y="6314744"/>
          <a:ext cx="8890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142544</xdr:rowOff>
    </xdr:from>
    <xdr:to>
      <xdr:col>19</xdr:col>
      <xdr:colOff>644525</xdr:colOff>
      <xdr:row>38</xdr:row>
      <xdr:rowOff>68935</xdr:rowOff>
    </xdr:to>
    <xdr:cxnSp macro="">
      <xdr:nvCxnSpPr>
        <xdr:cNvPr id="502" name="直線コネクタ 501"/>
        <xdr:cNvCxnSpPr/>
      </xdr:nvCxnSpPr>
      <xdr:spPr>
        <a:xfrm flipV="1">
          <a:off x="12814300" y="6314744"/>
          <a:ext cx="889000" cy="2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103773</xdr:rowOff>
    </xdr:from>
    <xdr:to>
      <xdr:col>23</xdr:col>
      <xdr:colOff>568325</xdr:colOff>
      <xdr:row>38</xdr:row>
      <xdr:rowOff>33923</xdr:rowOff>
    </xdr:to>
    <xdr:sp macro="" textlink="">
      <xdr:nvSpPr>
        <xdr:cNvPr id="512" name="円/楕円 511"/>
        <xdr:cNvSpPr/>
      </xdr:nvSpPr>
      <xdr:spPr>
        <a:xfrm>
          <a:off x="16268700" y="64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126650</xdr:rowOff>
    </xdr:from>
    <xdr:ext cx="534377" cy="259045"/>
    <xdr:sp macro="" textlink="">
      <xdr:nvSpPr>
        <xdr:cNvPr id="513" name="災害復旧事業費該当値テキスト"/>
        <xdr:cNvSpPr txBox="1"/>
      </xdr:nvSpPr>
      <xdr:spPr>
        <a:xfrm>
          <a:off x="16370300" y="62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148194</xdr:rowOff>
    </xdr:from>
    <xdr:to>
      <xdr:col>22</xdr:col>
      <xdr:colOff>415925</xdr:colOff>
      <xdr:row>38</xdr:row>
      <xdr:rowOff>78344</xdr:rowOff>
    </xdr:to>
    <xdr:sp macro="" textlink="">
      <xdr:nvSpPr>
        <xdr:cNvPr id="514" name="円/楕円 513"/>
        <xdr:cNvSpPr/>
      </xdr:nvSpPr>
      <xdr:spPr>
        <a:xfrm>
          <a:off x="15430500" y="64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94871</xdr:rowOff>
    </xdr:from>
    <xdr:ext cx="534377" cy="259045"/>
    <xdr:sp macro="" textlink="">
      <xdr:nvSpPr>
        <xdr:cNvPr id="515" name="テキスト ボックス 514"/>
        <xdr:cNvSpPr txBox="1"/>
      </xdr:nvSpPr>
      <xdr:spPr>
        <a:xfrm>
          <a:off x="15214111" y="62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138159</xdr:rowOff>
    </xdr:from>
    <xdr:to>
      <xdr:col>21</xdr:col>
      <xdr:colOff>212725</xdr:colOff>
      <xdr:row>37</xdr:row>
      <xdr:rowOff>68309</xdr:rowOff>
    </xdr:to>
    <xdr:sp macro="" textlink="">
      <xdr:nvSpPr>
        <xdr:cNvPr id="516" name="円/楕円 515"/>
        <xdr:cNvSpPr/>
      </xdr:nvSpPr>
      <xdr:spPr>
        <a:xfrm>
          <a:off x="14541500" y="63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84836</xdr:rowOff>
    </xdr:from>
    <xdr:ext cx="534377" cy="259045"/>
    <xdr:sp macro="" textlink="">
      <xdr:nvSpPr>
        <xdr:cNvPr id="517" name="テキスト ボックス 516"/>
        <xdr:cNvSpPr txBox="1"/>
      </xdr:nvSpPr>
      <xdr:spPr>
        <a:xfrm>
          <a:off x="14325111" y="608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91744</xdr:rowOff>
    </xdr:from>
    <xdr:to>
      <xdr:col>20</xdr:col>
      <xdr:colOff>9525</xdr:colOff>
      <xdr:row>37</xdr:row>
      <xdr:rowOff>21894</xdr:rowOff>
    </xdr:to>
    <xdr:sp macro="" textlink="">
      <xdr:nvSpPr>
        <xdr:cNvPr id="518" name="円/楕円 517"/>
        <xdr:cNvSpPr/>
      </xdr:nvSpPr>
      <xdr:spPr>
        <a:xfrm>
          <a:off x="13652500" y="62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38421</xdr:rowOff>
    </xdr:from>
    <xdr:ext cx="534377" cy="259045"/>
    <xdr:sp macro="" textlink="">
      <xdr:nvSpPr>
        <xdr:cNvPr id="519" name="テキスト ボックス 518"/>
        <xdr:cNvSpPr txBox="1"/>
      </xdr:nvSpPr>
      <xdr:spPr>
        <a:xfrm>
          <a:off x="13436111" y="60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18135</xdr:rowOff>
    </xdr:from>
    <xdr:to>
      <xdr:col>18</xdr:col>
      <xdr:colOff>492125</xdr:colOff>
      <xdr:row>38</xdr:row>
      <xdr:rowOff>119735</xdr:rowOff>
    </xdr:to>
    <xdr:sp macro="" textlink="">
      <xdr:nvSpPr>
        <xdr:cNvPr id="520" name="円/楕円 519"/>
        <xdr:cNvSpPr/>
      </xdr:nvSpPr>
      <xdr:spPr>
        <a:xfrm>
          <a:off x="12763500" y="6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136262</xdr:rowOff>
    </xdr:from>
    <xdr:ext cx="534377" cy="259045"/>
    <xdr:sp macro="" textlink="">
      <xdr:nvSpPr>
        <xdr:cNvPr id="521" name="テキスト ボックス 520"/>
        <xdr:cNvSpPr txBox="1"/>
      </xdr:nvSpPr>
      <xdr:spPr>
        <a:xfrm>
          <a:off x="12547111" y="63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95100</xdr:rowOff>
    </xdr:from>
    <xdr:to>
      <xdr:col>23</xdr:col>
      <xdr:colOff>517525</xdr:colOff>
      <xdr:row>76</xdr:row>
      <xdr:rowOff>137818</xdr:rowOff>
    </xdr:to>
    <xdr:cxnSp macro="">
      <xdr:nvCxnSpPr>
        <xdr:cNvPr id="605" name="直線コネクタ 604"/>
        <xdr:cNvCxnSpPr/>
      </xdr:nvCxnSpPr>
      <xdr:spPr>
        <a:xfrm flipV="1">
          <a:off x="15481300" y="13125300"/>
          <a:ext cx="8382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104561</xdr:rowOff>
    </xdr:from>
    <xdr:to>
      <xdr:col>22</xdr:col>
      <xdr:colOff>365125</xdr:colOff>
      <xdr:row>76</xdr:row>
      <xdr:rowOff>137818</xdr:rowOff>
    </xdr:to>
    <xdr:cxnSp macro="">
      <xdr:nvCxnSpPr>
        <xdr:cNvPr id="608" name="直線コネクタ 607"/>
        <xdr:cNvCxnSpPr/>
      </xdr:nvCxnSpPr>
      <xdr:spPr>
        <a:xfrm>
          <a:off x="14592300" y="13134761"/>
          <a:ext cx="889000" cy="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104561</xdr:rowOff>
    </xdr:from>
    <xdr:to>
      <xdr:col>21</xdr:col>
      <xdr:colOff>161925</xdr:colOff>
      <xdr:row>76</xdr:row>
      <xdr:rowOff>137342</xdr:rowOff>
    </xdr:to>
    <xdr:cxnSp macro="">
      <xdr:nvCxnSpPr>
        <xdr:cNvPr id="611" name="直線コネクタ 610"/>
        <xdr:cNvCxnSpPr/>
      </xdr:nvCxnSpPr>
      <xdr:spPr>
        <a:xfrm flipV="1">
          <a:off x="13703300" y="13134761"/>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112912</xdr:rowOff>
    </xdr:from>
    <xdr:to>
      <xdr:col>19</xdr:col>
      <xdr:colOff>644525</xdr:colOff>
      <xdr:row>76</xdr:row>
      <xdr:rowOff>137342</xdr:rowOff>
    </xdr:to>
    <xdr:cxnSp macro="">
      <xdr:nvCxnSpPr>
        <xdr:cNvPr id="614" name="直線コネクタ 613"/>
        <xdr:cNvCxnSpPr/>
      </xdr:nvCxnSpPr>
      <xdr:spPr>
        <a:xfrm>
          <a:off x="12814300" y="13143112"/>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44300</xdr:rowOff>
    </xdr:from>
    <xdr:to>
      <xdr:col>23</xdr:col>
      <xdr:colOff>568325</xdr:colOff>
      <xdr:row>76</xdr:row>
      <xdr:rowOff>145900</xdr:rowOff>
    </xdr:to>
    <xdr:sp macro="" textlink="">
      <xdr:nvSpPr>
        <xdr:cNvPr id="624" name="円/楕円 623"/>
        <xdr:cNvSpPr/>
      </xdr:nvSpPr>
      <xdr:spPr>
        <a:xfrm>
          <a:off x="16268700" y="130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67177</xdr:rowOff>
    </xdr:from>
    <xdr:ext cx="599010" cy="259045"/>
    <xdr:sp macro="" textlink="">
      <xdr:nvSpPr>
        <xdr:cNvPr id="625" name="公債費該当値テキスト"/>
        <xdr:cNvSpPr txBox="1"/>
      </xdr:nvSpPr>
      <xdr:spPr>
        <a:xfrm>
          <a:off x="16370300" y="129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87018</xdr:rowOff>
    </xdr:from>
    <xdr:to>
      <xdr:col>22</xdr:col>
      <xdr:colOff>415925</xdr:colOff>
      <xdr:row>77</xdr:row>
      <xdr:rowOff>17168</xdr:rowOff>
    </xdr:to>
    <xdr:sp macro="" textlink="">
      <xdr:nvSpPr>
        <xdr:cNvPr id="626" name="円/楕円 625"/>
        <xdr:cNvSpPr/>
      </xdr:nvSpPr>
      <xdr:spPr>
        <a:xfrm>
          <a:off x="15430500" y="131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33695</xdr:rowOff>
    </xdr:from>
    <xdr:ext cx="599010" cy="259045"/>
    <xdr:sp macro="" textlink="">
      <xdr:nvSpPr>
        <xdr:cNvPr id="627" name="テキスト ボックス 626"/>
        <xdr:cNvSpPr txBox="1"/>
      </xdr:nvSpPr>
      <xdr:spPr>
        <a:xfrm>
          <a:off x="15181794" y="1289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53761</xdr:rowOff>
    </xdr:from>
    <xdr:to>
      <xdr:col>21</xdr:col>
      <xdr:colOff>212725</xdr:colOff>
      <xdr:row>76</xdr:row>
      <xdr:rowOff>155361</xdr:rowOff>
    </xdr:to>
    <xdr:sp macro="" textlink="">
      <xdr:nvSpPr>
        <xdr:cNvPr id="628" name="円/楕円 627"/>
        <xdr:cNvSpPr/>
      </xdr:nvSpPr>
      <xdr:spPr>
        <a:xfrm>
          <a:off x="14541500" y="130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437</xdr:rowOff>
    </xdr:from>
    <xdr:ext cx="599010" cy="259045"/>
    <xdr:sp macro="" textlink="">
      <xdr:nvSpPr>
        <xdr:cNvPr id="629" name="テキスト ボックス 628"/>
        <xdr:cNvSpPr txBox="1"/>
      </xdr:nvSpPr>
      <xdr:spPr>
        <a:xfrm>
          <a:off x="14292794" y="128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86542</xdr:rowOff>
    </xdr:from>
    <xdr:to>
      <xdr:col>20</xdr:col>
      <xdr:colOff>9525</xdr:colOff>
      <xdr:row>77</xdr:row>
      <xdr:rowOff>16692</xdr:rowOff>
    </xdr:to>
    <xdr:sp macro="" textlink="">
      <xdr:nvSpPr>
        <xdr:cNvPr id="630" name="円/楕円 629"/>
        <xdr:cNvSpPr/>
      </xdr:nvSpPr>
      <xdr:spPr>
        <a:xfrm>
          <a:off x="13652500" y="131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33218</xdr:rowOff>
    </xdr:from>
    <xdr:ext cx="599010" cy="259045"/>
    <xdr:sp macro="" textlink="">
      <xdr:nvSpPr>
        <xdr:cNvPr id="631" name="テキスト ボックス 630"/>
        <xdr:cNvSpPr txBox="1"/>
      </xdr:nvSpPr>
      <xdr:spPr>
        <a:xfrm>
          <a:off x="13403794" y="1289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62112</xdr:rowOff>
    </xdr:from>
    <xdr:to>
      <xdr:col>18</xdr:col>
      <xdr:colOff>492125</xdr:colOff>
      <xdr:row>76</xdr:row>
      <xdr:rowOff>163712</xdr:rowOff>
    </xdr:to>
    <xdr:sp macro="" textlink="">
      <xdr:nvSpPr>
        <xdr:cNvPr id="632" name="円/楕円 631"/>
        <xdr:cNvSpPr/>
      </xdr:nvSpPr>
      <xdr:spPr>
        <a:xfrm>
          <a:off x="12763500" y="130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8789</xdr:rowOff>
    </xdr:from>
    <xdr:ext cx="599010" cy="259045"/>
    <xdr:sp macro="" textlink="">
      <xdr:nvSpPr>
        <xdr:cNvPr id="633" name="テキスト ボックス 632"/>
        <xdr:cNvSpPr txBox="1"/>
      </xdr:nvSpPr>
      <xdr:spPr>
        <a:xfrm>
          <a:off x="12514794" y="1286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33581</xdr:rowOff>
    </xdr:from>
    <xdr:to>
      <xdr:col>23</xdr:col>
      <xdr:colOff>517525</xdr:colOff>
      <xdr:row>98</xdr:row>
      <xdr:rowOff>34913</xdr:rowOff>
    </xdr:to>
    <xdr:cxnSp macro="">
      <xdr:nvCxnSpPr>
        <xdr:cNvPr id="660" name="直線コネクタ 659"/>
        <xdr:cNvCxnSpPr/>
      </xdr:nvCxnSpPr>
      <xdr:spPr>
        <a:xfrm>
          <a:off x="15481300" y="16835681"/>
          <a:ext cx="8382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33581</xdr:rowOff>
    </xdr:from>
    <xdr:to>
      <xdr:col>22</xdr:col>
      <xdr:colOff>365125</xdr:colOff>
      <xdr:row>98</xdr:row>
      <xdr:rowOff>40997</xdr:rowOff>
    </xdr:to>
    <xdr:cxnSp macro="">
      <xdr:nvCxnSpPr>
        <xdr:cNvPr id="663" name="直線コネクタ 662"/>
        <xdr:cNvCxnSpPr/>
      </xdr:nvCxnSpPr>
      <xdr:spPr>
        <a:xfrm flipV="1">
          <a:off x="14592300" y="16835681"/>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33846</xdr:rowOff>
    </xdr:from>
    <xdr:to>
      <xdr:col>21</xdr:col>
      <xdr:colOff>161925</xdr:colOff>
      <xdr:row>98</xdr:row>
      <xdr:rowOff>40997</xdr:rowOff>
    </xdr:to>
    <xdr:cxnSp macro="">
      <xdr:nvCxnSpPr>
        <xdr:cNvPr id="666" name="直線コネクタ 665"/>
        <xdr:cNvCxnSpPr/>
      </xdr:nvCxnSpPr>
      <xdr:spPr>
        <a:xfrm>
          <a:off x="13703300" y="16835946"/>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33846</xdr:rowOff>
    </xdr:from>
    <xdr:to>
      <xdr:col>19</xdr:col>
      <xdr:colOff>644525</xdr:colOff>
      <xdr:row>98</xdr:row>
      <xdr:rowOff>81400</xdr:rowOff>
    </xdr:to>
    <xdr:cxnSp macro="">
      <xdr:nvCxnSpPr>
        <xdr:cNvPr id="669" name="直線コネクタ 668"/>
        <xdr:cNvCxnSpPr/>
      </xdr:nvCxnSpPr>
      <xdr:spPr>
        <a:xfrm flipV="1">
          <a:off x="12814300" y="16835946"/>
          <a:ext cx="889000" cy="4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155563</xdr:rowOff>
    </xdr:from>
    <xdr:to>
      <xdr:col>23</xdr:col>
      <xdr:colOff>568325</xdr:colOff>
      <xdr:row>98</xdr:row>
      <xdr:rowOff>85713</xdr:rowOff>
    </xdr:to>
    <xdr:sp macro="" textlink="">
      <xdr:nvSpPr>
        <xdr:cNvPr id="679" name="円/楕円 678"/>
        <xdr:cNvSpPr/>
      </xdr:nvSpPr>
      <xdr:spPr>
        <a:xfrm>
          <a:off x="16268700" y="167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114940</xdr:rowOff>
    </xdr:from>
    <xdr:ext cx="534377" cy="259045"/>
    <xdr:sp macro="" textlink="">
      <xdr:nvSpPr>
        <xdr:cNvPr id="680" name="積立金該当値テキスト"/>
        <xdr:cNvSpPr txBox="1"/>
      </xdr:nvSpPr>
      <xdr:spPr>
        <a:xfrm>
          <a:off x="16370300" y="165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154231</xdr:rowOff>
    </xdr:from>
    <xdr:to>
      <xdr:col>22</xdr:col>
      <xdr:colOff>415925</xdr:colOff>
      <xdr:row>98</xdr:row>
      <xdr:rowOff>84381</xdr:rowOff>
    </xdr:to>
    <xdr:sp macro="" textlink="">
      <xdr:nvSpPr>
        <xdr:cNvPr id="681" name="円/楕円 680"/>
        <xdr:cNvSpPr/>
      </xdr:nvSpPr>
      <xdr:spPr>
        <a:xfrm>
          <a:off x="15430500" y="167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100908</xdr:rowOff>
    </xdr:from>
    <xdr:ext cx="534377" cy="259045"/>
    <xdr:sp macro="" textlink="">
      <xdr:nvSpPr>
        <xdr:cNvPr id="682" name="テキスト ボックス 681"/>
        <xdr:cNvSpPr txBox="1"/>
      </xdr:nvSpPr>
      <xdr:spPr>
        <a:xfrm>
          <a:off x="15214111" y="165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161647</xdr:rowOff>
    </xdr:from>
    <xdr:to>
      <xdr:col>21</xdr:col>
      <xdr:colOff>212725</xdr:colOff>
      <xdr:row>98</xdr:row>
      <xdr:rowOff>91797</xdr:rowOff>
    </xdr:to>
    <xdr:sp macro="" textlink="">
      <xdr:nvSpPr>
        <xdr:cNvPr id="683" name="円/楕円 682"/>
        <xdr:cNvSpPr/>
      </xdr:nvSpPr>
      <xdr:spPr>
        <a:xfrm>
          <a:off x="14541500" y="167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108324</xdr:rowOff>
    </xdr:from>
    <xdr:ext cx="534377" cy="259045"/>
    <xdr:sp macro="" textlink="">
      <xdr:nvSpPr>
        <xdr:cNvPr id="684" name="テキスト ボックス 683"/>
        <xdr:cNvSpPr txBox="1"/>
      </xdr:nvSpPr>
      <xdr:spPr>
        <a:xfrm>
          <a:off x="14325111" y="1656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154496</xdr:rowOff>
    </xdr:from>
    <xdr:to>
      <xdr:col>20</xdr:col>
      <xdr:colOff>9525</xdr:colOff>
      <xdr:row>98</xdr:row>
      <xdr:rowOff>84646</xdr:rowOff>
    </xdr:to>
    <xdr:sp macro="" textlink="">
      <xdr:nvSpPr>
        <xdr:cNvPr id="685" name="円/楕円 684"/>
        <xdr:cNvSpPr/>
      </xdr:nvSpPr>
      <xdr:spPr>
        <a:xfrm>
          <a:off x="13652500" y="167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75773</xdr:rowOff>
    </xdr:from>
    <xdr:ext cx="534377" cy="259045"/>
    <xdr:sp macro="" textlink="">
      <xdr:nvSpPr>
        <xdr:cNvPr id="686" name="テキスト ボックス 685"/>
        <xdr:cNvSpPr txBox="1"/>
      </xdr:nvSpPr>
      <xdr:spPr>
        <a:xfrm>
          <a:off x="13436111" y="168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30600</xdr:rowOff>
    </xdr:from>
    <xdr:to>
      <xdr:col>18</xdr:col>
      <xdr:colOff>492125</xdr:colOff>
      <xdr:row>98</xdr:row>
      <xdr:rowOff>132200</xdr:rowOff>
    </xdr:to>
    <xdr:sp macro="" textlink="">
      <xdr:nvSpPr>
        <xdr:cNvPr id="687" name="円/楕円 686"/>
        <xdr:cNvSpPr/>
      </xdr:nvSpPr>
      <xdr:spPr>
        <a:xfrm>
          <a:off x="12763500" y="168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123327</xdr:rowOff>
    </xdr:from>
    <xdr:ext cx="534377" cy="259045"/>
    <xdr:sp macro="" textlink="">
      <xdr:nvSpPr>
        <xdr:cNvPr id="688" name="テキスト ボックス 687"/>
        <xdr:cNvSpPr txBox="1"/>
      </xdr:nvSpPr>
      <xdr:spPr>
        <a:xfrm>
          <a:off x="12547111" y="1692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99787</xdr:rowOff>
    </xdr:from>
    <xdr:to>
      <xdr:col>32</xdr:col>
      <xdr:colOff>187325</xdr:colOff>
      <xdr:row>37</xdr:row>
      <xdr:rowOff>149575</xdr:rowOff>
    </xdr:to>
    <xdr:cxnSp macro="">
      <xdr:nvCxnSpPr>
        <xdr:cNvPr id="715" name="直線コネクタ 714"/>
        <xdr:cNvCxnSpPr/>
      </xdr:nvCxnSpPr>
      <xdr:spPr>
        <a:xfrm>
          <a:off x="21323300" y="6443437"/>
          <a:ext cx="838200" cy="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99787</xdr:rowOff>
    </xdr:from>
    <xdr:to>
      <xdr:col>31</xdr:col>
      <xdr:colOff>34925</xdr:colOff>
      <xdr:row>38</xdr:row>
      <xdr:rowOff>47209</xdr:rowOff>
    </xdr:to>
    <xdr:cxnSp macro="">
      <xdr:nvCxnSpPr>
        <xdr:cNvPr id="718" name="直線コネクタ 717"/>
        <xdr:cNvCxnSpPr/>
      </xdr:nvCxnSpPr>
      <xdr:spPr>
        <a:xfrm flipV="1">
          <a:off x="20434300" y="6443437"/>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138877</xdr:rowOff>
    </xdr:from>
    <xdr:to>
      <xdr:col>29</xdr:col>
      <xdr:colOff>517525</xdr:colOff>
      <xdr:row>38</xdr:row>
      <xdr:rowOff>47209</xdr:rowOff>
    </xdr:to>
    <xdr:cxnSp macro="">
      <xdr:nvCxnSpPr>
        <xdr:cNvPr id="721" name="直線コネクタ 720"/>
        <xdr:cNvCxnSpPr/>
      </xdr:nvCxnSpPr>
      <xdr:spPr>
        <a:xfrm>
          <a:off x="19545300" y="6482527"/>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138877</xdr:rowOff>
    </xdr:from>
    <xdr:to>
      <xdr:col>28</xdr:col>
      <xdr:colOff>314325</xdr:colOff>
      <xdr:row>38</xdr:row>
      <xdr:rowOff>36373</xdr:rowOff>
    </xdr:to>
    <xdr:cxnSp macro="">
      <xdr:nvCxnSpPr>
        <xdr:cNvPr id="724" name="直線コネクタ 723"/>
        <xdr:cNvCxnSpPr/>
      </xdr:nvCxnSpPr>
      <xdr:spPr>
        <a:xfrm flipV="1">
          <a:off x="18656300" y="6482527"/>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98775</xdr:rowOff>
    </xdr:from>
    <xdr:to>
      <xdr:col>32</xdr:col>
      <xdr:colOff>238125</xdr:colOff>
      <xdr:row>38</xdr:row>
      <xdr:rowOff>28925</xdr:rowOff>
    </xdr:to>
    <xdr:sp macro="" textlink="">
      <xdr:nvSpPr>
        <xdr:cNvPr id="734" name="円/楕円 733"/>
        <xdr:cNvSpPr/>
      </xdr:nvSpPr>
      <xdr:spPr>
        <a:xfrm>
          <a:off x="22110700" y="64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121652</xdr:rowOff>
    </xdr:from>
    <xdr:ext cx="469744" cy="259045"/>
    <xdr:sp macro="" textlink="">
      <xdr:nvSpPr>
        <xdr:cNvPr id="735" name="投資及び出資金該当値テキスト"/>
        <xdr:cNvSpPr txBox="1"/>
      </xdr:nvSpPr>
      <xdr:spPr>
        <a:xfrm>
          <a:off x="22212300" y="62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48987</xdr:rowOff>
    </xdr:from>
    <xdr:to>
      <xdr:col>31</xdr:col>
      <xdr:colOff>85725</xdr:colOff>
      <xdr:row>37</xdr:row>
      <xdr:rowOff>150587</xdr:rowOff>
    </xdr:to>
    <xdr:sp macro="" textlink="">
      <xdr:nvSpPr>
        <xdr:cNvPr id="736" name="円/楕円 735"/>
        <xdr:cNvSpPr/>
      </xdr:nvSpPr>
      <xdr:spPr>
        <a:xfrm>
          <a:off x="21272500" y="63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167114</xdr:rowOff>
    </xdr:from>
    <xdr:ext cx="469744" cy="259045"/>
    <xdr:sp macro="" textlink="">
      <xdr:nvSpPr>
        <xdr:cNvPr id="737" name="テキスト ボックス 736"/>
        <xdr:cNvSpPr txBox="1"/>
      </xdr:nvSpPr>
      <xdr:spPr>
        <a:xfrm>
          <a:off x="21088427" y="61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167859</xdr:rowOff>
    </xdr:from>
    <xdr:to>
      <xdr:col>29</xdr:col>
      <xdr:colOff>568325</xdr:colOff>
      <xdr:row>38</xdr:row>
      <xdr:rowOff>98009</xdr:rowOff>
    </xdr:to>
    <xdr:sp macro="" textlink="">
      <xdr:nvSpPr>
        <xdr:cNvPr id="738" name="円/楕円 737"/>
        <xdr:cNvSpPr/>
      </xdr:nvSpPr>
      <xdr:spPr>
        <a:xfrm>
          <a:off x="20383500" y="65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114535</xdr:rowOff>
    </xdr:from>
    <xdr:ext cx="469744" cy="259045"/>
    <xdr:sp macro="" textlink="">
      <xdr:nvSpPr>
        <xdr:cNvPr id="739" name="テキスト ボックス 738"/>
        <xdr:cNvSpPr txBox="1"/>
      </xdr:nvSpPr>
      <xdr:spPr>
        <a:xfrm>
          <a:off x="20199427" y="628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88077</xdr:rowOff>
    </xdr:from>
    <xdr:to>
      <xdr:col>28</xdr:col>
      <xdr:colOff>365125</xdr:colOff>
      <xdr:row>38</xdr:row>
      <xdr:rowOff>18227</xdr:rowOff>
    </xdr:to>
    <xdr:sp macro="" textlink="">
      <xdr:nvSpPr>
        <xdr:cNvPr id="740" name="円/楕円 739"/>
        <xdr:cNvSpPr/>
      </xdr:nvSpPr>
      <xdr:spPr>
        <a:xfrm>
          <a:off x="19494500" y="64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34754</xdr:rowOff>
    </xdr:from>
    <xdr:ext cx="469744" cy="259045"/>
    <xdr:sp macro="" textlink="">
      <xdr:nvSpPr>
        <xdr:cNvPr id="741" name="テキスト ボックス 740"/>
        <xdr:cNvSpPr txBox="1"/>
      </xdr:nvSpPr>
      <xdr:spPr>
        <a:xfrm>
          <a:off x="19310427" y="620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157023</xdr:rowOff>
    </xdr:from>
    <xdr:to>
      <xdr:col>27</xdr:col>
      <xdr:colOff>161925</xdr:colOff>
      <xdr:row>38</xdr:row>
      <xdr:rowOff>87173</xdr:rowOff>
    </xdr:to>
    <xdr:sp macro="" textlink="">
      <xdr:nvSpPr>
        <xdr:cNvPr id="742" name="円/楕円 741"/>
        <xdr:cNvSpPr/>
      </xdr:nvSpPr>
      <xdr:spPr>
        <a:xfrm>
          <a:off x="18605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103700</xdr:rowOff>
    </xdr:from>
    <xdr:ext cx="469744" cy="259045"/>
    <xdr:sp macro="" textlink="">
      <xdr:nvSpPr>
        <xdr:cNvPr id="743" name="テキスト ボックス 742"/>
        <xdr:cNvSpPr txBox="1"/>
      </xdr:nvSpPr>
      <xdr:spPr>
        <a:xfrm>
          <a:off x="18421427" y="62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169228</xdr:rowOff>
    </xdr:from>
    <xdr:to>
      <xdr:col>32</xdr:col>
      <xdr:colOff>187325</xdr:colOff>
      <xdr:row>59</xdr:row>
      <xdr:rowOff>44450</xdr:rowOff>
    </xdr:to>
    <xdr:cxnSp macro="">
      <xdr:nvCxnSpPr>
        <xdr:cNvPr id="772" name="直線コネクタ 771"/>
        <xdr:cNvCxnSpPr/>
      </xdr:nvCxnSpPr>
      <xdr:spPr>
        <a:xfrm flipV="1">
          <a:off x="21323300" y="9598978"/>
          <a:ext cx="838200" cy="56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153206</xdr:rowOff>
    </xdr:from>
    <xdr:to>
      <xdr:col>31</xdr:col>
      <xdr:colOff>34925</xdr:colOff>
      <xdr:row>59</xdr:row>
      <xdr:rowOff>44450</xdr:rowOff>
    </xdr:to>
    <xdr:cxnSp macro="">
      <xdr:nvCxnSpPr>
        <xdr:cNvPr id="775" name="直線コネクタ 774"/>
        <xdr:cNvCxnSpPr/>
      </xdr:nvCxnSpPr>
      <xdr:spPr>
        <a:xfrm>
          <a:off x="20434300" y="9754406"/>
          <a:ext cx="889000" cy="40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153206</xdr:rowOff>
    </xdr:from>
    <xdr:to>
      <xdr:col>29</xdr:col>
      <xdr:colOff>517525</xdr:colOff>
      <xdr:row>59</xdr:row>
      <xdr:rowOff>10560</xdr:rowOff>
    </xdr:to>
    <xdr:cxnSp macro="">
      <xdr:nvCxnSpPr>
        <xdr:cNvPr id="778" name="直線コネクタ 777"/>
        <xdr:cNvCxnSpPr/>
      </xdr:nvCxnSpPr>
      <xdr:spPr>
        <a:xfrm flipV="1">
          <a:off x="19545300" y="9754406"/>
          <a:ext cx="889000" cy="3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10560</xdr:rowOff>
    </xdr:from>
    <xdr:to>
      <xdr:col>28</xdr:col>
      <xdr:colOff>314325</xdr:colOff>
      <xdr:row>59</xdr:row>
      <xdr:rowOff>44450</xdr:rowOff>
    </xdr:to>
    <xdr:cxnSp macro="">
      <xdr:nvCxnSpPr>
        <xdr:cNvPr id="781" name="直線コネクタ 780"/>
        <xdr:cNvCxnSpPr/>
      </xdr:nvCxnSpPr>
      <xdr:spPr>
        <a:xfrm flipV="1">
          <a:off x="18656300" y="10126110"/>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118428</xdr:rowOff>
    </xdr:from>
    <xdr:to>
      <xdr:col>32</xdr:col>
      <xdr:colOff>238125</xdr:colOff>
      <xdr:row>56</xdr:row>
      <xdr:rowOff>48578</xdr:rowOff>
    </xdr:to>
    <xdr:sp macro="" textlink="">
      <xdr:nvSpPr>
        <xdr:cNvPr id="791" name="円/楕円 790"/>
        <xdr:cNvSpPr/>
      </xdr:nvSpPr>
      <xdr:spPr>
        <a:xfrm>
          <a:off x="22110700" y="95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141305</xdr:rowOff>
    </xdr:from>
    <xdr:ext cx="534377" cy="259045"/>
    <xdr:sp macro="" textlink="">
      <xdr:nvSpPr>
        <xdr:cNvPr id="792" name="貸付金該当値テキスト"/>
        <xdr:cNvSpPr txBox="1"/>
      </xdr:nvSpPr>
      <xdr:spPr>
        <a:xfrm>
          <a:off x="22212300" y="93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3" name="円/楕円 79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4" name="テキスト ボックス 79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102406</xdr:rowOff>
    </xdr:from>
    <xdr:to>
      <xdr:col>29</xdr:col>
      <xdr:colOff>568325</xdr:colOff>
      <xdr:row>57</xdr:row>
      <xdr:rowOff>32556</xdr:rowOff>
    </xdr:to>
    <xdr:sp macro="" textlink="">
      <xdr:nvSpPr>
        <xdr:cNvPr id="795" name="円/楕円 794"/>
        <xdr:cNvSpPr/>
      </xdr:nvSpPr>
      <xdr:spPr>
        <a:xfrm>
          <a:off x="20383500" y="97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49083</xdr:rowOff>
    </xdr:from>
    <xdr:ext cx="534377" cy="259045"/>
    <xdr:sp macro="" textlink="">
      <xdr:nvSpPr>
        <xdr:cNvPr id="796" name="テキスト ボックス 795"/>
        <xdr:cNvSpPr txBox="1"/>
      </xdr:nvSpPr>
      <xdr:spPr>
        <a:xfrm>
          <a:off x="20167111" y="94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131210</xdr:rowOff>
    </xdr:from>
    <xdr:to>
      <xdr:col>28</xdr:col>
      <xdr:colOff>365125</xdr:colOff>
      <xdr:row>59</xdr:row>
      <xdr:rowOff>61360</xdr:rowOff>
    </xdr:to>
    <xdr:sp macro="" textlink="">
      <xdr:nvSpPr>
        <xdr:cNvPr id="797" name="円/楕円 796"/>
        <xdr:cNvSpPr/>
      </xdr:nvSpPr>
      <xdr:spPr>
        <a:xfrm>
          <a:off x="19494500" y="100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52487</xdr:rowOff>
    </xdr:from>
    <xdr:ext cx="469744" cy="259045"/>
    <xdr:sp macro="" textlink="">
      <xdr:nvSpPr>
        <xdr:cNvPr id="798" name="テキスト ボックス 797"/>
        <xdr:cNvSpPr txBox="1"/>
      </xdr:nvSpPr>
      <xdr:spPr>
        <a:xfrm>
          <a:off x="19310427" y="101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9" name="円/楕円 79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0" name="テキスト ボックス 79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144463</xdr:rowOff>
    </xdr:from>
    <xdr:to>
      <xdr:col>32</xdr:col>
      <xdr:colOff>187325</xdr:colOff>
      <xdr:row>71</xdr:row>
      <xdr:rowOff>137452</xdr:rowOff>
    </xdr:to>
    <xdr:cxnSp macro="">
      <xdr:nvCxnSpPr>
        <xdr:cNvPr id="830" name="直線コネクタ 829"/>
        <xdr:cNvCxnSpPr/>
      </xdr:nvCxnSpPr>
      <xdr:spPr>
        <a:xfrm flipV="1">
          <a:off x="21323300" y="12145963"/>
          <a:ext cx="838200" cy="16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98114</xdr:rowOff>
    </xdr:from>
    <xdr:to>
      <xdr:col>31</xdr:col>
      <xdr:colOff>34925</xdr:colOff>
      <xdr:row>71</xdr:row>
      <xdr:rowOff>137452</xdr:rowOff>
    </xdr:to>
    <xdr:cxnSp macro="">
      <xdr:nvCxnSpPr>
        <xdr:cNvPr id="833" name="直線コネクタ 832"/>
        <xdr:cNvCxnSpPr/>
      </xdr:nvCxnSpPr>
      <xdr:spPr>
        <a:xfrm>
          <a:off x="20434300" y="12271064"/>
          <a:ext cx="889000" cy="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58509</xdr:rowOff>
    </xdr:from>
    <xdr:to>
      <xdr:col>29</xdr:col>
      <xdr:colOff>517525</xdr:colOff>
      <xdr:row>71</xdr:row>
      <xdr:rowOff>98114</xdr:rowOff>
    </xdr:to>
    <xdr:cxnSp macro="">
      <xdr:nvCxnSpPr>
        <xdr:cNvPr id="836" name="直線コネクタ 835"/>
        <xdr:cNvCxnSpPr/>
      </xdr:nvCxnSpPr>
      <xdr:spPr>
        <a:xfrm>
          <a:off x="19545300" y="12231459"/>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58509</xdr:rowOff>
    </xdr:from>
    <xdr:to>
      <xdr:col>28</xdr:col>
      <xdr:colOff>314325</xdr:colOff>
      <xdr:row>71</xdr:row>
      <xdr:rowOff>118631</xdr:rowOff>
    </xdr:to>
    <xdr:cxnSp macro="">
      <xdr:nvCxnSpPr>
        <xdr:cNvPr id="839" name="直線コネクタ 838"/>
        <xdr:cNvCxnSpPr/>
      </xdr:nvCxnSpPr>
      <xdr:spPr>
        <a:xfrm flipV="1">
          <a:off x="18656300" y="12231459"/>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93663</xdr:rowOff>
    </xdr:from>
    <xdr:to>
      <xdr:col>32</xdr:col>
      <xdr:colOff>238125</xdr:colOff>
      <xdr:row>71</xdr:row>
      <xdr:rowOff>23813</xdr:rowOff>
    </xdr:to>
    <xdr:sp macro="" textlink="">
      <xdr:nvSpPr>
        <xdr:cNvPr id="849" name="円/楕円 848"/>
        <xdr:cNvSpPr/>
      </xdr:nvSpPr>
      <xdr:spPr>
        <a:xfrm>
          <a:off x="22110700" y="120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41870</xdr:rowOff>
    </xdr:from>
    <xdr:ext cx="534377" cy="259045"/>
    <xdr:sp macro="" textlink="">
      <xdr:nvSpPr>
        <xdr:cNvPr id="850" name="繰出金該当値テキスト"/>
        <xdr:cNvSpPr txBox="1"/>
      </xdr:nvSpPr>
      <xdr:spPr>
        <a:xfrm>
          <a:off x="22212300" y="120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95,750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86652</xdr:rowOff>
    </xdr:from>
    <xdr:to>
      <xdr:col>31</xdr:col>
      <xdr:colOff>85725</xdr:colOff>
      <xdr:row>72</xdr:row>
      <xdr:rowOff>16802</xdr:rowOff>
    </xdr:to>
    <xdr:sp macro="" textlink="">
      <xdr:nvSpPr>
        <xdr:cNvPr id="851" name="円/楕円 850"/>
        <xdr:cNvSpPr/>
      </xdr:nvSpPr>
      <xdr:spPr>
        <a:xfrm>
          <a:off x="21272500" y="122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33329</xdr:rowOff>
    </xdr:from>
    <xdr:ext cx="534377" cy="259045"/>
    <xdr:sp macro="" textlink="">
      <xdr:nvSpPr>
        <xdr:cNvPr id="852" name="テキスト ボックス 851"/>
        <xdr:cNvSpPr txBox="1"/>
      </xdr:nvSpPr>
      <xdr:spPr>
        <a:xfrm>
          <a:off x="21056111" y="120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87,118</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47314</xdr:rowOff>
    </xdr:from>
    <xdr:to>
      <xdr:col>29</xdr:col>
      <xdr:colOff>568325</xdr:colOff>
      <xdr:row>71</xdr:row>
      <xdr:rowOff>148914</xdr:rowOff>
    </xdr:to>
    <xdr:sp macro="" textlink="">
      <xdr:nvSpPr>
        <xdr:cNvPr id="853" name="円/楕円 852"/>
        <xdr:cNvSpPr/>
      </xdr:nvSpPr>
      <xdr:spPr>
        <a:xfrm>
          <a:off x="20383500" y="122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165441</xdr:rowOff>
    </xdr:from>
    <xdr:ext cx="534377" cy="259045"/>
    <xdr:sp macro="" textlink="">
      <xdr:nvSpPr>
        <xdr:cNvPr id="854" name="テキスト ボックス 853"/>
        <xdr:cNvSpPr txBox="1"/>
      </xdr:nvSpPr>
      <xdr:spPr>
        <a:xfrm>
          <a:off x="20167111" y="119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89,183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7709</xdr:rowOff>
    </xdr:from>
    <xdr:to>
      <xdr:col>28</xdr:col>
      <xdr:colOff>365125</xdr:colOff>
      <xdr:row>71</xdr:row>
      <xdr:rowOff>109309</xdr:rowOff>
    </xdr:to>
    <xdr:sp macro="" textlink="">
      <xdr:nvSpPr>
        <xdr:cNvPr id="855" name="円/楕円 854"/>
        <xdr:cNvSpPr/>
      </xdr:nvSpPr>
      <xdr:spPr>
        <a:xfrm>
          <a:off x="19494500" y="121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125836</xdr:rowOff>
    </xdr:from>
    <xdr:ext cx="534377" cy="259045"/>
    <xdr:sp macro="" textlink="">
      <xdr:nvSpPr>
        <xdr:cNvPr id="856" name="テキスト ボックス 855"/>
        <xdr:cNvSpPr txBox="1"/>
      </xdr:nvSpPr>
      <xdr:spPr>
        <a:xfrm>
          <a:off x="19278111" y="119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91,262</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67831</xdr:rowOff>
    </xdr:from>
    <xdr:to>
      <xdr:col>27</xdr:col>
      <xdr:colOff>161925</xdr:colOff>
      <xdr:row>71</xdr:row>
      <xdr:rowOff>169431</xdr:rowOff>
    </xdr:to>
    <xdr:sp macro="" textlink="">
      <xdr:nvSpPr>
        <xdr:cNvPr id="857" name="円/楕円 856"/>
        <xdr:cNvSpPr/>
      </xdr:nvSpPr>
      <xdr:spPr>
        <a:xfrm>
          <a:off x="18605500" y="122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14508</xdr:rowOff>
    </xdr:from>
    <xdr:ext cx="534377" cy="259045"/>
    <xdr:sp macro="" textlink="">
      <xdr:nvSpPr>
        <xdr:cNvPr id="858" name="テキスト ボックス 857"/>
        <xdr:cNvSpPr txBox="1"/>
      </xdr:nvSpPr>
      <xdr:spPr>
        <a:xfrm>
          <a:off x="18389111" y="120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淡路市の住民一人当たりのコストは、物件費、公債費、繰出金において、類似団体内順位が高く、全国平均及び兵庫県平均よりも高くなっている。物件費では合併により複数存在する類似の公共施設の維持管理費や公共施設整備時に行った借地費用が多額であること、公債費では阪神淡路大震災の復興事業に係る元利償還金の影響が大きいこと、繰出金では下水道事業において、淡路市独特の地形により整備効率が悪く施設整備の事業費が嵩み、一般会計からの繰出金が多額となっていることや高齢化率</a:t>
          </a:r>
          <a:r>
            <a:rPr kumimoji="1" lang="en-US" altLang="ja-JP" sz="1300">
              <a:latin typeface="ＭＳ Ｐゴシック"/>
            </a:rPr>
            <a:t>30</a:t>
          </a:r>
          <a:r>
            <a:rPr kumimoji="1" lang="ja-JP" altLang="en-US" sz="1300">
              <a:latin typeface="ＭＳ Ｐゴシック"/>
            </a:rPr>
            <a:t>％を超える本市においては、国保・後期高齢者医療・介護保険特別会計に対しての繰出金が多額となっていることが先に述べた主な要因となっている。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45,840
45,617
184.35
34,613,504
34,182,561
213,118
18,150,397
47,067,891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18.4
208.8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130175</xdr:rowOff>
    </xdr:from>
    <xdr:to>
      <xdr:col>6</xdr:col>
      <xdr:colOff>511175</xdr:colOff>
      <xdr:row>36</xdr:row>
      <xdr:rowOff>132271</xdr:rowOff>
    </xdr:to>
    <xdr:cxnSp macro="">
      <xdr:nvCxnSpPr>
        <xdr:cNvPr id="61" name="直線コネクタ 60"/>
        <xdr:cNvCxnSpPr/>
      </xdr:nvCxnSpPr>
      <xdr:spPr>
        <a:xfrm>
          <a:off x="3797300" y="6302375"/>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130175</xdr:rowOff>
    </xdr:from>
    <xdr:to>
      <xdr:col>5</xdr:col>
      <xdr:colOff>358775</xdr:colOff>
      <xdr:row>36</xdr:row>
      <xdr:rowOff>170561</xdr:rowOff>
    </xdr:to>
    <xdr:cxnSp macro="">
      <xdr:nvCxnSpPr>
        <xdr:cNvPr id="64" name="直線コネクタ 63"/>
        <xdr:cNvCxnSpPr/>
      </xdr:nvCxnSpPr>
      <xdr:spPr>
        <a:xfrm flipV="1">
          <a:off x="2908300" y="630237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141796</xdr:rowOff>
    </xdr:from>
    <xdr:to>
      <xdr:col>4</xdr:col>
      <xdr:colOff>155575</xdr:colOff>
      <xdr:row>36</xdr:row>
      <xdr:rowOff>170561</xdr:rowOff>
    </xdr:to>
    <xdr:cxnSp macro="">
      <xdr:nvCxnSpPr>
        <xdr:cNvPr id="67" name="直線コネクタ 66"/>
        <xdr:cNvCxnSpPr/>
      </xdr:nvCxnSpPr>
      <xdr:spPr>
        <a:xfrm>
          <a:off x="2019300" y="6313996"/>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25400</xdr:rowOff>
    </xdr:from>
    <xdr:to>
      <xdr:col>2</xdr:col>
      <xdr:colOff>638175</xdr:colOff>
      <xdr:row>36</xdr:row>
      <xdr:rowOff>141796</xdr:rowOff>
    </xdr:to>
    <xdr:cxnSp macro="">
      <xdr:nvCxnSpPr>
        <xdr:cNvPr id="70" name="直線コネクタ 69"/>
        <xdr:cNvCxnSpPr/>
      </xdr:nvCxnSpPr>
      <xdr:spPr>
        <a:xfrm>
          <a:off x="1130300" y="6197600"/>
          <a:ext cx="8890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81471</xdr:rowOff>
    </xdr:from>
    <xdr:to>
      <xdr:col>6</xdr:col>
      <xdr:colOff>561975</xdr:colOff>
      <xdr:row>37</xdr:row>
      <xdr:rowOff>11621</xdr:rowOff>
    </xdr:to>
    <xdr:sp macro="" textlink="">
      <xdr:nvSpPr>
        <xdr:cNvPr id="80" name="円/楕円 79"/>
        <xdr:cNvSpPr/>
      </xdr:nvSpPr>
      <xdr:spPr>
        <a:xfrm>
          <a:off x="45847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59898</xdr:rowOff>
    </xdr:from>
    <xdr:ext cx="469744" cy="259045"/>
    <xdr:sp macro="" textlink="">
      <xdr:nvSpPr>
        <xdr:cNvPr id="81" name="議会費該当値テキスト"/>
        <xdr:cNvSpPr txBox="1"/>
      </xdr:nvSpPr>
      <xdr:spPr>
        <a:xfrm>
          <a:off x="4686300" y="62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79375</xdr:rowOff>
    </xdr:from>
    <xdr:to>
      <xdr:col>5</xdr:col>
      <xdr:colOff>409575</xdr:colOff>
      <xdr:row>37</xdr:row>
      <xdr:rowOff>9525</xdr:rowOff>
    </xdr:to>
    <xdr:sp macro="" textlink="">
      <xdr:nvSpPr>
        <xdr:cNvPr id="82" name="円/楕円 81"/>
        <xdr:cNvSpPr/>
      </xdr:nvSpPr>
      <xdr:spPr>
        <a:xfrm>
          <a:off x="3746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652</xdr:rowOff>
    </xdr:from>
    <xdr:ext cx="469744" cy="259045"/>
    <xdr:sp macro="" textlink="">
      <xdr:nvSpPr>
        <xdr:cNvPr id="83" name="テキスト ボックス 82"/>
        <xdr:cNvSpPr txBox="1"/>
      </xdr:nvSpPr>
      <xdr:spPr>
        <a:xfrm>
          <a:off x="3562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119761</xdr:rowOff>
    </xdr:from>
    <xdr:to>
      <xdr:col>4</xdr:col>
      <xdr:colOff>206375</xdr:colOff>
      <xdr:row>37</xdr:row>
      <xdr:rowOff>49911</xdr:rowOff>
    </xdr:to>
    <xdr:sp macro="" textlink="">
      <xdr:nvSpPr>
        <xdr:cNvPr id="84" name="円/楕円 83"/>
        <xdr:cNvSpPr/>
      </xdr:nvSpPr>
      <xdr:spPr>
        <a:xfrm>
          <a:off x="2857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41038</xdr:rowOff>
    </xdr:from>
    <xdr:ext cx="469744" cy="259045"/>
    <xdr:sp macro="" textlink="">
      <xdr:nvSpPr>
        <xdr:cNvPr id="85" name="テキスト ボックス 84"/>
        <xdr:cNvSpPr txBox="1"/>
      </xdr:nvSpPr>
      <xdr:spPr>
        <a:xfrm>
          <a:off x="2673427"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90996</xdr:rowOff>
    </xdr:from>
    <xdr:to>
      <xdr:col>3</xdr:col>
      <xdr:colOff>3175</xdr:colOff>
      <xdr:row>37</xdr:row>
      <xdr:rowOff>21146</xdr:rowOff>
    </xdr:to>
    <xdr:sp macro="" textlink="">
      <xdr:nvSpPr>
        <xdr:cNvPr id="86" name="円/楕円 85"/>
        <xdr:cNvSpPr/>
      </xdr:nvSpPr>
      <xdr:spPr>
        <a:xfrm>
          <a:off x="1968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12273</xdr:rowOff>
    </xdr:from>
    <xdr:ext cx="469744" cy="259045"/>
    <xdr:sp macro="" textlink="">
      <xdr:nvSpPr>
        <xdr:cNvPr id="87" name="テキスト ボックス 86"/>
        <xdr:cNvSpPr txBox="1"/>
      </xdr:nvSpPr>
      <xdr:spPr>
        <a:xfrm>
          <a:off x="1784427"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146050</xdr:rowOff>
    </xdr:from>
    <xdr:to>
      <xdr:col>1</xdr:col>
      <xdr:colOff>485775</xdr:colOff>
      <xdr:row>36</xdr:row>
      <xdr:rowOff>76200</xdr:rowOff>
    </xdr:to>
    <xdr:sp macro="" textlink="">
      <xdr:nvSpPr>
        <xdr:cNvPr id="88" name="円/楕円 87"/>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67327</xdr:rowOff>
    </xdr:from>
    <xdr:ext cx="469744" cy="259045"/>
    <xdr:sp macro="" textlink="">
      <xdr:nvSpPr>
        <xdr:cNvPr id="89" name="テキスト ボックス 88"/>
        <xdr:cNvSpPr txBox="1"/>
      </xdr:nvSpPr>
      <xdr:spPr>
        <a:xfrm>
          <a:off x="89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65977</xdr:rowOff>
    </xdr:from>
    <xdr:to>
      <xdr:col>6</xdr:col>
      <xdr:colOff>511175</xdr:colOff>
      <xdr:row>57</xdr:row>
      <xdr:rowOff>169664</xdr:rowOff>
    </xdr:to>
    <xdr:cxnSp macro="">
      <xdr:nvCxnSpPr>
        <xdr:cNvPr id="118" name="直線コネクタ 117"/>
        <xdr:cNvCxnSpPr/>
      </xdr:nvCxnSpPr>
      <xdr:spPr>
        <a:xfrm flipV="1">
          <a:off x="3797300" y="9838627"/>
          <a:ext cx="838200" cy="10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169664</xdr:rowOff>
    </xdr:from>
    <xdr:to>
      <xdr:col>5</xdr:col>
      <xdr:colOff>358775</xdr:colOff>
      <xdr:row>58</xdr:row>
      <xdr:rowOff>20672</xdr:rowOff>
    </xdr:to>
    <xdr:cxnSp macro="">
      <xdr:nvCxnSpPr>
        <xdr:cNvPr id="121" name="直線コネクタ 120"/>
        <xdr:cNvCxnSpPr/>
      </xdr:nvCxnSpPr>
      <xdr:spPr>
        <a:xfrm flipV="1">
          <a:off x="2908300" y="9942314"/>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9751</xdr:rowOff>
    </xdr:from>
    <xdr:to>
      <xdr:col>4</xdr:col>
      <xdr:colOff>155575</xdr:colOff>
      <xdr:row>58</xdr:row>
      <xdr:rowOff>20672</xdr:rowOff>
    </xdr:to>
    <xdr:cxnSp macro="">
      <xdr:nvCxnSpPr>
        <xdr:cNvPr id="124" name="直線コネクタ 123"/>
        <xdr:cNvCxnSpPr/>
      </xdr:nvCxnSpPr>
      <xdr:spPr>
        <a:xfrm>
          <a:off x="2019300" y="9953851"/>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9751</xdr:rowOff>
    </xdr:from>
    <xdr:to>
      <xdr:col>2</xdr:col>
      <xdr:colOff>638175</xdr:colOff>
      <xdr:row>58</xdr:row>
      <xdr:rowOff>49867</xdr:rowOff>
    </xdr:to>
    <xdr:cxnSp macro="">
      <xdr:nvCxnSpPr>
        <xdr:cNvPr id="127" name="直線コネクタ 126"/>
        <xdr:cNvCxnSpPr/>
      </xdr:nvCxnSpPr>
      <xdr:spPr>
        <a:xfrm flipV="1">
          <a:off x="1130300" y="9953851"/>
          <a:ext cx="889000" cy="4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15177</xdr:rowOff>
    </xdr:from>
    <xdr:to>
      <xdr:col>6</xdr:col>
      <xdr:colOff>561975</xdr:colOff>
      <xdr:row>57</xdr:row>
      <xdr:rowOff>116777</xdr:rowOff>
    </xdr:to>
    <xdr:sp macro="" textlink="">
      <xdr:nvSpPr>
        <xdr:cNvPr id="137" name="円/楕円 136"/>
        <xdr:cNvSpPr/>
      </xdr:nvSpPr>
      <xdr:spPr>
        <a:xfrm>
          <a:off x="4584700" y="97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38054</xdr:rowOff>
    </xdr:from>
    <xdr:ext cx="599010" cy="259045"/>
    <xdr:sp macro="" textlink="">
      <xdr:nvSpPr>
        <xdr:cNvPr id="138" name="総務費該当値テキスト"/>
        <xdr:cNvSpPr txBox="1"/>
      </xdr:nvSpPr>
      <xdr:spPr>
        <a:xfrm>
          <a:off x="4686300" y="963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118864</xdr:rowOff>
    </xdr:from>
    <xdr:to>
      <xdr:col>5</xdr:col>
      <xdr:colOff>409575</xdr:colOff>
      <xdr:row>58</xdr:row>
      <xdr:rowOff>49014</xdr:rowOff>
    </xdr:to>
    <xdr:sp macro="" textlink="">
      <xdr:nvSpPr>
        <xdr:cNvPr id="139" name="円/楕円 138"/>
        <xdr:cNvSpPr/>
      </xdr:nvSpPr>
      <xdr:spPr>
        <a:xfrm>
          <a:off x="3746500" y="98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65541</xdr:rowOff>
    </xdr:from>
    <xdr:ext cx="599010" cy="259045"/>
    <xdr:sp macro="" textlink="">
      <xdr:nvSpPr>
        <xdr:cNvPr id="140" name="テキスト ボックス 139"/>
        <xdr:cNvSpPr txBox="1"/>
      </xdr:nvSpPr>
      <xdr:spPr>
        <a:xfrm>
          <a:off x="3497794" y="9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141322</xdr:rowOff>
    </xdr:from>
    <xdr:to>
      <xdr:col>4</xdr:col>
      <xdr:colOff>206375</xdr:colOff>
      <xdr:row>58</xdr:row>
      <xdr:rowOff>71472</xdr:rowOff>
    </xdr:to>
    <xdr:sp macro="" textlink="">
      <xdr:nvSpPr>
        <xdr:cNvPr id="141" name="円/楕円 140"/>
        <xdr:cNvSpPr/>
      </xdr:nvSpPr>
      <xdr:spPr>
        <a:xfrm>
          <a:off x="2857500" y="99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87999</xdr:rowOff>
    </xdr:from>
    <xdr:ext cx="599010" cy="259045"/>
    <xdr:sp macro="" textlink="">
      <xdr:nvSpPr>
        <xdr:cNvPr id="142" name="テキスト ボックス 141"/>
        <xdr:cNvSpPr txBox="1"/>
      </xdr:nvSpPr>
      <xdr:spPr>
        <a:xfrm>
          <a:off x="2608794" y="968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130401</xdr:rowOff>
    </xdr:from>
    <xdr:to>
      <xdr:col>3</xdr:col>
      <xdr:colOff>3175</xdr:colOff>
      <xdr:row>58</xdr:row>
      <xdr:rowOff>60551</xdr:rowOff>
    </xdr:to>
    <xdr:sp macro="" textlink="">
      <xdr:nvSpPr>
        <xdr:cNvPr id="143" name="円/楕円 142"/>
        <xdr:cNvSpPr/>
      </xdr:nvSpPr>
      <xdr:spPr>
        <a:xfrm>
          <a:off x="1968500" y="990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51678</xdr:rowOff>
    </xdr:from>
    <xdr:ext cx="599010" cy="259045"/>
    <xdr:sp macro="" textlink="">
      <xdr:nvSpPr>
        <xdr:cNvPr id="144" name="テキスト ボックス 143"/>
        <xdr:cNvSpPr txBox="1"/>
      </xdr:nvSpPr>
      <xdr:spPr>
        <a:xfrm>
          <a:off x="1719794" y="999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170517</xdr:rowOff>
    </xdr:from>
    <xdr:to>
      <xdr:col>1</xdr:col>
      <xdr:colOff>485775</xdr:colOff>
      <xdr:row>58</xdr:row>
      <xdr:rowOff>100667</xdr:rowOff>
    </xdr:to>
    <xdr:sp macro="" textlink="">
      <xdr:nvSpPr>
        <xdr:cNvPr id="145" name="円/楕円 144"/>
        <xdr:cNvSpPr/>
      </xdr:nvSpPr>
      <xdr:spPr>
        <a:xfrm>
          <a:off x="1079500" y="99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117194</xdr:rowOff>
    </xdr:from>
    <xdr:ext cx="534377" cy="259045"/>
    <xdr:sp macro="" textlink="">
      <xdr:nvSpPr>
        <xdr:cNvPr id="146" name="テキスト ボックス 145"/>
        <xdr:cNvSpPr txBox="1"/>
      </xdr:nvSpPr>
      <xdr:spPr>
        <a:xfrm>
          <a:off x="863111" y="97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129467</xdr:rowOff>
    </xdr:from>
    <xdr:to>
      <xdr:col>6</xdr:col>
      <xdr:colOff>511175</xdr:colOff>
      <xdr:row>76</xdr:row>
      <xdr:rowOff>143373</xdr:rowOff>
    </xdr:to>
    <xdr:cxnSp macro="">
      <xdr:nvCxnSpPr>
        <xdr:cNvPr id="176" name="直線コネクタ 175"/>
        <xdr:cNvCxnSpPr/>
      </xdr:nvCxnSpPr>
      <xdr:spPr>
        <a:xfrm flipV="1">
          <a:off x="3797300" y="13159667"/>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79982</xdr:rowOff>
    </xdr:from>
    <xdr:to>
      <xdr:col>5</xdr:col>
      <xdr:colOff>358775</xdr:colOff>
      <xdr:row>76</xdr:row>
      <xdr:rowOff>143373</xdr:rowOff>
    </xdr:to>
    <xdr:cxnSp macro="">
      <xdr:nvCxnSpPr>
        <xdr:cNvPr id="179" name="直線コネクタ 178"/>
        <xdr:cNvCxnSpPr/>
      </xdr:nvCxnSpPr>
      <xdr:spPr>
        <a:xfrm>
          <a:off x="2908300" y="12938732"/>
          <a:ext cx="889000" cy="23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79982</xdr:rowOff>
    </xdr:from>
    <xdr:to>
      <xdr:col>4</xdr:col>
      <xdr:colOff>155575</xdr:colOff>
      <xdr:row>77</xdr:row>
      <xdr:rowOff>55781</xdr:rowOff>
    </xdr:to>
    <xdr:cxnSp macro="">
      <xdr:nvCxnSpPr>
        <xdr:cNvPr id="182" name="直線コネクタ 181"/>
        <xdr:cNvCxnSpPr/>
      </xdr:nvCxnSpPr>
      <xdr:spPr>
        <a:xfrm flipV="1">
          <a:off x="2019300" y="12938732"/>
          <a:ext cx="889000" cy="3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51659</xdr:rowOff>
    </xdr:from>
    <xdr:to>
      <xdr:col>2</xdr:col>
      <xdr:colOff>638175</xdr:colOff>
      <xdr:row>77</xdr:row>
      <xdr:rowOff>55781</xdr:rowOff>
    </xdr:to>
    <xdr:cxnSp macro="">
      <xdr:nvCxnSpPr>
        <xdr:cNvPr id="185" name="直線コネクタ 184"/>
        <xdr:cNvCxnSpPr/>
      </xdr:nvCxnSpPr>
      <xdr:spPr>
        <a:xfrm>
          <a:off x="1130300" y="13253309"/>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78667</xdr:rowOff>
    </xdr:from>
    <xdr:to>
      <xdr:col>6</xdr:col>
      <xdr:colOff>561975</xdr:colOff>
      <xdr:row>77</xdr:row>
      <xdr:rowOff>8817</xdr:rowOff>
    </xdr:to>
    <xdr:sp macro="" textlink="">
      <xdr:nvSpPr>
        <xdr:cNvPr id="195" name="円/楕円 194"/>
        <xdr:cNvSpPr/>
      </xdr:nvSpPr>
      <xdr:spPr>
        <a:xfrm>
          <a:off x="4584700" y="131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57094</xdr:rowOff>
    </xdr:from>
    <xdr:ext cx="599010" cy="259045"/>
    <xdr:sp macro="" textlink="">
      <xdr:nvSpPr>
        <xdr:cNvPr id="196" name="民生費該当値テキスト"/>
        <xdr:cNvSpPr txBox="1"/>
      </xdr:nvSpPr>
      <xdr:spPr>
        <a:xfrm>
          <a:off x="4686300" y="1308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92573</xdr:rowOff>
    </xdr:from>
    <xdr:to>
      <xdr:col>5</xdr:col>
      <xdr:colOff>409575</xdr:colOff>
      <xdr:row>77</xdr:row>
      <xdr:rowOff>22723</xdr:rowOff>
    </xdr:to>
    <xdr:sp macro="" textlink="">
      <xdr:nvSpPr>
        <xdr:cNvPr id="197" name="円/楕円 196"/>
        <xdr:cNvSpPr/>
      </xdr:nvSpPr>
      <xdr:spPr>
        <a:xfrm>
          <a:off x="3746500" y="131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13850</xdr:rowOff>
    </xdr:from>
    <xdr:ext cx="599010" cy="259045"/>
    <xdr:sp macro="" textlink="">
      <xdr:nvSpPr>
        <xdr:cNvPr id="198" name="テキスト ボックス 197"/>
        <xdr:cNvSpPr txBox="1"/>
      </xdr:nvSpPr>
      <xdr:spPr>
        <a:xfrm>
          <a:off x="3497794" y="132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154,518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29182</xdr:rowOff>
    </xdr:from>
    <xdr:to>
      <xdr:col>4</xdr:col>
      <xdr:colOff>206375</xdr:colOff>
      <xdr:row>75</xdr:row>
      <xdr:rowOff>130782</xdr:rowOff>
    </xdr:to>
    <xdr:sp macro="" textlink="">
      <xdr:nvSpPr>
        <xdr:cNvPr id="199" name="円/楕円 198"/>
        <xdr:cNvSpPr/>
      </xdr:nvSpPr>
      <xdr:spPr>
        <a:xfrm>
          <a:off x="2857500" y="128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147309</xdr:rowOff>
    </xdr:from>
    <xdr:ext cx="599010" cy="259045"/>
    <xdr:sp macro="" textlink="">
      <xdr:nvSpPr>
        <xdr:cNvPr id="200" name="テキスト ボックス 199"/>
        <xdr:cNvSpPr txBox="1"/>
      </xdr:nvSpPr>
      <xdr:spPr>
        <a:xfrm>
          <a:off x="2608794" y="1266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4981</xdr:rowOff>
    </xdr:from>
    <xdr:to>
      <xdr:col>3</xdr:col>
      <xdr:colOff>3175</xdr:colOff>
      <xdr:row>77</xdr:row>
      <xdr:rowOff>106581</xdr:rowOff>
    </xdr:to>
    <xdr:sp macro="" textlink="">
      <xdr:nvSpPr>
        <xdr:cNvPr id="201" name="円/楕円 200"/>
        <xdr:cNvSpPr/>
      </xdr:nvSpPr>
      <xdr:spPr>
        <a:xfrm>
          <a:off x="1968500" y="132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97708</xdr:rowOff>
    </xdr:from>
    <xdr:ext cx="599010" cy="259045"/>
    <xdr:sp macro="" textlink="">
      <xdr:nvSpPr>
        <xdr:cNvPr id="202" name="テキスト ボックス 201"/>
        <xdr:cNvSpPr txBox="1"/>
      </xdr:nvSpPr>
      <xdr:spPr>
        <a:xfrm>
          <a:off x="1719794" y="132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859</xdr:rowOff>
    </xdr:from>
    <xdr:to>
      <xdr:col>1</xdr:col>
      <xdr:colOff>485775</xdr:colOff>
      <xdr:row>77</xdr:row>
      <xdr:rowOff>102459</xdr:rowOff>
    </xdr:to>
    <xdr:sp macro="" textlink="">
      <xdr:nvSpPr>
        <xdr:cNvPr id="203" name="円/楕円 202"/>
        <xdr:cNvSpPr/>
      </xdr:nvSpPr>
      <xdr:spPr>
        <a:xfrm>
          <a:off x="1079500" y="132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93586</xdr:rowOff>
    </xdr:from>
    <xdr:ext cx="599010" cy="259045"/>
    <xdr:sp macro="" textlink="">
      <xdr:nvSpPr>
        <xdr:cNvPr id="204" name="テキスト ボックス 203"/>
        <xdr:cNvSpPr txBox="1"/>
      </xdr:nvSpPr>
      <xdr:spPr>
        <a:xfrm>
          <a:off x="830794" y="132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144762</xdr:rowOff>
    </xdr:from>
    <xdr:to>
      <xdr:col>6</xdr:col>
      <xdr:colOff>511175</xdr:colOff>
      <xdr:row>96</xdr:row>
      <xdr:rowOff>43535</xdr:rowOff>
    </xdr:to>
    <xdr:cxnSp macro="">
      <xdr:nvCxnSpPr>
        <xdr:cNvPr id="235" name="直線コネクタ 234"/>
        <xdr:cNvCxnSpPr/>
      </xdr:nvCxnSpPr>
      <xdr:spPr>
        <a:xfrm flipV="1">
          <a:off x="3797300" y="16432512"/>
          <a:ext cx="838200" cy="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40477</xdr:rowOff>
    </xdr:from>
    <xdr:to>
      <xdr:col>5</xdr:col>
      <xdr:colOff>358775</xdr:colOff>
      <xdr:row>96</xdr:row>
      <xdr:rowOff>43535</xdr:rowOff>
    </xdr:to>
    <xdr:cxnSp macro="">
      <xdr:nvCxnSpPr>
        <xdr:cNvPr id="238" name="直線コネクタ 237"/>
        <xdr:cNvCxnSpPr/>
      </xdr:nvCxnSpPr>
      <xdr:spPr>
        <a:xfrm>
          <a:off x="2908300" y="16499677"/>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40477</xdr:rowOff>
    </xdr:from>
    <xdr:to>
      <xdr:col>4</xdr:col>
      <xdr:colOff>155575</xdr:colOff>
      <xdr:row>96</xdr:row>
      <xdr:rowOff>89081</xdr:rowOff>
    </xdr:to>
    <xdr:cxnSp macro="">
      <xdr:nvCxnSpPr>
        <xdr:cNvPr id="241" name="直線コネクタ 240"/>
        <xdr:cNvCxnSpPr/>
      </xdr:nvCxnSpPr>
      <xdr:spPr>
        <a:xfrm flipV="1">
          <a:off x="2019300" y="16499677"/>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89081</xdr:rowOff>
    </xdr:from>
    <xdr:to>
      <xdr:col>2</xdr:col>
      <xdr:colOff>638175</xdr:colOff>
      <xdr:row>96</xdr:row>
      <xdr:rowOff>112040</xdr:rowOff>
    </xdr:to>
    <xdr:cxnSp macro="">
      <xdr:nvCxnSpPr>
        <xdr:cNvPr id="244" name="直線コネクタ 243"/>
        <xdr:cNvCxnSpPr/>
      </xdr:nvCxnSpPr>
      <xdr:spPr>
        <a:xfrm flipV="1">
          <a:off x="1130300" y="16548281"/>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93962</xdr:rowOff>
    </xdr:from>
    <xdr:to>
      <xdr:col>6</xdr:col>
      <xdr:colOff>561975</xdr:colOff>
      <xdr:row>96</xdr:row>
      <xdr:rowOff>24112</xdr:rowOff>
    </xdr:to>
    <xdr:sp macro="" textlink="">
      <xdr:nvSpPr>
        <xdr:cNvPr id="254" name="円/楕円 253"/>
        <xdr:cNvSpPr/>
      </xdr:nvSpPr>
      <xdr:spPr>
        <a:xfrm>
          <a:off x="4584700" y="163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116839</xdr:rowOff>
    </xdr:from>
    <xdr:ext cx="534377" cy="259045"/>
    <xdr:sp macro="" textlink="">
      <xdr:nvSpPr>
        <xdr:cNvPr id="255" name="衛生費該当値テキスト"/>
        <xdr:cNvSpPr txBox="1"/>
      </xdr:nvSpPr>
      <xdr:spPr>
        <a:xfrm>
          <a:off x="4686300" y="162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58,785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164185</xdr:rowOff>
    </xdr:from>
    <xdr:to>
      <xdr:col>5</xdr:col>
      <xdr:colOff>409575</xdr:colOff>
      <xdr:row>96</xdr:row>
      <xdr:rowOff>94335</xdr:rowOff>
    </xdr:to>
    <xdr:sp macro="" textlink="">
      <xdr:nvSpPr>
        <xdr:cNvPr id="256" name="円/楕円 255"/>
        <xdr:cNvSpPr/>
      </xdr:nvSpPr>
      <xdr:spPr>
        <a:xfrm>
          <a:off x="3746500" y="16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110862</xdr:rowOff>
    </xdr:from>
    <xdr:ext cx="534377" cy="259045"/>
    <xdr:sp macro="" textlink="">
      <xdr:nvSpPr>
        <xdr:cNvPr id="257" name="テキスト ボックス 256"/>
        <xdr:cNvSpPr txBox="1"/>
      </xdr:nvSpPr>
      <xdr:spPr>
        <a:xfrm>
          <a:off x="3530111" y="162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161127</xdr:rowOff>
    </xdr:from>
    <xdr:to>
      <xdr:col>4</xdr:col>
      <xdr:colOff>206375</xdr:colOff>
      <xdr:row>96</xdr:row>
      <xdr:rowOff>91277</xdr:rowOff>
    </xdr:to>
    <xdr:sp macro="" textlink="">
      <xdr:nvSpPr>
        <xdr:cNvPr id="258" name="円/楕円 257"/>
        <xdr:cNvSpPr/>
      </xdr:nvSpPr>
      <xdr:spPr>
        <a:xfrm>
          <a:off x="2857500" y="164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107804</xdr:rowOff>
    </xdr:from>
    <xdr:ext cx="534377" cy="259045"/>
    <xdr:sp macro="" textlink="">
      <xdr:nvSpPr>
        <xdr:cNvPr id="259" name="テキスト ボックス 258"/>
        <xdr:cNvSpPr txBox="1"/>
      </xdr:nvSpPr>
      <xdr:spPr>
        <a:xfrm>
          <a:off x="2641111" y="162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38281</xdr:rowOff>
    </xdr:from>
    <xdr:to>
      <xdr:col>3</xdr:col>
      <xdr:colOff>3175</xdr:colOff>
      <xdr:row>96</xdr:row>
      <xdr:rowOff>139881</xdr:rowOff>
    </xdr:to>
    <xdr:sp macro="" textlink="">
      <xdr:nvSpPr>
        <xdr:cNvPr id="260" name="円/楕円 259"/>
        <xdr:cNvSpPr/>
      </xdr:nvSpPr>
      <xdr:spPr>
        <a:xfrm>
          <a:off x="1968500" y="164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156408</xdr:rowOff>
    </xdr:from>
    <xdr:ext cx="534377" cy="259045"/>
    <xdr:sp macro="" textlink="">
      <xdr:nvSpPr>
        <xdr:cNvPr id="261" name="テキスト ボックス 260"/>
        <xdr:cNvSpPr txBox="1"/>
      </xdr:nvSpPr>
      <xdr:spPr>
        <a:xfrm>
          <a:off x="1752111" y="1627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61240</xdr:rowOff>
    </xdr:from>
    <xdr:to>
      <xdr:col>1</xdr:col>
      <xdr:colOff>485775</xdr:colOff>
      <xdr:row>96</xdr:row>
      <xdr:rowOff>162840</xdr:rowOff>
    </xdr:to>
    <xdr:sp macro="" textlink="">
      <xdr:nvSpPr>
        <xdr:cNvPr id="262" name="円/楕円 261"/>
        <xdr:cNvSpPr/>
      </xdr:nvSpPr>
      <xdr:spPr>
        <a:xfrm>
          <a:off x="1079500" y="16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153967</xdr:rowOff>
    </xdr:from>
    <xdr:ext cx="534377" cy="259045"/>
    <xdr:sp macro="" textlink="">
      <xdr:nvSpPr>
        <xdr:cNvPr id="263" name="テキスト ボックス 262"/>
        <xdr:cNvSpPr txBox="1"/>
      </xdr:nvSpPr>
      <xdr:spPr>
        <a:xfrm>
          <a:off x="863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168275</xdr:rowOff>
    </xdr:from>
    <xdr:to>
      <xdr:col>15</xdr:col>
      <xdr:colOff>180975</xdr:colOff>
      <xdr:row>39</xdr:row>
      <xdr:rowOff>8890</xdr:rowOff>
    </xdr:to>
    <xdr:cxnSp macro="">
      <xdr:nvCxnSpPr>
        <xdr:cNvPr id="292" name="直線コネクタ 291"/>
        <xdr:cNvCxnSpPr/>
      </xdr:nvCxnSpPr>
      <xdr:spPr>
        <a:xfrm>
          <a:off x="9639300" y="668337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147066</xdr:rowOff>
    </xdr:from>
    <xdr:to>
      <xdr:col>14</xdr:col>
      <xdr:colOff>28575</xdr:colOff>
      <xdr:row>38</xdr:row>
      <xdr:rowOff>168275</xdr:rowOff>
    </xdr:to>
    <xdr:cxnSp macro="">
      <xdr:nvCxnSpPr>
        <xdr:cNvPr id="295" name="直線コネクタ 294"/>
        <xdr:cNvCxnSpPr/>
      </xdr:nvCxnSpPr>
      <xdr:spPr>
        <a:xfrm>
          <a:off x="8750300" y="6662166"/>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69342</xdr:rowOff>
    </xdr:from>
    <xdr:to>
      <xdr:col>12</xdr:col>
      <xdr:colOff>511175</xdr:colOff>
      <xdr:row>38</xdr:row>
      <xdr:rowOff>147066</xdr:rowOff>
    </xdr:to>
    <xdr:cxnSp macro="">
      <xdr:nvCxnSpPr>
        <xdr:cNvPr id="298" name="直線コネクタ 297"/>
        <xdr:cNvCxnSpPr/>
      </xdr:nvCxnSpPr>
      <xdr:spPr>
        <a:xfrm>
          <a:off x="7861300" y="658444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22352</xdr:rowOff>
    </xdr:from>
    <xdr:to>
      <xdr:col>11</xdr:col>
      <xdr:colOff>307975</xdr:colOff>
      <xdr:row>38</xdr:row>
      <xdr:rowOff>69342</xdr:rowOff>
    </xdr:to>
    <xdr:cxnSp macro="">
      <xdr:nvCxnSpPr>
        <xdr:cNvPr id="301" name="直線コネクタ 300"/>
        <xdr:cNvCxnSpPr/>
      </xdr:nvCxnSpPr>
      <xdr:spPr>
        <a:xfrm>
          <a:off x="6972300" y="6537452"/>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129540</xdr:rowOff>
    </xdr:from>
    <xdr:to>
      <xdr:col>15</xdr:col>
      <xdr:colOff>231775</xdr:colOff>
      <xdr:row>39</xdr:row>
      <xdr:rowOff>59690</xdr:rowOff>
    </xdr:to>
    <xdr:sp macro="" textlink="">
      <xdr:nvSpPr>
        <xdr:cNvPr id="311" name="円/楕円 310"/>
        <xdr:cNvSpPr/>
      </xdr:nvSpPr>
      <xdr:spPr>
        <a:xfrm>
          <a:off x="104267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44467</xdr:rowOff>
    </xdr:from>
    <xdr:ext cx="378565" cy="259045"/>
    <xdr:sp macro="" textlink="">
      <xdr:nvSpPr>
        <xdr:cNvPr id="312" name="労働費該当値テキスト"/>
        <xdr:cNvSpPr txBox="1"/>
      </xdr:nvSpPr>
      <xdr:spPr>
        <a:xfrm>
          <a:off x="10528300"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117475</xdr:rowOff>
    </xdr:from>
    <xdr:to>
      <xdr:col>14</xdr:col>
      <xdr:colOff>79375</xdr:colOff>
      <xdr:row>39</xdr:row>
      <xdr:rowOff>47625</xdr:rowOff>
    </xdr:to>
    <xdr:sp macro="" textlink="">
      <xdr:nvSpPr>
        <xdr:cNvPr id="313" name="円/楕円 312"/>
        <xdr:cNvSpPr/>
      </xdr:nvSpPr>
      <xdr:spPr>
        <a:xfrm>
          <a:off x="9588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38752</xdr:rowOff>
    </xdr:from>
    <xdr:ext cx="378565" cy="259045"/>
    <xdr:sp macro="" textlink="">
      <xdr:nvSpPr>
        <xdr:cNvPr id="314" name="テキスト ボックス 313"/>
        <xdr:cNvSpPr txBox="1"/>
      </xdr:nvSpPr>
      <xdr:spPr>
        <a:xfrm>
          <a:off x="9450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96266</xdr:rowOff>
    </xdr:from>
    <xdr:to>
      <xdr:col>12</xdr:col>
      <xdr:colOff>561975</xdr:colOff>
      <xdr:row>39</xdr:row>
      <xdr:rowOff>26416</xdr:rowOff>
    </xdr:to>
    <xdr:sp macro="" textlink="">
      <xdr:nvSpPr>
        <xdr:cNvPr id="315" name="円/楕円 314"/>
        <xdr:cNvSpPr/>
      </xdr:nvSpPr>
      <xdr:spPr>
        <a:xfrm>
          <a:off x="8699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17543</xdr:rowOff>
    </xdr:from>
    <xdr:ext cx="378565" cy="259045"/>
    <xdr:sp macro="" textlink="">
      <xdr:nvSpPr>
        <xdr:cNvPr id="316" name="テキスト ボックス 315"/>
        <xdr:cNvSpPr txBox="1"/>
      </xdr:nvSpPr>
      <xdr:spPr>
        <a:xfrm>
          <a:off x="8561017" y="670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18542</xdr:rowOff>
    </xdr:from>
    <xdr:to>
      <xdr:col>11</xdr:col>
      <xdr:colOff>358775</xdr:colOff>
      <xdr:row>38</xdr:row>
      <xdr:rowOff>120142</xdr:rowOff>
    </xdr:to>
    <xdr:sp macro="" textlink="">
      <xdr:nvSpPr>
        <xdr:cNvPr id="317" name="円/楕円 316"/>
        <xdr:cNvSpPr/>
      </xdr:nvSpPr>
      <xdr:spPr>
        <a:xfrm>
          <a:off x="7810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111269</xdr:rowOff>
    </xdr:from>
    <xdr:ext cx="469744" cy="259045"/>
    <xdr:sp macro="" textlink="">
      <xdr:nvSpPr>
        <xdr:cNvPr id="318" name="テキスト ボックス 317"/>
        <xdr:cNvSpPr txBox="1"/>
      </xdr:nvSpPr>
      <xdr:spPr>
        <a:xfrm>
          <a:off x="762642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143002</xdr:rowOff>
    </xdr:from>
    <xdr:to>
      <xdr:col>10</xdr:col>
      <xdr:colOff>155575</xdr:colOff>
      <xdr:row>38</xdr:row>
      <xdr:rowOff>73152</xdr:rowOff>
    </xdr:to>
    <xdr:sp macro="" textlink="">
      <xdr:nvSpPr>
        <xdr:cNvPr id="319" name="円/楕円 318"/>
        <xdr:cNvSpPr/>
      </xdr:nvSpPr>
      <xdr:spPr>
        <a:xfrm>
          <a:off x="6921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64279</xdr:rowOff>
    </xdr:from>
    <xdr:ext cx="469744" cy="259045"/>
    <xdr:sp macro="" textlink="">
      <xdr:nvSpPr>
        <xdr:cNvPr id="320" name="テキスト ボックス 319"/>
        <xdr:cNvSpPr txBox="1"/>
      </xdr:nvSpPr>
      <xdr:spPr>
        <a:xfrm>
          <a:off x="6737427"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17472</xdr:rowOff>
    </xdr:from>
    <xdr:to>
      <xdr:col>15</xdr:col>
      <xdr:colOff>180975</xdr:colOff>
      <xdr:row>57</xdr:row>
      <xdr:rowOff>23699</xdr:rowOff>
    </xdr:to>
    <xdr:cxnSp macro="">
      <xdr:nvCxnSpPr>
        <xdr:cNvPr id="347" name="直線コネクタ 346"/>
        <xdr:cNvCxnSpPr/>
      </xdr:nvCxnSpPr>
      <xdr:spPr>
        <a:xfrm flipV="1">
          <a:off x="9639300" y="9790122"/>
          <a:ext cx="8382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23699</xdr:rowOff>
    </xdr:from>
    <xdr:to>
      <xdr:col>14</xdr:col>
      <xdr:colOff>28575</xdr:colOff>
      <xdr:row>57</xdr:row>
      <xdr:rowOff>59891</xdr:rowOff>
    </xdr:to>
    <xdr:cxnSp macro="">
      <xdr:nvCxnSpPr>
        <xdr:cNvPr id="350" name="直線コネクタ 349"/>
        <xdr:cNvCxnSpPr/>
      </xdr:nvCxnSpPr>
      <xdr:spPr>
        <a:xfrm flipV="1">
          <a:off x="8750300" y="9796349"/>
          <a:ext cx="889000" cy="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36354</xdr:rowOff>
    </xdr:from>
    <xdr:to>
      <xdr:col>12</xdr:col>
      <xdr:colOff>511175</xdr:colOff>
      <xdr:row>57</xdr:row>
      <xdr:rowOff>59891</xdr:rowOff>
    </xdr:to>
    <xdr:cxnSp macro="">
      <xdr:nvCxnSpPr>
        <xdr:cNvPr id="353" name="直線コネクタ 352"/>
        <xdr:cNvCxnSpPr/>
      </xdr:nvCxnSpPr>
      <xdr:spPr>
        <a:xfrm>
          <a:off x="7861300" y="9809004"/>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36354</xdr:rowOff>
    </xdr:from>
    <xdr:to>
      <xdr:col>11</xdr:col>
      <xdr:colOff>307975</xdr:colOff>
      <xdr:row>57</xdr:row>
      <xdr:rowOff>66393</xdr:rowOff>
    </xdr:to>
    <xdr:cxnSp macro="">
      <xdr:nvCxnSpPr>
        <xdr:cNvPr id="356" name="直線コネクタ 355"/>
        <xdr:cNvCxnSpPr/>
      </xdr:nvCxnSpPr>
      <xdr:spPr>
        <a:xfrm flipV="1">
          <a:off x="6972300" y="9809004"/>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138122</xdr:rowOff>
    </xdr:from>
    <xdr:to>
      <xdr:col>15</xdr:col>
      <xdr:colOff>231775</xdr:colOff>
      <xdr:row>57</xdr:row>
      <xdr:rowOff>68272</xdr:rowOff>
    </xdr:to>
    <xdr:sp macro="" textlink="">
      <xdr:nvSpPr>
        <xdr:cNvPr id="366" name="円/楕円 365"/>
        <xdr:cNvSpPr/>
      </xdr:nvSpPr>
      <xdr:spPr>
        <a:xfrm>
          <a:off x="10426700" y="97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116549</xdr:rowOff>
    </xdr:from>
    <xdr:ext cx="534377" cy="259045"/>
    <xdr:sp macro="" textlink="">
      <xdr:nvSpPr>
        <xdr:cNvPr id="367" name="農林水産業費該当値テキスト"/>
        <xdr:cNvSpPr txBox="1"/>
      </xdr:nvSpPr>
      <xdr:spPr>
        <a:xfrm>
          <a:off x="10528300" y="97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144349</xdr:rowOff>
    </xdr:from>
    <xdr:to>
      <xdr:col>14</xdr:col>
      <xdr:colOff>79375</xdr:colOff>
      <xdr:row>57</xdr:row>
      <xdr:rowOff>74499</xdr:rowOff>
    </xdr:to>
    <xdr:sp macro="" textlink="">
      <xdr:nvSpPr>
        <xdr:cNvPr id="368" name="円/楕円 367"/>
        <xdr:cNvSpPr/>
      </xdr:nvSpPr>
      <xdr:spPr>
        <a:xfrm>
          <a:off x="9588500" y="97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91026</xdr:rowOff>
    </xdr:from>
    <xdr:ext cx="534377" cy="259045"/>
    <xdr:sp macro="" textlink="">
      <xdr:nvSpPr>
        <xdr:cNvPr id="369" name="テキスト ボックス 368"/>
        <xdr:cNvSpPr txBox="1"/>
      </xdr:nvSpPr>
      <xdr:spPr>
        <a:xfrm>
          <a:off x="9372111" y="95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9091</xdr:rowOff>
    </xdr:from>
    <xdr:to>
      <xdr:col>12</xdr:col>
      <xdr:colOff>561975</xdr:colOff>
      <xdr:row>57</xdr:row>
      <xdr:rowOff>110691</xdr:rowOff>
    </xdr:to>
    <xdr:sp macro="" textlink="">
      <xdr:nvSpPr>
        <xdr:cNvPr id="370" name="円/楕円 369"/>
        <xdr:cNvSpPr/>
      </xdr:nvSpPr>
      <xdr:spPr>
        <a:xfrm>
          <a:off x="8699500" y="97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101818</xdr:rowOff>
    </xdr:from>
    <xdr:ext cx="534377" cy="259045"/>
    <xdr:sp macro="" textlink="">
      <xdr:nvSpPr>
        <xdr:cNvPr id="371" name="テキスト ボックス 370"/>
        <xdr:cNvSpPr txBox="1"/>
      </xdr:nvSpPr>
      <xdr:spPr>
        <a:xfrm>
          <a:off x="8483111" y="98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157004</xdr:rowOff>
    </xdr:from>
    <xdr:to>
      <xdr:col>11</xdr:col>
      <xdr:colOff>358775</xdr:colOff>
      <xdr:row>57</xdr:row>
      <xdr:rowOff>87154</xdr:rowOff>
    </xdr:to>
    <xdr:sp macro="" textlink="">
      <xdr:nvSpPr>
        <xdr:cNvPr id="372" name="円/楕円 371"/>
        <xdr:cNvSpPr/>
      </xdr:nvSpPr>
      <xdr:spPr>
        <a:xfrm>
          <a:off x="7810500" y="97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103681</xdr:rowOff>
    </xdr:from>
    <xdr:ext cx="534377" cy="259045"/>
    <xdr:sp macro="" textlink="">
      <xdr:nvSpPr>
        <xdr:cNvPr id="373" name="テキスト ボックス 372"/>
        <xdr:cNvSpPr txBox="1"/>
      </xdr:nvSpPr>
      <xdr:spPr>
        <a:xfrm>
          <a:off x="7594111" y="95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15593</xdr:rowOff>
    </xdr:from>
    <xdr:to>
      <xdr:col>10</xdr:col>
      <xdr:colOff>155575</xdr:colOff>
      <xdr:row>57</xdr:row>
      <xdr:rowOff>117193</xdr:rowOff>
    </xdr:to>
    <xdr:sp macro="" textlink="">
      <xdr:nvSpPr>
        <xdr:cNvPr id="374" name="円/楕円 373"/>
        <xdr:cNvSpPr/>
      </xdr:nvSpPr>
      <xdr:spPr>
        <a:xfrm>
          <a:off x="6921500" y="97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133720</xdr:rowOff>
    </xdr:from>
    <xdr:ext cx="534377" cy="259045"/>
    <xdr:sp macro="" textlink="">
      <xdr:nvSpPr>
        <xdr:cNvPr id="375" name="テキスト ボックス 374"/>
        <xdr:cNvSpPr txBox="1"/>
      </xdr:nvSpPr>
      <xdr:spPr>
        <a:xfrm>
          <a:off x="6705111" y="95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77423</xdr:rowOff>
    </xdr:from>
    <xdr:to>
      <xdr:col>15</xdr:col>
      <xdr:colOff>180975</xdr:colOff>
      <xdr:row>78</xdr:row>
      <xdr:rowOff>123355</xdr:rowOff>
    </xdr:to>
    <xdr:cxnSp macro="">
      <xdr:nvCxnSpPr>
        <xdr:cNvPr id="406" name="直線コネクタ 405"/>
        <xdr:cNvCxnSpPr/>
      </xdr:nvCxnSpPr>
      <xdr:spPr>
        <a:xfrm flipV="1">
          <a:off x="9639300" y="13450523"/>
          <a:ext cx="8382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123355</xdr:rowOff>
    </xdr:from>
    <xdr:to>
      <xdr:col>14</xdr:col>
      <xdr:colOff>28575</xdr:colOff>
      <xdr:row>78</xdr:row>
      <xdr:rowOff>150281</xdr:rowOff>
    </xdr:to>
    <xdr:cxnSp macro="">
      <xdr:nvCxnSpPr>
        <xdr:cNvPr id="409" name="直線コネクタ 408"/>
        <xdr:cNvCxnSpPr/>
      </xdr:nvCxnSpPr>
      <xdr:spPr>
        <a:xfrm flipV="1">
          <a:off x="8750300" y="13496455"/>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150281</xdr:rowOff>
    </xdr:from>
    <xdr:to>
      <xdr:col>12</xdr:col>
      <xdr:colOff>511175</xdr:colOff>
      <xdr:row>78</xdr:row>
      <xdr:rowOff>151538</xdr:rowOff>
    </xdr:to>
    <xdr:cxnSp macro="">
      <xdr:nvCxnSpPr>
        <xdr:cNvPr id="412" name="直線コネクタ 411"/>
        <xdr:cNvCxnSpPr/>
      </xdr:nvCxnSpPr>
      <xdr:spPr>
        <a:xfrm flipV="1">
          <a:off x="7861300" y="1352338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151538</xdr:rowOff>
    </xdr:from>
    <xdr:to>
      <xdr:col>11</xdr:col>
      <xdr:colOff>307975</xdr:colOff>
      <xdr:row>78</xdr:row>
      <xdr:rowOff>151620</xdr:rowOff>
    </xdr:to>
    <xdr:cxnSp macro="">
      <xdr:nvCxnSpPr>
        <xdr:cNvPr id="415" name="直線コネクタ 414"/>
        <xdr:cNvCxnSpPr/>
      </xdr:nvCxnSpPr>
      <xdr:spPr>
        <a:xfrm flipV="1">
          <a:off x="6972300" y="1352463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26623</xdr:rowOff>
    </xdr:from>
    <xdr:to>
      <xdr:col>15</xdr:col>
      <xdr:colOff>231775</xdr:colOff>
      <xdr:row>78</xdr:row>
      <xdr:rowOff>128223</xdr:rowOff>
    </xdr:to>
    <xdr:sp macro="" textlink="">
      <xdr:nvSpPr>
        <xdr:cNvPr id="425" name="円/楕円 424"/>
        <xdr:cNvSpPr/>
      </xdr:nvSpPr>
      <xdr:spPr>
        <a:xfrm>
          <a:off x="10426700" y="133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5050</xdr:rowOff>
    </xdr:from>
    <xdr:ext cx="534377" cy="259045"/>
    <xdr:sp macro="" textlink="">
      <xdr:nvSpPr>
        <xdr:cNvPr id="426" name="商工費該当値テキスト"/>
        <xdr:cNvSpPr txBox="1"/>
      </xdr:nvSpPr>
      <xdr:spPr>
        <a:xfrm>
          <a:off x="10528300" y="133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72555</xdr:rowOff>
    </xdr:from>
    <xdr:to>
      <xdr:col>14</xdr:col>
      <xdr:colOff>79375</xdr:colOff>
      <xdr:row>79</xdr:row>
      <xdr:rowOff>2705</xdr:rowOff>
    </xdr:to>
    <xdr:sp macro="" textlink="">
      <xdr:nvSpPr>
        <xdr:cNvPr id="427" name="円/楕円 426"/>
        <xdr:cNvSpPr/>
      </xdr:nvSpPr>
      <xdr:spPr>
        <a:xfrm>
          <a:off x="9588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165282</xdr:rowOff>
    </xdr:from>
    <xdr:ext cx="469744" cy="259045"/>
    <xdr:sp macro="" textlink="">
      <xdr:nvSpPr>
        <xdr:cNvPr id="428" name="テキスト ボックス 427"/>
        <xdr:cNvSpPr txBox="1"/>
      </xdr:nvSpPr>
      <xdr:spPr>
        <a:xfrm>
          <a:off x="9404427"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99481</xdr:rowOff>
    </xdr:from>
    <xdr:to>
      <xdr:col>12</xdr:col>
      <xdr:colOff>561975</xdr:colOff>
      <xdr:row>79</xdr:row>
      <xdr:rowOff>29631</xdr:rowOff>
    </xdr:to>
    <xdr:sp macro="" textlink="">
      <xdr:nvSpPr>
        <xdr:cNvPr id="429" name="円/楕円 428"/>
        <xdr:cNvSpPr/>
      </xdr:nvSpPr>
      <xdr:spPr>
        <a:xfrm>
          <a:off x="8699500" y="134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20758</xdr:rowOff>
    </xdr:from>
    <xdr:ext cx="469744" cy="259045"/>
    <xdr:sp macro="" textlink="">
      <xdr:nvSpPr>
        <xdr:cNvPr id="430" name="テキスト ボックス 429"/>
        <xdr:cNvSpPr txBox="1"/>
      </xdr:nvSpPr>
      <xdr:spPr>
        <a:xfrm>
          <a:off x="8515427" y="135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100738</xdr:rowOff>
    </xdr:from>
    <xdr:to>
      <xdr:col>11</xdr:col>
      <xdr:colOff>358775</xdr:colOff>
      <xdr:row>79</xdr:row>
      <xdr:rowOff>30888</xdr:rowOff>
    </xdr:to>
    <xdr:sp macro="" textlink="">
      <xdr:nvSpPr>
        <xdr:cNvPr id="431" name="円/楕円 430"/>
        <xdr:cNvSpPr/>
      </xdr:nvSpPr>
      <xdr:spPr>
        <a:xfrm>
          <a:off x="7810500" y="134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22015</xdr:rowOff>
    </xdr:from>
    <xdr:ext cx="469744" cy="259045"/>
    <xdr:sp macro="" textlink="">
      <xdr:nvSpPr>
        <xdr:cNvPr id="432" name="テキスト ボックス 431"/>
        <xdr:cNvSpPr txBox="1"/>
      </xdr:nvSpPr>
      <xdr:spPr>
        <a:xfrm>
          <a:off x="7626427" y="135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100820</xdr:rowOff>
    </xdr:from>
    <xdr:to>
      <xdr:col>10</xdr:col>
      <xdr:colOff>155575</xdr:colOff>
      <xdr:row>79</xdr:row>
      <xdr:rowOff>30970</xdr:rowOff>
    </xdr:to>
    <xdr:sp macro="" textlink="">
      <xdr:nvSpPr>
        <xdr:cNvPr id="433" name="円/楕円 432"/>
        <xdr:cNvSpPr/>
      </xdr:nvSpPr>
      <xdr:spPr>
        <a:xfrm>
          <a:off x="6921500" y="134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22097</xdr:rowOff>
    </xdr:from>
    <xdr:ext cx="469744" cy="259045"/>
    <xdr:sp macro="" textlink="">
      <xdr:nvSpPr>
        <xdr:cNvPr id="434" name="テキスト ボックス 433"/>
        <xdr:cNvSpPr txBox="1"/>
      </xdr:nvSpPr>
      <xdr:spPr>
        <a:xfrm>
          <a:off x="6737427" y="135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74347</xdr:rowOff>
    </xdr:from>
    <xdr:to>
      <xdr:col>15</xdr:col>
      <xdr:colOff>180975</xdr:colOff>
      <xdr:row>98</xdr:row>
      <xdr:rowOff>74490</xdr:rowOff>
    </xdr:to>
    <xdr:cxnSp macro="">
      <xdr:nvCxnSpPr>
        <xdr:cNvPr id="461" name="直線コネクタ 460"/>
        <xdr:cNvCxnSpPr/>
      </xdr:nvCxnSpPr>
      <xdr:spPr>
        <a:xfrm>
          <a:off x="9639300" y="16876447"/>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74347</xdr:rowOff>
    </xdr:from>
    <xdr:to>
      <xdr:col>14</xdr:col>
      <xdr:colOff>28575</xdr:colOff>
      <xdr:row>98</xdr:row>
      <xdr:rowOff>88274</xdr:rowOff>
    </xdr:to>
    <xdr:cxnSp macro="">
      <xdr:nvCxnSpPr>
        <xdr:cNvPr id="464" name="直線コネクタ 463"/>
        <xdr:cNvCxnSpPr/>
      </xdr:nvCxnSpPr>
      <xdr:spPr>
        <a:xfrm flipV="1">
          <a:off x="8750300" y="16876447"/>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88274</xdr:rowOff>
    </xdr:from>
    <xdr:to>
      <xdr:col>12</xdr:col>
      <xdr:colOff>511175</xdr:colOff>
      <xdr:row>98</xdr:row>
      <xdr:rowOff>92689</xdr:rowOff>
    </xdr:to>
    <xdr:cxnSp macro="">
      <xdr:nvCxnSpPr>
        <xdr:cNvPr id="467" name="直線コネクタ 466"/>
        <xdr:cNvCxnSpPr/>
      </xdr:nvCxnSpPr>
      <xdr:spPr>
        <a:xfrm flipV="1">
          <a:off x="7861300" y="16890374"/>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90269</xdr:rowOff>
    </xdr:from>
    <xdr:to>
      <xdr:col>11</xdr:col>
      <xdr:colOff>307975</xdr:colOff>
      <xdr:row>98</xdr:row>
      <xdr:rowOff>92689</xdr:rowOff>
    </xdr:to>
    <xdr:cxnSp macro="">
      <xdr:nvCxnSpPr>
        <xdr:cNvPr id="470" name="直線コネクタ 469"/>
        <xdr:cNvCxnSpPr/>
      </xdr:nvCxnSpPr>
      <xdr:spPr>
        <a:xfrm>
          <a:off x="6972300" y="16892369"/>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23690</xdr:rowOff>
    </xdr:from>
    <xdr:to>
      <xdr:col>15</xdr:col>
      <xdr:colOff>231775</xdr:colOff>
      <xdr:row>98</xdr:row>
      <xdr:rowOff>125290</xdr:rowOff>
    </xdr:to>
    <xdr:sp macro="" textlink="">
      <xdr:nvSpPr>
        <xdr:cNvPr id="480" name="円/楕円 479"/>
        <xdr:cNvSpPr/>
      </xdr:nvSpPr>
      <xdr:spPr>
        <a:xfrm>
          <a:off x="10426700" y="168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154517</xdr:rowOff>
    </xdr:from>
    <xdr:ext cx="534377" cy="259045"/>
    <xdr:sp macro="" textlink="">
      <xdr:nvSpPr>
        <xdr:cNvPr id="481" name="土木費該当値テキスト"/>
        <xdr:cNvSpPr txBox="1"/>
      </xdr:nvSpPr>
      <xdr:spPr>
        <a:xfrm>
          <a:off x="10528300" y="1661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23547</xdr:rowOff>
    </xdr:from>
    <xdr:to>
      <xdr:col>14</xdr:col>
      <xdr:colOff>79375</xdr:colOff>
      <xdr:row>98</xdr:row>
      <xdr:rowOff>125147</xdr:rowOff>
    </xdr:to>
    <xdr:sp macro="" textlink="">
      <xdr:nvSpPr>
        <xdr:cNvPr id="482" name="円/楕円 481"/>
        <xdr:cNvSpPr/>
      </xdr:nvSpPr>
      <xdr:spPr>
        <a:xfrm>
          <a:off x="9588500" y="168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141674</xdr:rowOff>
    </xdr:from>
    <xdr:ext cx="534377" cy="259045"/>
    <xdr:sp macro="" textlink="">
      <xdr:nvSpPr>
        <xdr:cNvPr id="483" name="テキスト ボックス 482"/>
        <xdr:cNvSpPr txBox="1"/>
      </xdr:nvSpPr>
      <xdr:spPr>
        <a:xfrm>
          <a:off x="9372111" y="166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37474</xdr:rowOff>
    </xdr:from>
    <xdr:to>
      <xdr:col>12</xdr:col>
      <xdr:colOff>561975</xdr:colOff>
      <xdr:row>98</xdr:row>
      <xdr:rowOff>139074</xdr:rowOff>
    </xdr:to>
    <xdr:sp macro="" textlink="">
      <xdr:nvSpPr>
        <xdr:cNvPr id="484" name="円/楕円 483"/>
        <xdr:cNvSpPr/>
      </xdr:nvSpPr>
      <xdr:spPr>
        <a:xfrm>
          <a:off x="8699500" y="168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130201</xdr:rowOff>
    </xdr:from>
    <xdr:ext cx="534377" cy="259045"/>
    <xdr:sp macro="" textlink="">
      <xdr:nvSpPr>
        <xdr:cNvPr id="485" name="テキスト ボックス 484"/>
        <xdr:cNvSpPr txBox="1"/>
      </xdr:nvSpPr>
      <xdr:spPr>
        <a:xfrm>
          <a:off x="8483111" y="1693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41889</xdr:rowOff>
    </xdr:from>
    <xdr:to>
      <xdr:col>11</xdr:col>
      <xdr:colOff>358775</xdr:colOff>
      <xdr:row>98</xdr:row>
      <xdr:rowOff>143489</xdr:rowOff>
    </xdr:to>
    <xdr:sp macro="" textlink="">
      <xdr:nvSpPr>
        <xdr:cNvPr id="486" name="円/楕円 485"/>
        <xdr:cNvSpPr/>
      </xdr:nvSpPr>
      <xdr:spPr>
        <a:xfrm>
          <a:off x="7810500" y="168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134616</xdr:rowOff>
    </xdr:from>
    <xdr:ext cx="534377" cy="259045"/>
    <xdr:sp macro="" textlink="">
      <xdr:nvSpPr>
        <xdr:cNvPr id="487" name="テキスト ボックス 486"/>
        <xdr:cNvSpPr txBox="1"/>
      </xdr:nvSpPr>
      <xdr:spPr>
        <a:xfrm>
          <a:off x="7594111" y="169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39469</xdr:rowOff>
    </xdr:from>
    <xdr:to>
      <xdr:col>10</xdr:col>
      <xdr:colOff>155575</xdr:colOff>
      <xdr:row>98</xdr:row>
      <xdr:rowOff>141069</xdr:rowOff>
    </xdr:to>
    <xdr:sp macro="" textlink="">
      <xdr:nvSpPr>
        <xdr:cNvPr id="488" name="円/楕円 487"/>
        <xdr:cNvSpPr/>
      </xdr:nvSpPr>
      <xdr:spPr>
        <a:xfrm>
          <a:off x="6921500" y="168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157596</xdr:rowOff>
    </xdr:from>
    <xdr:ext cx="534377" cy="259045"/>
    <xdr:sp macro="" textlink="">
      <xdr:nvSpPr>
        <xdr:cNvPr id="489" name="テキスト ボックス 488"/>
        <xdr:cNvSpPr txBox="1"/>
      </xdr:nvSpPr>
      <xdr:spPr>
        <a:xfrm>
          <a:off x="6705111" y="1661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123992</xdr:rowOff>
    </xdr:from>
    <xdr:to>
      <xdr:col>23</xdr:col>
      <xdr:colOff>517525</xdr:colOff>
      <xdr:row>37</xdr:row>
      <xdr:rowOff>147048</xdr:rowOff>
    </xdr:to>
    <xdr:cxnSp macro="">
      <xdr:nvCxnSpPr>
        <xdr:cNvPr id="520" name="直線コネクタ 519"/>
        <xdr:cNvCxnSpPr/>
      </xdr:nvCxnSpPr>
      <xdr:spPr>
        <a:xfrm flipV="1">
          <a:off x="15481300" y="6467642"/>
          <a:ext cx="8382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124416</xdr:rowOff>
    </xdr:from>
    <xdr:to>
      <xdr:col>22</xdr:col>
      <xdr:colOff>365125</xdr:colOff>
      <xdr:row>37</xdr:row>
      <xdr:rowOff>147048</xdr:rowOff>
    </xdr:to>
    <xdr:cxnSp macro="">
      <xdr:nvCxnSpPr>
        <xdr:cNvPr id="523" name="直線コネクタ 522"/>
        <xdr:cNvCxnSpPr/>
      </xdr:nvCxnSpPr>
      <xdr:spPr>
        <a:xfrm>
          <a:off x="14592300" y="646806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124416</xdr:rowOff>
    </xdr:from>
    <xdr:to>
      <xdr:col>21</xdr:col>
      <xdr:colOff>161925</xdr:colOff>
      <xdr:row>37</xdr:row>
      <xdr:rowOff>140419</xdr:rowOff>
    </xdr:to>
    <xdr:cxnSp macro="">
      <xdr:nvCxnSpPr>
        <xdr:cNvPr id="526" name="直線コネクタ 525"/>
        <xdr:cNvCxnSpPr/>
      </xdr:nvCxnSpPr>
      <xdr:spPr>
        <a:xfrm flipV="1">
          <a:off x="13703300" y="6468066"/>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101214</xdr:rowOff>
    </xdr:from>
    <xdr:to>
      <xdr:col>19</xdr:col>
      <xdr:colOff>644525</xdr:colOff>
      <xdr:row>37</xdr:row>
      <xdr:rowOff>140419</xdr:rowOff>
    </xdr:to>
    <xdr:cxnSp macro="">
      <xdr:nvCxnSpPr>
        <xdr:cNvPr id="529" name="直線コネクタ 528"/>
        <xdr:cNvCxnSpPr/>
      </xdr:nvCxnSpPr>
      <xdr:spPr>
        <a:xfrm>
          <a:off x="12814300" y="644486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73192</xdr:rowOff>
    </xdr:from>
    <xdr:to>
      <xdr:col>23</xdr:col>
      <xdr:colOff>568325</xdr:colOff>
      <xdr:row>38</xdr:row>
      <xdr:rowOff>3342</xdr:rowOff>
    </xdr:to>
    <xdr:sp macro="" textlink="">
      <xdr:nvSpPr>
        <xdr:cNvPr id="539" name="円/楕円 538"/>
        <xdr:cNvSpPr/>
      </xdr:nvSpPr>
      <xdr:spPr>
        <a:xfrm>
          <a:off x="16268700" y="64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51619</xdr:rowOff>
    </xdr:from>
    <xdr:ext cx="534377" cy="259045"/>
    <xdr:sp macro="" textlink="">
      <xdr:nvSpPr>
        <xdr:cNvPr id="540" name="消防費該当値テキスト"/>
        <xdr:cNvSpPr txBox="1"/>
      </xdr:nvSpPr>
      <xdr:spPr>
        <a:xfrm>
          <a:off x="16370300" y="639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96248</xdr:rowOff>
    </xdr:from>
    <xdr:to>
      <xdr:col>22</xdr:col>
      <xdr:colOff>415925</xdr:colOff>
      <xdr:row>38</xdr:row>
      <xdr:rowOff>26398</xdr:rowOff>
    </xdr:to>
    <xdr:sp macro="" textlink="">
      <xdr:nvSpPr>
        <xdr:cNvPr id="541" name="円/楕円 540"/>
        <xdr:cNvSpPr/>
      </xdr:nvSpPr>
      <xdr:spPr>
        <a:xfrm>
          <a:off x="154305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17525</xdr:rowOff>
    </xdr:from>
    <xdr:ext cx="534377" cy="259045"/>
    <xdr:sp macro="" textlink="">
      <xdr:nvSpPr>
        <xdr:cNvPr id="542" name="テキスト ボックス 541"/>
        <xdr:cNvSpPr txBox="1"/>
      </xdr:nvSpPr>
      <xdr:spPr>
        <a:xfrm>
          <a:off x="15214111" y="65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73616</xdr:rowOff>
    </xdr:from>
    <xdr:to>
      <xdr:col>21</xdr:col>
      <xdr:colOff>212725</xdr:colOff>
      <xdr:row>38</xdr:row>
      <xdr:rowOff>3766</xdr:rowOff>
    </xdr:to>
    <xdr:sp macro="" textlink="">
      <xdr:nvSpPr>
        <xdr:cNvPr id="543" name="円/楕円 542"/>
        <xdr:cNvSpPr/>
      </xdr:nvSpPr>
      <xdr:spPr>
        <a:xfrm>
          <a:off x="14541500" y="6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166343</xdr:rowOff>
    </xdr:from>
    <xdr:ext cx="534377" cy="259045"/>
    <xdr:sp macro="" textlink="">
      <xdr:nvSpPr>
        <xdr:cNvPr id="544" name="テキスト ボックス 543"/>
        <xdr:cNvSpPr txBox="1"/>
      </xdr:nvSpPr>
      <xdr:spPr>
        <a:xfrm>
          <a:off x="14325111" y="65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89619</xdr:rowOff>
    </xdr:from>
    <xdr:to>
      <xdr:col>20</xdr:col>
      <xdr:colOff>9525</xdr:colOff>
      <xdr:row>38</xdr:row>
      <xdr:rowOff>19769</xdr:rowOff>
    </xdr:to>
    <xdr:sp macro="" textlink="">
      <xdr:nvSpPr>
        <xdr:cNvPr id="545" name="円/楕円 544"/>
        <xdr:cNvSpPr/>
      </xdr:nvSpPr>
      <xdr:spPr>
        <a:xfrm>
          <a:off x="13652500" y="64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10896</xdr:rowOff>
    </xdr:from>
    <xdr:ext cx="534377" cy="259045"/>
    <xdr:sp macro="" textlink="">
      <xdr:nvSpPr>
        <xdr:cNvPr id="546" name="テキスト ボックス 545"/>
        <xdr:cNvSpPr txBox="1"/>
      </xdr:nvSpPr>
      <xdr:spPr>
        <a:xfrm>
          <a:off x="13436111" y="65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50414</xdr:rowOff>
    </xdr:from>
    <xdr:to>
      <xdr:col>18</xdr:col>
      <xdr:colOff>492125</xdr:colOff>
      <xdr:row>37</xdr:row>
      <xdr:rowOff>152014</xdr:rowOff>
    </xdr:to>
    <xdr:sp macro="" textlink="">
      <xdr:nvSpPr>
        <xdr:cNvPr id="547" name="円/楕円 546"/>
        <xdr:cNvSpPr/>
      </xdr:nvSpPr>
      <xdr:spPr>
        <a:xfrm>
          <a:off x="12763500" y="63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168541</xdr:rowOff>
    </xdr:from>
    <xdr:ext cx="534377" cy="259045"/>
    <xdr:sp macro="" textlink="">
      <xdr:nvSpPr>
        <xdr:cNvPr id="548" name="テキスト ボックス 547"/>
        <xdr:cNvSpPr txBox="1"/>
      </xdr:nvSpPr>
      <xdr:spPr>
        <a:xfrm>
          <a:off x="12547111" y="61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9575</xdr:rowOff>
    </xdr:from>
    <xdr:to>
      <xdr:col>23</xdr:col>
      <xdr:colOff>517525</xdr:colOff>
      <xdr:row>57</xdr:row>
      <xdr:rowOff>147440</xdr:rowOff>
    </xdr:to>
    <xdr:cxnSp macro="">
      <xdr:nvCxnSpPr>
        <xdr:cNvPr id="579" name="直線コネクタ 578"/>
        <xdr:cNvCxnSpPr/>
      </xdr:nvCxnSpPr>
      <xdr:spPr>
        <a:xfrm flipV="1">
          <a:off x="15481300" y="9782225"/>
          <a:ext cx="838200" cy="13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115429</xdr:rowOff>
    </xdr:from>
    <xdr:to>
      <xdr:col>22</xdr:col>
      <xdr:colOff>365125</xdr:colOff>
      <xdr:row>57</xdr:row>
      <xdr:rowOff>147440</xdr:rowOff>
    </xdr:to>
    <xdr:cxnSp macro="">
      <xdr:nvCxnSpPr>
        <xdr:cNvPr id="582" name="直線コネクタ 581"/>
        <xdr:cNvCxnSpPr/>
      </xdr:nvCxnSpPr>
      <xdr:spPr>
        <a:xfrm>
          <a:off x="14592300" y="9888079"/>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115429</xdr:rowOff>
    </xdr:from>
    <xdr:to>
      <xdr:col>21</xdr:col>
      <xdr:colOff>161925</xdr:colOff>
      <xdr:row>57</xdr:row>
      <xdr:rowOff>138276</xdr:rowOff>
    </xdr:to>
    <xdr:cxnSp macro="">
      <xdr:nvCxnSpPr>
        <xdr:cNvPr id="585" name="直線コネクタ 584"/>
        <xdr:cNvCxnSpPr/>
      </xdr:nvCxnSpPr>
      <xdr:spPr>
        <a:xfrm flipV="1">
          <a:off x="13703300" y="9888079"/>
          <a:ext cx="8890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138276</xdr:rowOff>
    </xdr:from>
    <xdr:to>
      <xdr:col>19</xdr:col>
      <xdr:colOff>644525</xdr:colOff>
      <xdr:row>58</xdr:row>
      <xdr:rowOff>15498</xdr:rowOff>
    </xdr:to>
    <xdr:cxnSp macro="">
      <xdr:nvCxnSpPr>
        <xdr:cNvPr id="588" name="直線コネクタ 587"/>
        <xdr:cNvCxnSpPr/>
      </xdr:nvCxnSpPr>
      <xdr:spPr>
        <a:xfrm flipV="1">
          <a:off x="12814300" y="9910926"/>
          <a:ext cx="889000" cy="4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130225</xdr:rowOff>
    </xdr:from>
    <xdr:to>
      <xdr:col>23</xdr:col>
      <xdr:colOff>568325</xdr:colOff>
      <xdr:row>57</xdr:row>
      <xdr:rowOff>60375</xdr:rowOff>
    </xdr:to>
    <xdr:sp macro="" textlink="">
      <xdr:nvSpPr>
        <xdr:cNvPr id="598" name="円/楕円 597"/>
        <xdr:cNvSpPr/>
      </xdr:nvSpPr>
      <xdr:spPr>
        <a:xfrm>
          <a:off x="16268700" y="97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153102</xdr:rowOff>
    </xdr:from>
    <xdr:ext cx="534377" cy="259045"/>
    <xdr:sp macro="" textlink="">
      <xdr:nvSpPr>
        <xdr:cNvPr id="599" name="教育費該当値テキスト"/>
        <xdr:cNvSpPr txBox="1"/>
      </xdr:nvSpPr>
      <xdr:spPr>
        <a:xfrm>
          <a:off x="16370300" y="95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96640</xdr:rowOff>
    </xdr:from>
    <xdr:to>
      <xdr:col>22</xdr:col>
      <xdr:colOff>415925</xdr:colOff>
      <xdr:row>58</xdr:row>
      <xdr:rowOff>26790</xdr:rowOff>
    </xdr:to>
    <xdr:sp macro="" textlink="">
      <xdr:nvSpPr>
        <xdr:cNvPr id="600" name="円/楕円 599"/>
        <xdr:cNvSpPr/>
      </xdr:nvSpPr>
      <xdr:spPr>
        <a:xfrm>
          <a:off x="15430500" y="98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17917</xdr:rowOff>
    </xdr:from>
    <xdr:ext cx="534377" cy="259045"/>
    <xdr:sp macro="" textlink="">
      <xdr:nvSpPr>
        <xdr:cNvPr id="601" name="テキスト ボックス 600"/>
        <xdr:cNvSpPr txBox="1"/>
      </xdr:nvSpPr>
      <xdr:spPr>
        <a:xfrm>
          <a:off x="15214111" y="996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64629</xdr:rowOff>
    </xdr:from>
    <xdr:to>
      <xdr:col>21</xdr:col>
      <xdr:colOff>212725</xdr:colOff>
      <xdr:row>57</xdr:row>
      <xdr:rowOff>166229</xdr:rowOff>
    </xdr:to>
    <xdr:sp macro="" textlink="">
      <xdr:nvSpPr>
        <xdr:cNvPr id="602" name="円/楕円 601"/>
        <xdr:cNvSpPr/>
      </xdr:nvSpPr>
      <xdr:spPr>
        <a:xfrm>
          <a:off x="14541500" y="9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157356</xdr:rowOff>
    </xdr:from>
    <xdr:ext cx="534377" cy="259045"/>
    <xdr:sp macro="" textlink="">
      <xdr:nvSpPr>
        <xdr:cNvPr id="603" name="テキスト ボックス 602"/>
        <xdr:cNvSpPr txBox="1"/>
      </xdr:nvSpPr>
      <xdr:spPr>
        <a:xfrm>
          <a:off x="14325111" y="9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87476</xdr:rowOff>
    </xdr:from>
    <xdr:to>
      <xdr:col>20</xdr:col>
      <xdr:colOff>9525</xdr:colOff>
      <xdr:row>58</xdr:row>
      <xdr:rowOff>17626</xdr:rowOff>
    </xdr:to>
    <xdr:sp macro="" textlink="">
      <xdr:nvSpPr>
        <xdr:cNvPr id="604" name="円/楕円 603"/>
        <xdr:cNvSpPr/>
      </xdr:nvSpPr>
      <xdr:spPr>
        <a:xfrm>
          <a:off x="13652500" y="98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8753</xdr:rowOff>
    </xdr:from>
    <xdr:ext cx="534377" cy="259045"/>
    <xdr:sp macro="" textlink="">
      <xdr:nvSpPr>
        <xdr:cNvPr id="605" name="テキスト ボックス 604"/>
        <xdr:cNvSpPr txBox="1"/>
      </xdr:nvSpPr>
      <xdr:spPr>
        <a:xfrm>
          <a:off x="13436111" y="995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136148</xdr:rowOff>
    </xdr:from>
    <xdr:to>
      <xdr:col>18</xdr:col>
      <xdr:colOff>492125</xdr:colOff>
      <xdr:row>58</xdr:row>
      <xdr:rowOff>66298</xdr:rowOff>
    </xdr:to>
    <xdr:sp macro="" textlink="">
      <xdr:nvSpPr>
        <xdr:cNvPr id="606" name="円/楕円 605"/>
        <xdr:cNvSpPr/>
      </xdr:nvSpPr>
      <xdr:spPr>
        <a:xfrm>
          <a:off x="12763500" y="99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57425</xdr:rowOff>
    </xdr:from>
    <xdr:ext cx="534377" cy="259045"/>
    <xdr:sp macro="" textlink="">
      <xdr:nvSpPr>
        <xdr:cNvPr id="607" name="テキスト ボックス 606"/>
        <xdr:cNvSpPr txBox="1"/>
      </xdr:nvSpPr>
      <xdr:spPr>
        <a:xfrm>
          <a:off x="12547111" y="100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154572</xdr:rowOff>
    </xdr:from>
    <xdr:to>
      <xdr:col>23</xdr:col>
      <xdr:colOff>517525</xdr:colOff>
      <xdr:row>78</xdr:row>
      <xdr:rowOff>27544</xdr:rowOff>
    </xdr:to>
    <xdr:cxnSp macro="">
      <xdr:nvCxnSpPr>
        <xdr:cNvPr id="634" name="直線コネクタ 633"/>
        <xdr:cNvCxnSpPr/>
      </xdr:nvCxnSpPr>
      <xdr:spPr>
        <a:xfrm flipV="1">
          <a:off x="15481300" y="13356222"/>
          <a:ext cx="838200" cy="4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17509</xdr:rowOff>
    </xdr:from>
    <xdr:to>
      <xdr:col>22</xdr:col>
      <xdr:colOff>365125</xdr:colOff>
      <xdr:row>78</xdr:row>
      <xdr:rowOff>27544</xdr:rowOff>
    </xdr:to>
    <xdr:cxnSp macro="">
      <xdr:nvCxnSpPr>
        <xdr:cNvPr id="637" name="直線コネクタ 636"/>
        <xdr:cNvCxnSpPr/>
      </xdr:nvCxnSpPr>
      <xdr:spPr>
        <a:xfrm>
          <a:off x="14592300" y="13219159"/>
          <a:ext cx="889000" cy="18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142543</xdr:rowOff>
    </xdr:from>
    <xdr:to>
      <xdr:col>21</xdr:col>
      <xdr:colOff>161925</xdr:colOff>
      <xdr:row>77</xdr:row>
      <xdr:rowOff>17509</xdr:rowOff>
    </xdr:to>
    <xdr:cxnSp macro="">
      <xdr:nvCxnSpPr>
        <xdr:cNvPr id="640" name="直線コネクタ 639"/>
        <xdr:cNvCxnSpPr/>
      </xdr:nvCxnSpPr>
      <xdr:spPr>
        <a:xfrm>
          <a:off x="13703300" y="13172743"/>
          <a:ext cx="889000" cy="4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142543</xdr:rowOff>
    </xdr:from>
    <xdr:to>
      <xdr:col>19</xdr:col>
      <xdr:colOff>644525</xdr:colOff>
      <xdr:row>78</xdr:row>
      <xdr:rowOff>68935</xdr:rowOff>
    </xdr:to>
    <xdr:cxnSp macro="">
      <xdr:nvCxnSpPr>
        <xdr:cNvPr id="643" name="直線コネクタ 642"/>
        <xdr:cNvCxnSpPr/>
      </xdr:nvCxnSpPr>
      <xdr:spPr>
        <a:xfrm flipV="1">
          <a:off x="12814300" y="13172743"/>
          <a:ext cx="889000" cy="26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103772</xdr:rowOff>
    </xdr:from>
    <xdr:to>
      <xdr:col>23</xdr:col>
      <xdr:colOff>568325</xdr:colOff>
      <xdr:row>78</xdr:row>
      <xdr:rowOff>33922</xdr:rowOff>
    </xdr:to>
    <xdr:sp macro="" textlink="">
      <xdr:nvSpPr>
        <xdr:cNvPr id="653" name="円/楕円 652"/>
        <xdr:cNvSpPr/>
      </xdr:nvSpPr>
      <xdr:spPr>
        <a:xfrm>
          <a:off x="16268700" y="133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126649</xdr:rowOff>
    </xdr:from>
    <xdr:ext cx="534377" cy="259045"/>
    <xdr:sp macro="" textlink="">
      <xdr:nvSpPr>
        <xdr:cNvPr id="654" name="災害復旧費該当値テキスト"/>
        <xdr:cNvSpPr txBox="1"/>
      </xdr:nvSpPr>
      <xdr:spPr>
        <a:xfrm>
          <a:off x="16370300" y="131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148194</xdr:rowOff>
    </xdr:from>
    <xdr:to>
      <xdr:col>22</xdr:col>
      <xdr:colOff>415925</xdr:colOff>
      <xdr:row>78</xdr:row>
      <xdr:rowOff>78344</xdr:rowOff>
    </xdr:to>
    <xdr:sp macro="" textlink="">
      <xdr:nvSpPr>
        <xdr:cNvPr id="655" name="円/楕円 654"/>
        <xdr:cNvSpPr/>
      </xdr:nvSpPr>
      <xdr:spPr>
        <a:xfrm>
          <a:off x="15430500" y="133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94871</xdr:rowOff>
    </xdr:from>
    <xdr:ext cx="534377" cy="259045"/>
    <xdr:sp macro="" textlink="">
      <xdr:nvSpPr>
        <xdr:cNvPr id="656" name="テキスト ボックス 655"/>
        <xdr:cNvSpPr txBox="1"/>
      </xdr:nvSpPr>
      <xdr:spPr>
        <a:xfrm>
          <a:off x="15214111" y="1312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138159</xdr:rowOff>
    </xdr:from>
    <xdr:to>
      <xdr:col>21</xdr:col>
      <xdr:colOff>212725</xdr:colOff>
      <xdr:row>77</xdr:row>
      <xdr:rowOff>68309</xdr:rowOff>
    </xdr:to>
    <xdr:sp macro="" textlink="">
      <xdr:nvSpPr>
        <xdr:cNvPr id="657" name="円/楕円 656"/>
        <xdr:cNvSpPr/>
      </xdr:nvSpPr>
      <xdr:spPr>
        <a:xfrm>
          <a:off x="14541500" y="131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84836</xdr:rowOff>
    </xdr:from>
    <xdr:ext cx="534377" cy="259045"/>
    <xdr:sp macro="" textlink="">
      <xdr:nvSpPr>
        <xdr:cNvPr id="658" name="テキスト ボックス 657"/>
        <xdr:cNvSpPr txBox="1"/>
      </xdr:nvSpPr>
      <xdr:spPr>
        <a:xfrm>
          <a:off x="14325111" y="1294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91743</xdr:rowOff>
    </xdr:from>
    <xdr:to>
      <xdr:col>20</xdr:col>
      <xdr:colOff>9525</xdr:colOff>
      <xdr:row>77</xdr:row>
      <xdr:rowOff>21893</xdr:rowOff>
    </xdr:to>
    <xdr:sp macro="" textlink="">
      <xdr:nvSpPr>
        <xdr:cNvPr id="659" name="円/楕円 658"/>
        <xdr:cNvSpPr/>
      </xdr:nvSpPr>
      <xdr:spPr>
        <a:xfrm>
          <a:off x="13652500" y="131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38421</xdr:rowOff>
    </xdr:from>
    <xdr:ext cx="534377" cy="259045"/>
    <xdr:sp macro="" textlink="">
      <xdr:nvSpPr>
        <xdr:cNvPr id="660" name="テキスト ボックス 659"/>
        <xdr:cNvSpPr txBox="1"/>
      </xdr:nvSpPr>
      <xdr:spPr>
        <a:xfrm>
          <a:off x="13436111" y="128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18135</xdr:rowOff>
    </xdr:from>
    <xdr:to>
      <xdr:col>18</xdr:col>
      <xdr:colOff>492125</xdr:colOff>
      <xdr:row>78</xdr:row>
      <xdr:rowOff>119735</xdr:rowOff>
    </xdr:to>
    <xdr:sp macro="" textlink="">
      <xdr:nvSpPr>
        <xdr:cNvPr id="661" name="円/楕円 660"/>
        <xdr:cNvSpPr/>
      </xdr:nvSpPr>
      <xdr:spPr>
        <a:xfrm>
          <a:off x="12763500" y="133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136262</xdr:rowOff>
    </xdr:from>
    <xdr:ext cx="534377" cy="259045"/>
    <xdr:sp macro="" textlink="">
      <xdr:nvSpPr>
        <xdr:cNvPr id="662" name="テキスト ボックス 661"/>
        <xdr:cNvSpPr txBox="1"/>
      </xdr:nvSpPr>
      <xdr:spPr>
        <a:xfrm>
          <a:off x="12547111" y="131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93146</xdr:rowOff>
    </xdr:from>
    <xdr:to>
      <xdr:col>23</xdr:col>
      <xdr:colOff>517525</xdr:colOff>
      <xdr:row>96</xdr:row>
      <xdr:rowOff>137818</xdr:rowOff>
    </xdr:to>
    <xdr:cxnSp macro="">
      <xdr:nvCxnSpPr>
        <xdr:cNvPr id="691" name="直線コネクタ 690"/>
        <xdr:cNvCxnSpPr/>
      </xdr:nvCxnSpPr>
      <xdr:spPr>
        <a:xfrm flipV="1">
          <a:off x="15481300" y="16552346"/>
          <a:ext cx="838200" cy="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102868</xdr:rowOff>
    </xdr:from>
    <xdr:to>
      <xdr:col>22</xdr:col>
      <xdr:colOff>365125</xdr:colOff>
      <xdr:row>96</xdr:row>
      <xdr:rowOff>137818</xdr:rowOff>
    </xdr:to>
    <xdr:cxnSp macro="">
      <xdr:nvCxnSpPr>
        <xdr:cNvPr id="694" name="直線コネクタ 693"/>
        <xdr:cNvCxnSpPr/>
      </xdr:nvCxnSpPr>
      <xdr:spPr>
        <a:xfrm>
          <a:off x="14592300" y="16562068"/>
          <a:ext cx="889000" cy="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102868</xdr:rowOff>
    </xdr:from>
    <xdr:to>
      <xdr:col>21</xdr:col>
      <xdr:colOff>161925</xdr:colOff>
      <xdr:row>96</xdr:row>
      <xdr:rowOff>137342</xdr:rowOff>
    </xdr:to>
    <xdr:cxnSp macro="">
      <xdr:nvCxnSpPr>
        <xdr:cNvPr id="697" name="直線コネクタ 696"/>
        <xdr:cNvCxnSpPr/>
      </xdr:nvCxnSpPr>
      <xdr:spPr>
        <a:xfrm flipV="1">
          <a:off x="13703300" y="16562068"/>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112912</xdr:rowOff>
    </xdr:from>
    <xdr:to>
      <xdr:col>19</xdr:col>
      <xdr:colOff>644525</xdr:colOff>
      <xdr:row>96</xdr:row>
      <xdr:rowOff>137342</xdr:rowOff>
    </xdr:to>
    <xdr:cxnSp macro="">
      <xdr:nvCxnSpPr>
        <xdr:cNvPr id="700" name="直線コネクタ 699"/>
        <xdr:cNvCxnSpPr/>
      </xdr:nvCxnSpPr>
      <xdr:spPr>
        <a:xfrm>
          <a:off x="12814300" y="16572112"/>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42346</xdr:rowOff>
    </xdr:from>
    <xdr:to>
      <xdr:col>23</xdr:col>
      <xdr:colOff>568325</xdr:colOff>
      <xdr:row>96</xdr:row>
      <xdr:rowOff>143946</xdr:rowOff>
    </xdr:to>
    <xdr:sp macro="" textlink="">
      <xdr:nvSpPr>
        <xdr:cNvPr id="710" name="円/楕円 709"/>
        <xdr:cNvSpPr/>
      </xdr:nvSpPr>
      <xdr:spPr>
        <a:xfrm>
          <a:off x="16268700" y="16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65223</xdr:rowOff>
    </xdr:from>
    <xdr:ext cx="599010" cy="259045"/>
    <xdr:sp macro="" textlink="">
      <xdr:nvSpPr>
        <xdr:cNvPr id="711" name="公債費該当値テキスト"/>
        <xdr:cNvSpPr txBox="1"/>
      </xdr:nvSpPr>
      <xdr:spPr>
        <a:xfrm>
          <a:off x="16370300" y="1635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87018</xdr:rowOff>
    </xdr:from>
    <xdr:to>
      <xdr:col>22</xdr:col>
      <xdr:colOff>415925</xdr:colOff>
      <xdr:row>97</xdr:row>
      <xdr:rowOff>17168</xdr:rowOff>
    </xdr:to>
    <xdr:sp macro="" textlink="">
      <xdr:nvSpPr>
        <xdr:cNvPr id="712" name="円/楕円 711"/>
        <xdr:cNvSpPr/>
      </xdr:nvSpPr>
      <xdr:spPr>
        <a:xfrm>
          <a:off x="15430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33695</xdr:rowOff>
    </xdr:from>
    <xdr:ext cx="599010" cy="259045"/>
    <xdr:sp macro="" textlink="">
      <xdr:nvSpPr>
        <xdr:cNvPr id="713" name="テキスト ボックス 712"/>
        <xdr:cNvSpPr txBox="1"/>
      </xdr:nvSpPr>
      <xdr:spPr>
        <a:xfrm>
          <a:off x="15181794" y="1632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52068</xdr:rowOff>
    </xdr:from>
    <xdr:to>
      <xdr:col>21</xdr:col>
      <xdr:colOff>212725</xdr:colOff>
      <xdr:row>96</xdr:row>
      <xdr:rowOff>153668</xdr:rowOff>
    </xdr:to>
    <xdr:sp macro="" textlink="">
      <xdr:nvSpPr>
        <xdr:cNvPr id="714" name="円/楕円 713"/>
        <xdr:cNvSpPr/>
      </xdr:nvSpPr>
      <xdr:spPr>
        <a:xfrm>
          <a:off x="14541500" y="165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170195</xdr:rowOff>
    </xdr:from>
    <xdr:ext cx="599010" cy="259045"/>
    <xdr:sp macro="" textlink="">
      <xdr:nvSpPr>
        <xdr:cNvPr id="715" name="テキスト ボックス 714"/>
        <xdr:cNvSpPr txBox="1"/>
      </xdr:nvSpPr>
      <xdr:spPr>
        <a:xfrm>
          <a:off x="14292794" y="1628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86542</xdr:rowOff>
    </xdr:from>
    <xdr:to>
      <xdr:col>20</xdr:col>
      <xdr:colOff>9525</xdr:colOff>
      <xdr:row>97</xdr:row>
      <xdr:rowOff>16692</xdr:rowOff>
    </xdr:to>
    <xdr:sp macro="" textlink="">
      <xdr:nvSpPr>
        <xdr:cNvPr id="716" name="円/楕円 715"/>
        <xdr:cNvSpPr/>
      </xdr:nvSpPr>
      <xdr:spPr>
        <a:xfrm>
          <a:off x="13652500" y="165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33219</xdr:rowOff>
    </xdr:from>
    <xdr:ext cx="599010" cy="259045"/>
    <xdr:sp macro="" textlink="">
      <xdr:nvSpPr>
        <xdr:cNvPr id="717" name="テキスト ボックス 716"/>
        <xdr:cNvSpPr txBox="1"/>
      </xdr:nvSpPr>
      <xdr:spPr>
        <a:xfrm>
          <a:off x="13403794" y="1632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62112</xdr:rowOff>
    </xdr:from>
    <xdr:to>
      <xdr:col>18</xdr:col>
      <xdr:colOff>492125</xdr:colOff>
      <xdr:row>96</xdr:row>
      <xdr:rowOff>163712</xdr:rowOff>
    </xdr:to>
    <xdr:sp macro="" textlink="">
      <xdr:nvSpPr>
        <xdr:cNvPr id="718" name="円/楕円 717"/>
        <xdr:cNvSpPr/>
      </xdr:nvSpPr>
      <xdr:spPr>
        <a:xfrm>
          <a:off x="12763500" y="165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8789</xdr:rowOff>
    </xdr:from>
    <xdr:ext cx="599010" cy="259045"/>
    <xdr:sp macro="" textlink="">
      <xdr:nvSpPr>
        <xdr:cNvPr id="719" name="テキスト ボックス 718"/>
        <xdr:cNvSpPr txBox="1"/>
      </xdr:nvSpPr>
      <xdr:spPr>
        <a:xfrm>
          <a:off x="12514794" y="1629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61214</xdr:rowOff>
    </xdr:from>
    <xdr:to>
      <xdr:col>32</xdr:col>
      <xdr:colOff>186689</xdr:colOff>
      <xdr:row>39</xdr:row>
      <xdr:rowOff>44450</xdr:rowOff>
    </xdr:to>
    <xdr:cxnSp macro="">
      <xdr:nvCxnSpPr>
        <xdr:cNvPr id="743" name="直線コネクタ 742"/>
        <xdr:cNvCxnSpPr/>
      </xdr:nvCxnSpPr>
      <xdr:spPr>
        <a:xfrm flipV="1">
          <a:off x="22159595" y="6404864"/>
          <a:ext cx="1269" cy="326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88257</xdr:rowOff>
    </xdr:from>
    <xdr:ext cx="249299" cy="259045"/>
    <xdr:sp macro="" textlink="">
      <xdr:nvSpPr>
        <xdr:cNvPr id="744" name="諸支出金最小値テキスト"/>
        <xdr:cNvSpPr txBox="1"/>
      </xdr:nvSpPr>
      <xdr:spPr>
        <a:xfrm>
          <a:off x="22212300" y="6774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7891</xdr:rowOff>
    </xdr:from>
    <xdr:ext cx="469744" cy="259045"/>
    <xdr:sp macro="" textlink="">
      <xdr:nvSpPr>
        <xdr:cNvPr id="746" name="諸支出金最大値テキスト"/>
        <xdr:cNvSpPr txBox="1"/>
      </xdr:nvSpPr>
      <xdr:spPr>
        <a:xfrm>
          <a:off x="22212300"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37</xdr:row>
      <xdr:rowOff>61214</xdr:rowOff>
    </xdr:from>
    <xdr:to>
      <xdr:col>32</xdr:col>
      <xdr:colOff>276225</xdr:colOff>
      <xdr:row>37</xdr:row>
      <xdr:rowOff>61214</xdr:rowOff>
    </xdr:to>
    <xdr:cxnSp macro="">
      <xdr:nvCxnSpPr>
        <xdr:cNvPr id="747" name="直線コネクタ 746"/>
        <xdr:cNvCxnSpPr/>
      </xdr:nvCxnSpPr>
      <xdr:spPr>
        <a:xfrm>
          <a:off x="22072600" y="640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5707</xdr:rowOff>
    </xdr:from>
    <xdr:ext cx="378565" cy="259045"/>
    <xdr:sp macro="" textlink="">
      <xdr:nvSpPr>
        <xdr:cNvPr id="749" name="諸支出金平均値テキスト"/>
        <xdr:cNvSpPr txBox="1"/>
      </xdr:nvSpPr>
      <xdr:spPr>
        <a:xfrm>
          <a:off x="22212300" y="6520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154280</xdr:rowOff>
    </xdr:from>
    <xdr:to>
      <xdr:col>32</xdr:col>
      <xdr:colOff>238125</xdr:colOff>
      <xdr:row>39</xdr:row>
      <xdr:rowOff>84430</xdr:rowOff>
    </xdr:to>
    <xdr:sp macro="" textlink="">
      <xdr:nvSpPr>
        <xdr:cNvPr id="750" name="フローチャート : 判断 749"/>
        <xdr:cNvSpPr/>
      </xdr:nvSpPr>
      <xdr:spPr>
        <a:xfrm>
          <a:off x="22110700" y="66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146659</xdr:rowOff>
    </xdr:from>
    <xdr:to>
      <xdr:col>31</xdr:col>
      <xdr:colOff>85725</xdr:colOff>
      <xdr:row>39</xdr:row>
      <xdr:rowOff>76809</xdr:rowOff>
    </xdr:to>
    <xdr:sp macro="" textlink="">
      <xdr:nvSpPr>
        <xdr:cNvPr id="752" name="フローチャート : 判断 751"/>
        <xdr:cNvSpPr/>
      </xdr:nvSpPr>
      <xdr:spPr>
        <a:xfrm>
          <a:off x="21272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93337</xdr:rowOff>
    </xdr:from>
    <xdr:ext cx="378565" cy="259045"/>
    <xdr:sp macro="" textlink="">
      <xdr:nvSpPr>
        <xdr:cNvPr id="753" name="テキスト ボックス 752"/>
        <xdr:cNvSpPr txBox="1"/>
      </xdr:nvSpPr>
      <xdr:spPr>
        <a:xfrm>
          <a:off x="21134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141986</xdr:rowOff>
    </xdr:from>
    <xdr:to>
      <xdr:col>29</xdr:col>
      <xdr:colOff>517525</xdr:colOff>
      <xdr:row>39</xdr:row>
      <xdr:rowOff>44450</xdr:rowOff>
    </xdr:to>
    <xdr:cxnSp macro="">
      <xdr:nvCxnSpPr>
        <xdr:cNvPr id="754" name="直線コネクタ 753"/>
        <xdr:cNvCxnSpPr/>
      </xdr:nvCxnSpPr>
      <xdr:spPr>
        <a:xfrm>
          <a:off x="19545300" y="6142736"/>
          <a:ext cx="889000" cy="5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55" name="フローチャート : 判断 754"/>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62095</xdr:rowOff>
    </xdr:from>
    <xdr:ext cx="378565" cy="259045"/>
    <xdr:sp macro="" textlink="">
      <xdr:nvSpPr>
        <xdr:cNvPr id="756" name="テキスト ボックス 755"/>
        <xdr:cNvSpPr txBox="1"/>
      </xdr:nvSpPr>
      <xdr:spPr>
        <a:xfrm>
          <a:off x="20245017" y="640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40031</xdr:rowOff>
    </xdr:from>
    <xdr:to>
      <xdr:col>28</xdr:col>
      <xdr:colOff>314325</xdr:colOff>
      <xdr:row>35</xdr:row>
      <xdr:rowOff>141986</xdr:rowOff>
    </xdr:to>
    <xdr:cxnSp macro="">
      <xdr:nvCxnSpPr>
        <xdr:cNvPr id="757" name="直線コネクタ 756"/>
        <xdr:cNvCxnSpPr/>
      </xdr:nvCxnSpPr>
      <xdr:spPr>
        <a:xfrm>
          <a:off x="18656300" y="5354981"/>
          <a:ext cx="889000" cy="78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126771</xdr:rowOff>
    </xdr:from>
    <xdr:to>
      <xdr:col>28</xdr:col>
      <xdr:colOff>365125</xdr:colOff>
      <xdr:row>39</xdr:row>
      <xdr:rowOff>56921</xdr:rowOff>
    </xdr:to>
    <xdr:sp macro="" textlink="">
      <xdr:nvSpPr>
        <xdr:cNvPr id="758" name="フローチャート : 判断 757"/>
        <xdr:cNvSpPr/>
      </xdr:nvSpPr>
      <xdr:spPr>
        <a:xfrm>
          <a:off x="19494500" y="66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48048</xdr:rowOff>
    </xdr:from>
    <xdr:ext cx="378565" cy="259045"/>
    <xdr:sp macro="" textlink="">
      <xdr:nvSpPr>
        <xdr:cNvPr id="759" name="テキスト ボックス 758"/>
        <xdr:cNvSpPr txBox="1"/>
      </xdr:nvSpPr>
      <xdr:spPr>
        <a:xfrm>
          <a:off x="19356017" y="673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116713</xdr:rowOff>
    </xdr:from>
    <xdr:to>
      <xdr:col>27</xdr:col>
      <xdr:colOff>161925</xdr:colOff>
      <xdr:row>39</xdr:row>
      <xdr:rowOff>46863</xdr:rowOff>
    </xdr:to>
    <xdr:sp macro="" textlink="">
      <xdr:nvSpPr>
        <xdr:cNvPr id="760" name="フローチャート : 判断 759"/>
        <xdr:cNvSpPr/>
      </xdr:nvSpPr>
      <xdr:spPr>
        <a:xfrm>
          <a:off x="18605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37990</xdr:rowOff>
    </xdr:from>
    <xdr:ext cx="378565" cy="259045"/>
    <xdr:sp macro="" textlink="">
      <xdr:nvSpPr>
        <xdr:cNvPr id="761" name="テキスト ボックス 760"/>
        <xdr:cNvSpPr txBox="1"/>
      </xdr:nvSpPr>
      <xdr:spPr>
        <a:xfrm>
          <a:off x="18467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132707</xdr:rowOff>
    </xdr:from>
    <xdr:ext cx="249299" cy="259045"/>
    <xdr:sp macro="" textlink="">
      <xdr:nvSpPr>
        <xdr:cNvPr id="768" name="諸支出金該当値テキスト"/>
        <xdr:cNvSpPr txBox="1"/>
      </xdr:nvSpPr>
      <xdr:spPr>
        <a:xfrm>
          <a:off x="22212300" y="66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91186</xdr:rowOff>
    </xdr:from>
    <xdr:to>
      <xdr:col>28</xdr:col>
      <xdr:colOff>365125</xdr:colOff>
      <xdr:row>36</xdr:row>
      <xdr:rowOff>21336</xdr:rowOff>
    </xdr:to>
    <xdr:sp macro="" textlink="">
      <xdr:nvSpPr>
        <xdr:cNvPr id="773" name="円/楕円 772"/>
        <xdr:cNvSpPr/>
      </xdr:nvSpPr>
      <xdr:spPr>
        <a:xfrm>
          <a:off x="19494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37863</xdr:rowOff>
    </xdr:from>
    <xdr:ext cx="469744" cy="259045"/>
    <xdr:sp macro="" textlink="">
      <xdr:nvSpPr>
        <xdr:cNvPr id="774" name="テキスト ボックス 773"/>
        <xdr:cNvSpPr txBox="1"/>
      </xdr:nvSpPr>
      <xdr:spPr>
        <a:xfrm>
          <a:off x="19310427"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160681</xdr:rowOff>
    </xdr:from>
    <xdr:to>
      <xdr:col>27</xdr:col>
      <xdr:colOff>161925</xdr:colOff>
      <xdr:row>31</xdr:row>
      <xdr:rowOff>90831</xdr:rowOff>
    </xdr:to>
    <xdr:sp macro="" textlink="">
      <xdr:nvSpPr>
        <xdr:cNvPr id="775" name="円/楕円 774"/>
        <xdr:cNvSpPr/>
      </xdr:nvSpPr>
      <xdr:spPr>
        <a:xfrm>
          <a:off x="18605500" y="53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107358</xdr:rowOff>
    </xdr:from>
    <xdr:ext cx="534377" cy="259045"/>
    <xdr:sp macro="" textlink="">
      <xdr:nvSpPr>
        <xdr:cNvPr id="776" name="テキスト ボックス 775"/>
        <xdr:cNvSpPr txBox="1"/>
      </xdr:nvSpPr>
      <xdr:spPr>
        <a:xfrm>
          <a:off x="18389111" y="507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淡路市の住民一人当たりのコストは、</a:t>
          </a:r>
          <a:r>
            <a:rPr kumimoji="1" lang="ja-JP" altLang="en-US" sz="1300">
              <a:solidFill>
                <a:schemeClr val="dk1"/>
              </a:solidFill>
              <a:effectLst/>
              <a:latin typeface="+mn-lt"/>
              <a:ea typeface="+mn-ea"/>
              <a:cs typeface="+mn-cs"/>
            </a:rPr>
            <a:t>総務費</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災害復旧費、公債費</a:t>
          </a:r>
          <a:r>
            <a:rPr kumimoji="1" lang="ja-JP" altLang="ja-JP" sz="1300">
              <a:solidFill>
                <a:schemeClr val="dk1"/>
              </a:solidFill>
              <a:effectLst/>
              <a:latin typeface="+mn-lt"/>
              <a:ea typeface="+mn-ea"/>
              <a:cs typeface="+mn-cs"/>
            </a:rPr>
            <a:t>において、類似団体内順位が高く、全国平均及び兵庫県平均よりも高くなっている</a:t>
          </a:r>
          <a:r>
            <a:rPr kumimoji="1" lang="ja-JP" altLang="en-US" sz="1300">
              <a:solidFill>
                <a:schemeClr val="dk1"/>
              </a:solidFill>
              <a:effectLst/>
              <a:latin typeface="+mn-lt"/>
              <a:ea typeface="+mn-ea"/>
              <a:cs typeface="+mn-cs"/>
            </a:rPr>
            <a:t>。総務費では、前年度の約</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倍となっているが、これは本庁舎増築棟整備事業費約</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億円及びふるさと融資制度を活用した誘致企業への貸付金</a:t>
          </a:r>
          <a:r>
            <a:rPr kumimoji="1" lang="en-US" altLang="ja-JP" sz="1300">
              <a:solidFill>
                <a:schemeClr val="dk1"/>
              </a:solidFill>
              <a:effectLst/>
              <a:latin typeface="+mn-lt"/>
              <a:ea typeface="+mn-ea"/>
              <a:cs typeface="+mn-cs"/>
            </a:rPr>
            <a:t>13.5</a:t>
          </a:r>
          <a:r>
            <a:rPr kumimoji="1" lang="ja-JP" altLang="en-US" sz="1300">
              <a:solidFill>
                <a:schemeClr val="dk1"/>
              </a:solidFill>
              <a:effectLst/>
              <a:latin typeface="+mn-lt"/>
              <a:ea typeface="+mn-ea"/>
              <a:cs typeface="+mn-cs"/>
            </a:rPr>
            <a:t>億円が大きく影響しているためである。災害復旧費では、ここ数年の相次ぐ台風による局地的な豪雨等によって被災した市内の道路、農地、公共施設等への復旧経費が多額となっていることが要因である</a:t>
          </a:r>
          <a:r>
            <a:rPr kumimoji="1" lang="ja-JP" altLang="en-US" sz="1300">
              <a:latin typeface="ＭＳ Ｐゴシック"/>
            </a:rPr>
            <a:t>。公債費では、阪神淡路大震災の復興事業に係る元利償還金の影響が大きい。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財政調整基金残高は、平成</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年度に取り崩しを行って以降、平成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年度まで取り崩しを行わないことにより割合を増加させてきた。平成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年度においては、合併特例事業債を活用した本庁舎増築棟整備事業や小中学校施設整備事業などの投資的経費に係る一般財源が前年度から約</a:t>
          </a:r>
          <a:r>
            <a:rPr kumimoji="1" lang="en-US" altLang="ja-JP" sz="1100">
              <a:solidFill>
                <a:schemeClr val="dk1"/>
              </a:solidFill>
              <a:effectLst/>
              <a:latin typeface="+mn-ea"/>
              <a:ea typeface="+mn-ea"/>
              <a:cs typeface="+mn-cs"/>
            </a:rPr>
            <a:t>1.5</a:t>
          </a:r>
          <a:r>
            <a:rPr kumimoji="1" lang="ja-JP" altLang="en-US" sz="1100">
              <a:solidFill>
                <a:schemeClr val="dk1"/>
              </a:solidFill>
              <a:effectLst/>
              <a:latin typeface="+mn-ea"/>
              <a:ea typeface="+mn-ea"/>
              <a:cs typeface="+mn-cs"/>
            </a:rPr>
            <a:t>億円増となったことが主な要因で財政調整基金を約</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億円取り崩したため、前年度から</a:t>
          </a:r>
          <a:r>
            <a:rPr kumimoji="1" lang="en-US" altLang="ja-JP" sz="1100">
              <a:solidFill>
                <a:schemeClr val="dk1"/>
              </a:solidFill>
              <a:effectLst/>
              <a:latin typeface="+mn-ea"/>
              <a:ea typeface="+mn-ea"/>
              <a:cs typeface="+mn-cs"/>
            </a:rPr>
            <a:t>1.07</a:t>
          </a:r>
          <a:r>
            <a:rPr kumimoji="1" lang="ja-JP" altLang="en-US" sz="1100">
              <a:solidFill>
                <a:schemeClr val="dk1"/>
              </a:solidFill>
              <a:effectLst/>
              <a:latin typeface="+mn-ea"/>
              <a:ea typeface="+mn-ea"/>
              <a:cs typeface="+mn-cs"/>
            </a:rPr>
            <a:t>ポイント減少した。その影響により、実質単年度収支についても、前年度から</a:t>
          </a:r>
          <a:r>
            <a:rPr kumimoji="1" lang="en-US" altLang="ja-JP" sz="1100">
              <a:solidFill>
                <a:schemeClr val="dk1"/>
              </a:solidFill>
              <a:effectLst/>
              <a:latin typeface="+mn-ea"/>
              <a:ea typeface="+mn-ea"/>
              <a:cs typeface="+mn-cs"/>
            </a:rPr>
            <a:t>1.67</a:t>
          </a:r>
          <a:r>
            <a:rPr kumimoji="1" lang="ja-JP" altLang="en-US" sz="1100">
              <a:solidFill>
                <a:schemeClr val="dk1"/>
              </a:solidFill>
              <a:effectLst/>
              <a:latin typeface="+mn-ea"/>
              <a:ea typeface="+mn-ea"/>
              <a:cs typeface="+mn-cs"/>
            </a:rPr>
            <a:t>ポイント減少した。実質収支及び実質単年度収支は黒字を確保しているが、</a:t>
          </a:r>
          <a:r>
            <a:rPr lang="ja-JP" altLang="en-US" sz="1100">
              <a:solidFill>
                <a:schemeClr val="dk1"/>
              </a:solidFill>
              <a:effectLst/>
              <a:latin typeface="+mn-ea"/>
              <a:ea typeface="+mn-ea"/>
              <a:cs typeface="+mn-cs"/>
            </a:rPr>
            <a:t>普通交付税において、平成</a:t>
          </a:r>
          <a:r>
            <a:rPr lang="en-US" altLang="ja-JP" sz="1100">
              <a:solidFill>
                <a:schemeClr val="dk1"/>
              </a:solidFill>
              <a:effectLst/>
              <a:latin typeface="+mn-ea"/>
              <a:ea typeface="+mn-ea"/>
              <a:cs typeface="+mn-cs"/>
            </a:rPr>
            <a:t>28</a:t>
          </a:r>
          <a:r>
            <a:rPr lang="ja-JP" altLang="en-US" sz="1100">
              <a:solidFill>
                <a:schemeClr val="dk1"/>
              </a:solidFill>
              <a:effectLst/>
              <a:latin typeface="+mn-ea"/>
              <a:ea typeface="+mn-ea"/>
              <a:cs typeface="+mn-cs"/>
            </a:rPr>
            <a:t>年度から合併の特例措置として加算されている「合併算定替経費」の縮減開始となるなど厳しい状況は続くため</a:t>
          </a:r>
          <a:r>
            <a:rPr kumimoji="1" lang="ja-JP" altLang="ja-JP" sz="1100">
              <a:solidFill>
                <a:schemeClr val="dk1"/>
              </a:solidFill>
              <a:effectLst/>
              <a:latin typeface="+mn-ea"/>
              <a:ea typeface="+mn-ea"/>
              <a:cs typeface="+mn-cs"/>
            </a:rPr>
            <a:t>、「新行財政改革推進方策」</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に基づき、より一層の経費削減や自主財源の確保に努める。</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一般会計及び特別会計において、実質赤字額及び資金不足額は発生していないが、平成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年度から合併の特例措置として加算されている「合併算定替経費」の縮減開始となるなど厳しい状況は続くため、「新行財政改革推進方策」等に基づき、より一層の経費削減や自主財源の確保に努める。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34613504</v>
      </c>
      <c r="BO4" s="409"/>
      <c r="BP4" s="409"/>
      <c r="BQ4" s="409"/>
      <c r="BR4" s="409"/>
      <c r="BS4" s="409"/>
      <c r="BT4" s="409"/>
      <c r="BU4" s="410"/>
      <c r="BV4" s="408">
        <v>29972325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v>
      </c>
      <c r="CU4" s="586"/>
      <c r="CV4" s="586"/>
      <c r="CW4" s="586"/>
      <c r="CX4" s="586"/>
      <c r="CY4" s="586"/>
      <c r="CZ4" s="586"/>
      <c r="DA4" s="587"/>
      <c r="DB4" s="585">
        <v>1.6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34182561</v>
      </c>
      <c r="BO5" s="414"/>
      <c r="BP5" s="414"/>
      <c r="BQ5" s="414"/>
      <c r="BR5" s="414"/>
      <c r="BS5" s="414"/>
      <c r="BT5" s="414"/>
      <c r="BU5" s="415"/>
      <c r="BV5" s="413">
        <v>29492118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86.6</v>
      </c>
      <c r="CU5" s="384"/>
      <c r="CV5" s="384"/>
      <c r="CW5" s="384"/>
      <c r="CX5" s="384"/>
      <c r="CY5" s="384"/>
      <c r="CZ5" s="384"/>
      <c r="DA5" s="385"/>
      <c r="DB5" s="383">
        <v>88.6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430943</v>
      </c>
      <c r="BO6" s="414"/>
      <c r="BP6" s="414"/>
      <c r="BQ6" s="414"/>
      <c r="BR6" s="414"/>
      <c r="BS6" s="414"/>
      <c r="BT6" s="414"/>
      <c r="BU6" s="415"/>
      <c r="BV6" s="413">
        <v>480207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91.5</v>
      </c>
      <c r="CU6" s="560"/>
      <c r="CV6" s="560"/>
      <c r="CW6" s="560"/>
      <c r="CX6" s="560"/>
      <c r="CY6" s="560"/>
      <c r="CZ6" s="560"/>
      <c r="DA6" s="561"/>
      <c r="DB6" s="559">
        <v>94.2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217825</v>
      </c>
      <c r="BO7" s="414"/>
      <c r="BP7" s="414"/>
      <c r="BQ7" s="414"/>
      <c r="BR7" s="414"/>
      <c r="BS7" s="414"/>
      <c r="BT7" s="414"/>
      <c r="BU7" s="415"/>
      <c r="BV7" s="413">
        <v>190381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18150397</v>
      </c>
      <c r="CU7" s="414"/>
      <c r="CV7" s="414"/>
      <c r="CW7" s="414"/>
      <c r="CX7" s="414"/>
      <c r="CY7" s="414"/>
      <c r="CZ7" s="414"/>
      <c r="DA7" s="415"/>
      <c r="DB7" s="413">
        <v>17879555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213118</v>
      </c>
      <c r="BO8" s="414"/>
      <c r="BP8" s="414"/>
      <c r="BQ8" s="414"/>
      <c r="BR8" s="414"/>
      <c r="BS8" s="414"/>
      <c r="BT8" s="414"/>
      <c r="BU8" s="415"/>
      <c r="BV8" s="413">
        <v>289826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0.34</v>
      </c>
      <c r="CU8" s="523"/>
      <c r="CV8" s="523"/>
      <c r="CW8" s="523"/>
      <c r="CX8" s="523"/>
      <c r="CY8" s="523"/>
      <c r="CZ8" s="523"/>
      <c r="DA8" s="524"/>
      <c r="DB8" s="522">
        <v>0.34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43977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-76708</v>
      </c>
      <c r="BO9" s="414"/>
      <c r="BP9" s="414"/>
      <c r="BQ9" s="414"/>
      <c r="BR9" s="414"/>
      <c r="BS9" s="414"/>
      <c r="BT9" s="414"/>
      <c r="BU9" s="415"/>
      <c r="BV9" s="413">
        <v>117095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24.6</v>
      </c>
      <c r="CU9" s="384"/>
      <c r="CV9" s="384"/>
      <c r="CW9" s="384"/>
      <c r="CX9" s="384"/>
      <c r="CY9" s="384"/>
      <c r="CZ9" s="384"/>
      <c r="DA9" s="385"/>
      <c r="DB9" s="383">
        <v>23.8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46459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148813</v>
      </c>
      <c r="BO10" s="414"/>
      <c r="BP10" s="414"/>
      <c r="BQ10" s="414"/>
      <c r="BR10" s="414"/>
      <c r="BS10" s="414"/>
      <c r="BT10" s="414"/>
      <c r="BU10" s="415"/>
      <c r="BV10" s="413">
        <v>474800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1037747</v>
      </c>
      <c r="BO11" s="414"/>
      <c r="BP11" s="414"/>
      <c r="BQ11" s="414"/>
      <c r="BR11" s="414"/>
      <c r="BS11" s="414"/>
      <c r="BT11" s="414"/>
      <c r="BU11" s="415"/>
      <c r="BV11" s="413">
        <v>500000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45840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304813</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45617</v>
      </c>
      <c r="S13" s="515"/>
      <c r="T13" s="515"/>
      <c r="U13" s="515"/>
      <c r="V13" s="516"/>
      <c r="W13" s="502" t="s">
        <v>120</v>
      </c>
      <c r="X13" s="426"/>
      <c r="Y13" s="426"/>
      <c r="Z13" s="426"/>
      <c r="AA13" s="426"/>
      <c r="AB13" s="427"/>
      <c r="AC13" s="389">
        <v>3768</v>
      </c>
      <c r="AD13" s="390"/>
      <c r="AE13" s="390"/>
      <c r="AF13" s="390"/>
      <c r="AG13" s="391"/>
      <c r="AH13" s="389">
        <v>4489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805039</v>
      </c>
      <c r="BO13" s="414"/>
      <c r="BP13" s="414"/>
      <c r="BQ13" s="414"/>
      <c r="BR13" s="414"/>
      <c r="BS13" s="414"/>
      <c r="BT13" s="414"/>
      <c r="BU13" s="415"/>
      <c r="BV13" s="413">
        <v>1091895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18.399999999999999</v>
      </c>
      <c r="CU13" s="384"/>
      <c r="CV13" s="384"/>
      <c r="CW13" s="384"/>
      <c r="CX13" s="384"/>
      <c r="CY13" s="384"/>
      <c r="CZ13" s="384"/>
      <c r="DA13" s="385"/>
      <c r="DB13" s="383">
        <v>19.7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46386</v>
      </c>
      <c r="S14" s="515"/>
      <c r="T14" s="515"/>
      <c r="U14" s="515"/>
      <c r="V14" s="516"/>
      <c r="W14" s="517"/>
      <c r="X14" s="429"/>
      <c r="Y14" s="429"/>
      <c r="Z14" s="429"/>
      <c r="AA14" s="429"/>
      <c r="AB14" s="430"/>
      <c r="AC14" s="507">
        <v>17.7</v>
      </c>
      <c r="AD14" s="508"/>
      <c r="AE14" s="508"/>
      <c r="AF14" s="508"/>
      <c r="AG14" s="509"/>
      <c r="AH14" s="507">
        <v>18.600000000000001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208.8</v>
      </c>
      <c r="CU14" s="486"/>
      <c r="CV14" s="486"/>
      <c r="CW14" s="486"/>
      <c r="CX14" s="486"/>
      <c r="CY14" s="486"/>
      <c r="CZ14" s="486"/>
      <c r="DA14" s="487"/>
      <c r="DB14" s="518">
        <v>229.2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46194</v>
      </c>
      <c r="S15" s="515"/>
      <c r="T15" s="515"/>
      <c r="U15" s="515"/>
      <c r="V15" s="516"/>
      <c r="W15" s="502" t="s">
        <v>127</v>
      </c>
      <c r="X15" s="426"/>
      <c r="Y15" s="426"/>
      <c r="Z15" s="426"/>
      <c r="AA15" s="426"/>
      <c r="AB15" s="427"/>
      <c r="AC15" s="389">
        <v>4587</v>
      </c>
      <c r="AD15" s="390"/>
      <c r="AE15" s="390"/>
      <c r="AF15" s="390"/>
      <c r="AG15" s="391"/>
      <c r="AH15" s="389">
        <v>5911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4691273</v>
      </c>
      <c r="BO15" s="409"/>
      <c r="BP15" s="409"/>
      <c r="BQ15" s="409"/>
      <c r="BR15" s="409"/>
      <c r="BS15" s="409"/>
      <c r="BT15" s="409"/>
      <c r="BU15" s="410"/>
      <c r="BV15" s="408">
        <v>4528689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21.5</v>
      </c>
      <c r="AD16" s="508"/>
      <c r="AE16" s="508"/>
      <c r="AF16" s="508"/>
      <c r="AG16" s="509"/>
      <c r="AH16" s="507">
        <v>24.4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13973168</v>
      </c>
      <c r="BO16" s="414"/>
      <c r="BP16" s="414"/>
      <c r="BQ16" s="414"/>
      <c r="BR16" s="414"/>
      <c r="BS16" s="414"/>
      <c r="BT16" s="414"/>
      <c r="BU16" s="415"/>
      <c r="BV16" s="413">
        <v>13171112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12959</v>
      </c>
      <c r="AD17" s="390"/>
      <c r="AE17" s="390"/>
      <c r="AF17" s="390"/>
      <c r="AG17" s="391"/>
      <c r="AH17" s="389">
        <v>13643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5901629</v>
      </c>
      <c r="BO17" s="414"/>
      <c r="BP17" s="414"/>
      <c r="BQ17" s="414"/>
      <c r="BR17" s="414"/>
      <c r="BS17" s="414"/>
      <c r="BT17" s="414"/>
      <c r="BU17" s="415"/>
      <c r="BV17" s="413">
        <v>5810113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184.35</v>
      </c>
      <c r="M18" s="478"/>
      <c r="N18" s="478"/>
      <c r="O18" s="478"/>
      <c r="P18" s="478"/>
      <c r="Q18" s="478"/>
      <c r="R18" s="479"/>
      <c r="S18" s="479"/>
      <c r="T18" s="479"/>
      <c r="U18" s="479"/>
      <c r="V18" s="480"/>
      <c r="W18" s="494"/>
      <c r="X18" s="495"/>
      <c r="Y18" s="495"/>
      <c r="Z18" s="495"/>
      <c r="AA18" s="495"/>
      <c r="AB18" s="503"/>
      <c r="AC18" s="377">
        <v>60.8</v>
      </c>
      <c r="AD18" s="378"/>
      <c r="AE18" s="378"/>
      <c r="AF18" s="378"/>
      <c r="AG18" s="481"/>
      <c r="AH18" s="377">
        <v>56.4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15999154</v>
      </c>
      <c r="BO18" s="414"/>
      <c r="BP18" s="414"/>
      <c r="BQ18" s="414"/>
      <c r="BR18" s="414"/>
      <c r="BS18" s="414"/>
      <c r="BT18" s="414"/>
      <c r="BU18" s="415"/>
      <c r="BV18" s="413">
        <v>15864552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239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21517961</v>
      </c>
      <c r="BO19" s="414"/>
      <c r="BP19" s="414"/>
      <c r="BQ19" s="414"/>
      <c r="BR19" s="414"/>
      <c r="BS19" s="414"/>
      <c r="BT19" s="414"/>
      <c r="BU19" s="415"/>
      <c r="BV19" s="413">
        <v>20236662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17451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47067891</v>
      </c>
      <c r="BO23" s="414"/>
      <c r="BP23" s="414"/>
      <c r="BQ23" s="414"/>
      <c r="BR23" s="414"/>
      <c r="BS23" s="414"/>
      <c r="BT23" s="414"/>
      <c r="BU23" s="415"/>
      <c r="BV23" s="413">
        <v>46034302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8600</v>
      </c>
      <c r="R24" s="390"/>
      <c r="S24" s="390"/>
      <c r="T24" s="390"/>
      <c r="U24" s="390"/>
      <c r="V24" s="391"/>
      <c r="W24" s="455"/>
      <c r="X24" s="446"/>
      <c r="Y24" s="447"/>
      <c r="Z24" s="386" t="s">
        <v>150</v>
      </c>
      <c r="AA24" s="387"/>
      <c r="AB24" s="387"/>
      <c r="AC24" s="387"/>
      <c r="AD24" s="387"/>
      <c r="AE24" s="387"/>
      <c r="AF24" s="387"/>
      <c r="AG24" s="388"/>
      <c r="AH24" s="389">
        <v>387</v>
      </c>
      <c r="AI24" s="390"/>
      <c r="AJ24" s="390"/>
      <c r="AK24" s="390"/>
      <c r="AL24" s="391"/>
      <c r="AM24" s="389">
        <v>1270521</v>
      </c>
      <c r="AN24" s="390"/>
      <c r="AO24" s="390"/>
      <c r="AP24" s="390"/>
      <c r="AQ24" s="390"/>
      <c r="AR24" s="391"/>
      <c r="AS24" s="389">
        <v>3283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26845001</v>
      </c>
      <c r="BO24" s="414"/>
      <c r="BP24" s="414"/>
      <c r="BQ24" s="414"/>
      <c r="BR24" s="414"/>
      <c r="BS24" s="414"/>
      <c r="BT24" s="414"/>
      <c r="BU24" s="415"/>
      <c r="BV24" s="413">
        <v>28833166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6900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790957</v>
      </c>
      <c r="BO25" s="409"/>
      <c r="BP25" s="409"/>
      <c r="BQ25" s="409"/>
      <c r="BR25" s="409"/>
      <c r="BS25" s="409"/>
      <c r="BT25" s="409"/>
      <c r="BU25" s="410"/>
      <c r="BV25" s="408">
        <v>1978137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6100</v>
      </c>
      <c r="R26" s="390"/>
      <c r="S26" s="390"/>
      <c r="T26" s="390"/>
      <c r="U26" s="390"/>
      <c r="V26" s="391"/>
      <c r="W26" s="455"/>
      <c r="X26" s="446"/>
      <c r="Y26" s="447"/>
      <c r="Z26" s="386" t="s">
        <v>156</v>
      </c>
      <c r="AA26" s="468"/>
      <c r="AB26" s="468"/>
      <c r="AC26" s="468"/>
      <c r="AD26" s="468"/>
      <c r="AE26" s="468"/>
      <c r="AF26" s="468"/>
      <c r="AG26" s="469"/>
      <c r="AH26" s="389">
        <v>18</v>
      </c>
      <c r="AI26" s="390"/>
      <c r="AJ26" s="390"/>
      <c r="AK26" s="390"/>
      <c r="AL26" s="391"/>
      <c r="AM26" s="389">
        <v>56538</v>
      </c>
      <c r="AN26" s="390"/>
      <c r="AO26" s="390"/>
      <c r="AP26" s="390"/>
      <c r="AQ26" s="390"/>
      <c r="AR26" s="391"/>
      <c r="AS26" s="389">
        <v>3141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4500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1859630</v>
      </c>
      <c r="BO27" s="417"/>
      <c r="BP27" s="417"/>
      <c r="BQ27" s="417"/>
      <c r="BR27" s="417"/>
      <c r="BS27" s="417"/>
      <c r="BT27" s="417"/>
      <c r="BU27" s="418"/>
      <c r="BV27" s="416">
        <v>1864298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3780</v>
      </c>
      <c r="R28" s="390"/>
      <c r="S28" s="390"/>
      <c r="T28" s="390"/>
      <c r="U28" s="390"/>
      <c r="V28" s="391"/>
      <c r="W28" s="455"/>
      <c r="X28" s="446"/>
      <c r="Y28" s="447"/>
      <c r="Z28" s="386" t="s">
        <v>162</v>
      </c>
      <c r="AA28" s="387"/>
      <c r="AB28" s="387"/>
      <c r="AC28" s="387"/>
      <c r="AD28" s="387"/>
      <c r="AE28" s="387"/>
      <c r="AF28" s="387"/>
      <c r="AG28" s="388"/>
      <c r="AH28" s="389">
        <v>5</v>
      </c>
      <c r="AI28" s="390"/>
      <c r="AJ28" s="390"/>
      <c r="AK28" s="390"/>
      <c r="AL28" s="391"/>
      <c r="AM28" s="389">
        <v>10165</v>
      </c>
      <c r="AN28" s="390"/>
      <c r="AO28" s="390"/>
      <c r="AP28" s="390"/>
      <c r="AQ28" s="390"/>
      <c r="AR28" s="391"/>
      <c r="AS28" s="389">
        <v>2033</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2315000</v>
      </c>
      <c r="BO28" s="409"/>
      <c r="BP28" s="409"/>
      <c r="BQ28" s="409"/>
      <c r="BR28" s="409"/>
      <c r="BS28" s="409"/>
      <c r="BT28" s="409"/>
      <c r="BU28" s="410"/>
      <c r="BV28" s="408">
        <v>2471000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16</v>
      </c>
      <c r="M29" s="390"/>
      <c r="N29" s="390"/>
      <c r="O29" s="390"/>
      <c r="P29" s="391"/>
      <c r="Q29" s="389">
        <v>3465</v>
      </c>
      <c r="R29" s="390"/>
      <c r="S29" s="390"/>
      <c r="T29" s="390"/>
      <c r="U29" s="390"/>
      <c r="V29" s="391"/>
      <c r="W29" s="456"/>
      <c r="X29" s="457"/>
      <c r="Y29" s="458"/>
      <c r="Z29" s="386" t="s">
        <v>166</v>
      </c>
      <c r="AA29" s="387"/>
      <c r="AB29" s="387"/>
      <c r="AC29" s="387"/>
      <c r="AD29" s="387"/>
      <c r="AE29" s="387"/>
      <c r="AF29" s="387"/>
      <c r="AG29" s="388"/>
      <c r="AH29" s="389">
        <v>392</v>
      </c>
      <c r="AI29" s="390"/>
      <c r="AJ29" s="390"/>
      <c r="AK29" s="390"/>
      <c r="AL29" s="391"/>
      <c r="AM29" s="389">
        <v>1280686</v>
      </c>
      <c r="AN29" s="390"/>
      <c r="AO29" s="390"/>
      <c r="AP29" s="390"/>
      <c r="AQ29" s="390"/>
      <c r="AR29" s="391"/>
      <c r="AS29" s="389">
        <v>3267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2660000</v>
      </c>
      <c r="BO29" s="414"/>
      <c r="BP29" s="414"/>
      <c r="BQ29" s="414"/>
      <c r="BR29" s="414"/>
      <c r="BS29" s="414"/>
      <c r="BT29" s="414"/>
      <c r="BU29" s="415"/>
      <c r="BV29" s="413">
        <v>2882000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5975798</v>
      </c>
      <c r="BO30" s="417"/>
      <c r="BP30" s="417"/>
      <c r="BQ30" s="417"/>
      <c r="BR30" s="417"/>
      <c r="BS30" s="417"/>
      <c r="BT30" s="417"/>
      <c r="BU30" s="418"/>
      <c r="BV30" s="416">
        <v>4615858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兵庫県市町村職員退職手当組合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淡路島土地開発公社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国民健康保険特別会計（直営診療施設勘定）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産地直売所事業特別会計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兵庫県町議会議員公務災害補償組合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キャトルセゾン松帆</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温泉事業特別会計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兵庫県市町交通災害共済組合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ほくだん</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津名港ターミナル事業特別会計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兵庫県後期高齢者医療広域連合(一般会計)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淡路島パルシェ</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11</v>
      </c>
      <c r="BF38" s="373"/>
      <c r="BG38" s="372" t="str">
        <f>IF('各会計、関係団体の財政状況及び健全化判断比率'!B37="","",'各会計、関係団体の財政状況及び健全化判断比率'!B37)</f>
        <v>公共下水道事業特別会計</v>
      </c>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兵庫県後期高齢者医療広域連合(特別会計)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12</v>
      </c>
      <c r="BF39" s="373"/>
      <c r="BG39" s="372" t="str">
        <f>IF('各会計、関係団体の財政状況及び健全化判断比率'!B38="","",'各会計、関係団体の財政状況及び健全化判断比率'!B38)</f>
        <v>住宅用地造成事業等特別会計</v>
      </c>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淡路広域行政事務組合(一般会計)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淡路広域行政事務組合(淡路ふるさと市町村圏事業特別会計)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淡路広域行政事務組合(淡路公平委員会特別会計)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淡路広域行政事務組合(淡路食肉センター事業特別会計)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淡路広域行政事務組合(農業共済事業特別会計)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1" t="s">
        <v>536</v>
      </c>
      <c r="D34" s="1181"/>
      <c r="E34" s="1182"/>
      <c r="F34" s="32">
        <v>3.78</v>
      </c>
      <c r="G34" s="33">
        <v>1.84</v>
      </c>
      <c r="H34" s="33">
        <v>0.96</v>
      </c>
      <c r="I34" s="33">
        <v>1.62</v>
      </c>
      <c r="J34" s="34">
        <v>1.17</v>
      </c>
      <c r="K34" s="22"/>
      <c r="L34" s="22"/>
      <c r="M34" s="22"/>
      <c r="N34" s="22"/>
      <c r="O34" s="22"/>
      <c r="P34" s="22"/>
    </row>
    <row r="35" spans="1:16" ht="39" customHeight="1" x14ac:dyDescent="0.15">
      <c r="A35" s="22"/>
      <c r="B35" s="35"/>
      <c r="C35" s="1175" t="s">
        <v>537</v>
      </c>
      <c r="D35" s="1176"/>
      <c r="E35" s="1177"/>
      <c r="F35" s="36">
        <v>0.01</v>
      </c>
      <c r="G35" s="37">
        <v>0.01</v>
      </c>
      <c r="H35" s="37">
        <v>0.01</v>
      </c>
      <c r="I35" s="37">
        <v>0.11</v>
      </c>
      <c r="J35" s="38">
        <v>0.52</v>
      </c>
      <c r="K35" s="22"/>
      <c r="L35" s="22"/>
      <c r="M35" s="22"/>
      <c r="N35" s="22"/>
      <c r="O35" s="22"/>
      <c r="P35" s="22"/>
    </row>
    <row r="36" spans="1:16" ht="39" customHeight="1" x14ac:dyDescent="0.15">
      <c r="A36" s="22"/>
      <c r="B36" s="35"/>
      <c r="C36" s="1175" t="s">
        <v>538</v>
      </c>
      <c r="D36" s="1176"/>
      <c r="E36" s="1177"/>
      <c r="F36" s="36">
        <v>0.05</v>
      </c>
      <c r="G36" s="37">
        <v>7.0000000000000007E-2</v>
      </c>
      <c r="H36" s="37">
        <v>0.08</v>
      </c>
      <c r="I36" s="37">
        <v>0.08</v>
      </c>
      <c r="J36" s="38">
        <v>7.0000000000000007E-2</v>
      </c>
      <c r="K36" s="22"/>
      <c r="L36" s="22"/>
      <c r="M36" s="22"/>
      <c r="N36" s="22"/>
      <c r="O36" s="22"/>
      <c r="P36" s="22"/>
    </row>
    <row r="37" spans="1:16" ht="39" customHeight="1" x14ac:dyDescent="0.15">
      <c r="A37" s="22"/>
      <c r="B37" s="35"/>
      <c r="C37" s="1175" t="s">
        <v>539</v>
      </c>
      <c r="D37" s="1176"/>
      <c r="E37" s="1177"/>
      <c r="F37" s="36">
        <v>0.9</v>
      </c>
      <c r="G37" s="37">
        <v>0.96</v>
      </c>
      <c r="H37" s="37">
        <v>0.13</v>
      </c>
      <c r="I37" s="37">
        <v>0.3</v>
      </c>
      <c r="J37" s="38">
        <v>0.02</v>
      </c>
      <c r="K37" s="22"/>
      <c r="L37" s="22"/>
      <c r="M37" s="22"/>
      <c r="N37" s="22"/>
      <c r="O37" s="22"/>
      <c r="P37" s="22"/>
    </row>
    <row r="38" spans="1:16" ht="39" customHeight="1" x14ac:dyDescent="0.15">
      <c r="A38" s="22"/>
      <c r="B38" s="35"/>
      <c r="C38" s="1175" t="s">
        <v>540</v>
      </c>
      <c r="D38" s="1176"/>
      <c r="E38" s="1177"/>
      <c r="F38" s="36">
        <v>0</v>
      </c>
      <c r="G38" s="37">
        <v>0</v>
      </c>
      <c r="H38" s="37">
        <v>0</v>
      </c>
      <c r="I38" s="37">
        <v>0.01</v>
      </c>
      <c r="J38" s="38">
        <v>0.01</v>
      </c>
      <c r="K38" s="22"/>
      <c r="L38" s="22"/>
      <c r="M38" s="22"/>
      <c r="N38" s="22"/>
      <c r="O38" s="22"/>
      <c r="P38" s="22"/>
    </row>
    <row r="39" spans="1:16" ht="39" customHeight="1" x14ac:dyDescent="0.15">
      <c r="A39" s="22"/>
      <c r="B39" s="35"/>
      <c r="C39" s="1175" t="s">
        <v>541</v>
      </c>
      <c r="D39" s="1176"/>
      <c r="E39" s="1177"/>
      <c r="F39" s="36">
        <v>0</v>
      </c>
      <c r="G39" s="37">
        <v>0</v>
      </c>
      <c r="H39" s="37">
        <v>0</v>
      </c>
      <c r="I39" s="37">
        <v>0</v>
      </c>
      <c r="J39" s="38">
        <v>0</v>
      </c>
      <c r="K39" s="22"/>
      <c r="L39" s="22"/>
      <c r="M39" s="22"/>
      <c r="N39" s="22"/>
      <c r="O39" s="22"/>
      <c r="P39" s="22"/>
    </row>
    <row r="40" spans="1:16" ht="39" customHeight="1" x14ac:dyDescent="0.15">
      <c r="A40" s="22"/>
      <c r="B40" s="35"/>
      <c r="C40" s="1175" t="s">
        <v>542</v>
      </c>
      <c r="D40" s="1176"/>
      <c r="E40" s="1177"/>
      <c r="F40" s="36">
        <v>0</v>
      </c>
      <c r="G40" s="37">
        <v>0</v>
      </c>
      <c r="H40" s="37">
        <v>0</v>
      </c>
      <c r="I40" s="37">
        <v>0</v>
      </c>
      <c r="J40" s="38">
        <v>0</v>
      </c>
      <c r="K40" s="22"/>
      <c r="L40" s="22"/>
      <c r="M40" s="22"/>
      <c r="N40" s="22"/>
      <c r="O40" s="22"/>
      <c r="P40" s="22"/>
    </row>
    <row r="41" spans="1:16" ht="39" customHeight="1" x14ac:dyDescent="0.15">
      <c r="A41" s="22"/>
      <c r="B41" s="35"/>
      <c r="C41" s="1175" t="s">
        <v>543</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544</v>
      </c>
      <c r="D42" s="1176"/>
      <c r="E42" s="1177"/>
      <c r="F42" s="36" t="s">
        <v>491</v>
      </c>
      <c r="G42" s="37" t="s">
        <v>491</v>
      </c>
      <c r="H42" s="37" t="s">
        <v>491</v>
      </c>
      <c r="I42" s="37" t="s">
        <v>491</v>
      </c>
      <c r="J42" s="38" t="s">
        <v>491</v>
      </c>
      <c r="K42" s="22"/>
      <c r="L42" s="22"/>
      <c r="M42" s="22"/>
      <c r="N42" s="22"/>
      <c r="O42" s="22"/>
      <c r="P42" s="22"/>
    </row>
    <row r="43" spans="1:16" ht="39" customHeight="1" thickBot="1" x14ac:dyDescent="0.2">
      <c r="A43" s="22"/>
      <c r="B43" s="40"/>
      <c r="C43" s="1178" t="s">
        <v>545</v>
      </c>
      <c r="D43" s="1179"/>
      <c r="E43" s="1180"/>
      <c r="F43" s="41">
        <v>0</v>
      </c>
      <c r="G43" s="42">
        <v>0.06</v>
      </c>
      <c r="H43" s="42">
        <v>0.17</v>
      </c>
      <c r="I43" s="42">
        <v>0.23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5569</v>
      </c>
      <c r="L45" s="60">
        <v>5206</v>
      </c>
      <c r="M45" s="60">
        <v>5003</v>
      </c>
      <c r="N45" s="60">
        <v>4622</v>
      </c>
      <c r="O45" s="61">
        <v>4539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x14ac:dyDescent="0.15">
      <c r="A48" s="48"/>
      <c r="B48" s="1193"/>
      <c r="C48" s="1194"/>
      <c r="D48" s="62"/>
      <c r="E48" s="1185" t="s">
        <v>14</v>
      </c>
      <c r="F48" s="1185"/>
      <c r="G48" s="1185"/>
      <c r="H48" s="1185"/>
      <c r="I48" s="1185"/>
      <c r="J48" s="1186"/>
      <c r="K48" s="63">
        <v>1697</v>
      </c>
      <c r="L48" s="64">
        <v>1695</v>
      </c>
      <c r="M48" s="64">
        <v>1693</v>
      </c>
      <c r="N48" s="64">
        <v>1438</v>
      </c>
      <c r="O48" s="65">
        <v>1436</v>
      </c>
      <c r="P48" s="48"/>
      <c r="Q48" s="48"/>
      <c r="R48" s="48"/>
      <c r="S48" s="48"/>
      <c r="T48" s="48"/>
      <c r="U48" s="48"/>
    </row>
    <row r="49" spans="1:21" ht="30.75" customHeight="1" x14ac:dyDescent="0.15">
      <c r="A49" s="48"/>
      <c r="B49" s="1193"/>
      <c r="C49" s="1194"/>
      <c r="D49" s="62"/>
      <c r="E49" s="1185" t="s">
        <v>15</v>
      </c>
      <c r="F49" s="1185"/>
      <c r="G49" s="1185"/>
      <c r="H49" s="1185"/>
      <c r="I49" s="1185"/>
      <c r="J49" s="1186"/>
      <c r="K49" s="63">
        <v>462</v>
      </c>
      <c r="L49" s="64">
        <v>567</v>
      </c>
      <c r="M49" s="64">
        <v>594</v>
      </c>
      <c r="N49" s="64">
        <v>836</v>
      </c>
      <c r="O49" s="65">
        <v>936</v>
      </c>
      <c r="P49" s="48"/>
      <c r="Q49" s="48"/>
      <c r="R49" s="48"/>
      <c r="S49" s="48"/>
      <c r="T49" s="48"/>
      <c r="U49" s="48"/>
    </row>
    <row r="50" spans="1:21" ht="30.75" customHeight="1" x14ac:dyDescent="0.15">
      <c r="A50" s="48"/>
      <c r="B50" s="1193"/>
      <c r="C50" s="1194"/>
      <c r="D50" s="62"/>
      <c r="E50" s="1185" t="s">
        <v>16</v>
      </c>
      <c r="F50" s="1185"/>
      <c r="G50" s="1185"/>
      <c r="H50" s="1185"/>
      <c r="I50" s="1185"/>
      <c r="J50" s="1186"/>
      <c r="K50" s="63">
        <v>984</v>
      </c>
      <c r="L50" s="64" t="s">
        <v>491</v>
      </c>
      <c r="M50" s="64" t="s">
        <v>491</v>
      </c>
      <c r="N50" s="64" t="s">
        <v>491</v>
      </c>
      <c r="O50" s="65" t="s">
        <v>491</v>
      </c>
      <c r="P50" s="48"/>
      <c r="Q50" s="48"/>
      <c r="R50" s="48"/>
      <c r="S50" s="48"/>
      <c r="T50" s="48"/>
      <c r="U50" s="48"/>
    </row>
    <row r="51" spans="1:21" ht="30.75" customHeight="1" x14ac:dyDescent="0.15">
      <c r="A51" s="48"/>
      <c r="B51" s="1195"/>
      <c r="C51" s="1196"/>
      <c r="D51" s="66"/>
      <c r="E51" s="1185" t="s">
        <v>17</v>
      </c>
      <c r="F51" s="1185"/>
      <c r="G51" s="1185"/>
      <c r="H51" s="1185"/>
      <c r="I51" s="1185"/>
      <c r="J51" s="1186"/>
      <c r="K51" s="63">
        <v>2</v>
      </c>
      <c r="L51" s="64">
        <v>3</v>
      </c>
      <c r="M51" s="64">
        <v>4</v>
      </c>
      <c r="N51" s="64">
        <v>3</v>
      </c>
      <c r="O51" s="65">
        <v>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5851</v>
      </c>
      <c r="L52" s="64">
        <v>4606</v>
      </c>
      <c r="M52" s="64">
        <v>4444</v>
      </c>
      <c r="N52" s="64">
        <v>4490</v>
      </c>
      <c r="O52" s="65">
        <v>4549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2863</v>
      </c>
      <c r="L53" s="69">
        <v>2865</v>
      </c>
      <c r="M53" s="69">
        <v>2850</v>
      </c>
      <c r="N53" s="69">
        <v>2409</v>
      </c>
      <c r="O53" s="70">
        <v>2364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531</v>
      </c>
      <c r="J40" s="79" t="s">
        <v>532</v>
      </c>
      <c r="K40" s="79" t="s">
        <v>533</v>
      </c>
      <c r="L40" s="79" t="s">
        <v>534</v>
      </c>
      <c r="M40" s="80" t="s">
        <v>535</v>
      </c>
    </row>
    <row r="41" spans="2:13" ht="27.75" customHeight="1" x14ac:dyDescent="0.15">
      <c r="B41" s="1211" t="s">
        <v>23</v>
      </c>
      <c r="C41" s="1212"/>
      <c r="D41" s="81"/>
      <c r="E41" s="1213" t="s">
        <v>24</v>
      </c>
      <c r="F41" s="1213"/>
      <c r="G41" s="1213"/>
      <c r="H41" s="1214"/>
      <c r="I41" s="82">
        <v>48402</v>
      </c>
      <c r="J41" s="83">
        <v>47690</v>
      </c>
      <c r="K41" s="83">
        <v>47233</v>
      </c>
      <c r="L41" s="83">
        <v>46048</v>
      </c>
      <c r="M41" s="84">
        <v>47068</v>
      </c>
    </row>
    <row r="42" spans="2:13" ht="27.75" customHeight="1" x14ac:dyDescent="0.15">
      <c r="B42" s="1201"/>
      <c r="C42" s="1202"/>
      <c r="D42" s="85"/>
      <c r="E42" s="1205" t="s">
        <v>25</v>
      </c>
      <c r="F42" s="1205"/>
      <c r="G42" s="1205"/>
      <c r="H42" s="1206"/>
      <c r="I42" s="86">
        <v>122</v>
      </c>
      <c r="J42" s="87" t="s">
        <v>491</v>
      </c>
      <c r="K42" s="87" t="s">
        <v>491</v>
      </c>
      <c r="L42" s="87" t="s">
        <v>491</v>
      </c>
      <c r="M42" s="88" t="s">
        <v>491</v>
      </c>
    </row>
    <row r="43" spans="2:13" ht="27.75" customHeight="1" x14ac:dyDescent="0.15">
      <c r="B43" s="1201"/>
      <c r="C43" s="1202"/>
      <c r="D43" s="85"/>
      <c r="E43" s="1205" t="s">
        <v>26</v>
      </c>
      <c r="F43" s="1205"/>
      <c r="G43" s="1205"/>
      <c r="H43" s="1206"/>
      <c r="I43" s="86">
        <v>28837</v>
      </c>
      <c r="J43" s="87">
        <v>28769</v>
      </c>
      <c r="K43" s="87">
        <v>28161</v>
      </c>
      <c r="L43" s="87">
        <v>24075</v>
      </c>
      <c r="M43" s="88">
        <v>22963</v>
      </c>
    </row>
    <row r="44" spans="2:13" ht="27.75" customHeight="1" x14ac:dyDescent="0.15">
      <c r="B44" s="1201"/>
      <c r="C44" s="1202"/>
      <c r="D44" s="85"/>
      <c r="E44" s="1205" t="s">
        <v>27</v>
      </c>
      <c r="F44" s="1205"/>
      <c r="G44" s="1205"/>
      <c r="H44" s="1206"/>
      <c r="I44" s="86">
        <v>6870</v>
      </c>
      <c r="J44" s="87">
        <v>7373</v>
      </c>
      <c r="K44" s="87">
        <v>7873</v>
      </c>
      <c r="L44" s="87">
        <v>11781</v>
      </c>
      <c r="M44" s="88">
        <v>11282</v>
      </c>
    </row>
    <row r="45" spans="2:13" ht="27.75" customHeight="1" x14ac:dyDescent="0.15">
      <c r="B45" s="1201"/>
      <c r="C45" s="1202"/>
      <c r="D45" s="85"/>
      <c r="E45" s="1205" t="s">
        <v>28</v>
      </c>
      <c r="F45" s="1205"/>
      <c r="G45" s="1205"/>
      <c r="H45" s="1206"/>
      <c r="I45" s="86">
        <v>7157</v>
      </c>
      <c r="J45" s="87">
        <v>6838</v>
      </c>
      <c r="K45" s="87">
        <v>6265</v>
      </c>
      <c r="L45" s="87">
        <v>6046</v>
      </c>
      <c r="M45" s="88">
        <v>5704</v>
      </c>
    </row>
    <row r="46" spans="2:13" ht="27.75" customHeight="1" x14ac:dyDescent="0.15">
      <c r="B46" s="1201"/>
      <c r="C46" s="1202"/>
      <c r="D46" s="85"/>
      <c r="E46" s="1205" t="s">
        <v>29</v>
      </c>
      <c r="F46" s="1205"/>
      <c r="G46" s="1205"/>
      <c r="H46" s="1206"/>
      <c r="I46" s="86">
        <v>0</v>
      </c>
      <c r="J46" s="87">
        <v>0</v>
      </c>
      <c r="K46" s="87" t="s">
        <v>491</v>
      </c>
      <c r="L46" s="87" t="s">
        <v>491</v>
      </c>
      <c r="M46" s="88" t="s">
        <v>491</v>
      </c>
    </row>
    <row r="47" spans="2:13" ht="27.75" customHeight="1" x14ac:dyDescent="0.15">
      <c r="B47" s="1201"/>
      <c r="C47" s="1202"/>
      <c r="D47" s="85"/>
      <c r="E47" s="1205" t="s">
        <v>30</v>
      </c>
      <c r="F47" s="1205"/>
      <c r="G47" s="1205"/>
      <c r="H47" s="1206"/>
      <c r="I47" s="86" t="s">
        <v>491</v>
      </c>
      <c r="J47" s="87" t="s">
        <v>491</v>
      </c>
      <c r="K47" s="87" t="s">
        <v>491</v>
      </c>
      <c r="L47" s="87" t="s">
        <v>491</v>
      </c>
      <c r="M47" s="88" t="s">
        <v>491</v>
      </c>
    </row>
    <row r="48" spans="2:13" ht="27.75" customHeight="1" x14ac:dyDescent="0.15">
      <c r="B48" s="1203"/>
      <c r="C48" s="1204"/>
      <c r="D48" s="85"/>
      <c r="E48" s="1205" t="s">
        <v>31</v>
      </c>
      <c r="F48" s="1205"/>
      <c r="G48" s="1205"/>
      <c r="H48" s="1206"/>
      <c r="I48" s="86" t="s">
        <v>491</v>
      </c>
      <c r="J48" s="87" t="s">
        <v>491</v>
      </c>
      <c r="K48" s="87" t="s">
        <v>491</v>
      </c>
      <c r="L48" s="87" t="s">
        <v>491</v>
      </c>
      <c r="M48" s="88" t="s">
        <v>491</v>
      </c>
    </row>
    <row r="49" spans="2:13" ht="27.75" customHeight="1" x14ac:dyDescent="0.15">
      <c r="B49" s="1199" t="s">
        <v>32</v>
      </c>
      <c r="C49" s="1200"/>
      <c r="D49" s="89"/>
      <c r="E49" s="1205" t="s">
        <v>33</v>
      </c>
      <c r="F49" s="1205"/>
      <c r="G49" s="1205"/>
      <c r="H49" s="1206"/>
      <c r="I49" s="86">
        <v>5493</v>
      </c>
      <c r="J49" s="87">
        <v>6649</v>
      </c>
      <c r="K49" s="87">
        <v>7798</v>
      </c>
      <c r="L49" s="87">
        <v>8770</v>
      </c>
      <c r="M49" s="88">
        <v>9074</v>
      </c>
    </row>
    <row r="50" spans="2:13" ht="27.75" customHeight="1" x14ac:dyDescent="0.15">
      <c r="B50" s="1201"/>
      <c r="C50" s="1202"/>
      <c r="D50" s="85"/>
      <c r="E50" s="1205" t="s">
        <v>34</v>
      </c>
      <c r="F50" s="1205"/>
      <c r="G50" s="1205"/>
      <c r="H50" s="1206"/>
      <c r="I50" s="86">
        <v>3203</v>
      </c>
      <c r="J50" s="87">
        <v>2987</v>
      </c>
      <c r="K50" s="87">
        <v>3677</v>
      </c>
      <c r="L50" s="87">
        <v>3493</v>
      </c>
      <c r="M50" s="88">
        <v>4594</v>
      </c>
    </row>
    <row r="51" spans="2:13" ht="27.75" customHeight="1" x14ac:dyDescent="0.15">
      <c r="B51" s="1203"/>
      <c r="C51" s="1204"/>
      <c r="D51" s="85"/>
      <c r="E51" s="1205" t="s">
        <v>35</v>
      </c>
      <c r="F51" s="1205"/>
      <c r="G51" s="1205"/>
      <c r="H51" s="1206"/>
      <c r="I51" s="86">
        <v>45614</v>
      </c>
      <c r="J51" s="87">
        <v>44992</v>
      </c>
      <c r="K51" s="87">
        <v>45176</v>
      </c>
      <c r="L51" s="87">
        <v>44283</v>
      </c>
      <c r="M51" s="88">
        <v>44323</v>
      </c>
    </row>
    <row r="52" spans="2:13" ht="27.75" customHeight="1" thickBot="1" x14ac:dyDescent="0.2">
      <c r="B52" s="1207" t="s">
        <v>36</v>
      </c>
      <c r="C52" s="1208"/>
      <c r="D52" s="90"/>
      <c r="E52" s="1209" t="s">
        <v>37</v>
      </c>
      <c r="F52" s="1209"/>
      <c r="G52" s="1209"/>
      <c r="H52" s="1210"/>
      <c r="I52" s="91">
        <v>37078</v>
      </c>
      <c r="J52" s="92">
        <v>36043</v>
      </c>
      <c r="K52" s="92">
        <v>32881</v>
      </c>
      <c r="L52" s="92">
        <v>31404</v>
      </c>
      <c r="M52" s="93">
        <v>29027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573</v>
      </c>
      <c r="I42" s="352"/>
      <c r="J42" s="352"/>
      <c r="K42" s="352"/>
      <c r="L42" s="244"/>
      <c r="M42" s="244"/>
      <c r="N42" s="244"/>
      <c r="O42" s="244"/>
    </row>
    <row r="43" spans="2:17" x14ac:dyDescent="0.15">
      <c r="B43" s="248"/>
      <c r="C43" s="244"/>
      <c r="D43" s="244"/>
      <c r="E43" s="244"/>
      <c r="F43" s="244"/>
      <c r="G43" s="1250" t="s">
        <v>582</v>
      </c>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574</v>
      </c>
    </row>
    <row r="50" spans="1:17" x14ac:dyDescent="0.15">
      <c r="B50" s="248"/>
      <c r="C50" s="244"/>
      <c r="D50" s="244"/>
      <c r="E50" s="244"/>
      <c r="F50" s="244"/>
      <c r="G50" s="1237"/>
      <c r="H50" s="1238"/>
      <c r="I50" s="1238"/>
      <c r="J50" s="1239"/>
      <c r="K50" s="354" t="s">
        <v>531</v>
      </c>
      <c r="L50" s="354" t="s">
        <v>532</v>
      </c>
      <c r="M50" s="354" t="s">
        <v>533</v>
      </c>
      <c r="N50" s="354" t="s">
        <v>534</v>
      </c>
      <c r="O50" s="354" t="s">
        <v>535</v>
      </c>
    </row>
    <row r="51" spans="1:17" x14ac:dyDescent="0.15">
      <c r="B51" s="248"/>
      <c r="C51" s="244"/>
      <c r="D51" s="244"/>
      <c r="E51" s="244"/>
      <c r="F51" s="244"/>
      <c r="G51" s="1240" t="s">
        <v>575</v>
      </c>
      <c r="H51" s="1241"/>
      <c r="I51" s="1246" t="s">
        <v>576</v>
      </c>
      <c r="J51" s="1246"/>
      <c r="K51" s="1248"/>
      <c r="L51" s="1248"/>
      <c r="M51" s="1248"/>
      <c r="N51" s="1248"/>
      <c r="O51" s="1248"/>
    </row>
    <row r="52" spans="1:17" x14ac:dyDescent="0.15">
      <c r="B52" s="248"/>
      <c r="C52" s="244"/>
      <c r="D52" s="244"/>
      <c r="E52" s="244"/>
      <c r="F52" s="244"/>
      <c r="G52" s="1242"/>
      <c r="H52" s="1243"/>
      <c r="I52" s="1247"/>
      <c r="J52" s="1247"/>
      <c r="K52" s="1215"/>
      <c r="L52" s="1215"/>
      <c r="M52" s="1215"/>
      <c r="N52" s="1215"/>
      <c r="O52" s="1215"/>
    </row>
    <row r="53" spans="1:17" x14ac:dyDescent="0.15">
      <c r="A53" s="355"/>
      <c r="B53" s="248"/>
      <c r="C53" s="244"/>
      <c r="D53" s="244"/>
      <c r="E53" s="244"/>
      <c r="F53" s="244"/>
      <c r="G53" s="1242"/>
      <c r="H53" s="1243"/>
      <c r="I53" s="1227" t="s">
        <v>577</v>
      </c>
      <c r="J53" s="1227"/>
      <c r="K53" s="1249"/>
      <c r="L53" s="1249"/>
      <c r="M53" s="1249"/>
      <c r="N53" s="1249"/>
      <c r="O53" s="1249"/>
    </row>
    <row r="54" spans="1:17" x14ac:dyDescent="0.15">
      <c r="A54" s="355"/>
      <c r="B54" s="248"/>
      <c r="C54" s="244"/>
      <c r="D54" s="244"/>
      <c r="E54" s="244"/>
      <c r="F54" s="244"/>
      <c r="G54" s="1244"/>
      <c r="H54" s="1245"/>
      <c r="I54" s="1227"/>
      <c r="J54" s="1227"/>
      <c r="K54" s="1220"/>
      <c r="L54" s="1220"/>
      <c r="M54" s="1220"/>
      <c r="N54" s="1220"/>
      <c r="O54" s="1220"/>
    </row>
    <row r="55" spans="1:17" x14ac:dyDescent="0.15">
      <c r="A55" s="355"/>
      <c r="B55" s="248"/>
      <c r="C55" s="244"/>
      <c r="D55" s="244"/>
      <c r="E55" s="244"/>
      <c r="F55" s="244"/>
      <c r="G55" s="1221" t="s">
        <v>578</v>
      </c>
      <c r="H55" s="1222"/>
      <c r="I55" s="1227" t="s">
        <v>576</v>
      </c>
      <c r="J55" s="1227"/>
      <c r="K55" s="1248"/>
      <c r="L55" s="1248"/>
      <c r="M55" s="1248"/>
      <c r="N55" s="1248"/>
      <c r="O55" s="1248"/>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577</v>
      </c>
      <c r="J57" s="1217"/>
      <c r="K57" s="1249"/>
      <c r="L57" s="1249"/>
      <c r="M57" s="1249"/>
      <c r="N57" s="1249"/>
      <c r="O57" s="1249"/>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579</v>
      </c>
      <c r="C63" s="244"/>
      <c r="D63" s="244"/>
      <c r="E63" s="244"/>
      <c r="F63" s="244"/>
      <c r="G63" s="244"/>
      <c r="H63" s="244"/>
      <c r="I63" s="244"/>
      <c r="J63" s="244"/>
      <c r="K63" s="244"/>
      <c r="L63" s="244"/>
      <c r="M63" s="244"/>
      <c r="N63" s="244"/>
      <c r="O63" s="244"/>
    </row>
    <row r="64" spans="1:17" x14ac:dyDescent="0.15">
      <c r="B64" s="248"/>
      <c r="C64" s="244"/>
      <c r="D64" s="244"/>
      <c r="E64" s="244"/>
      <c r="F64" s="244"/>
      <c r="G64" s="351" t="s">
        <v>573</v>
      </c>
      <c r="I64" s="352"/>
      <c r="J64" s="352"/>
      <c r="K64" s="352"/>
      <c r="L64" s="244"/>
      <c r="M64" s="244"/>
      <c r="N64" s="244"/>
      <c r="O64" s="244"/>
    </row>
    <row r="65" spans="2:30" x14ac:dyDescent="0.15">
      <c r="B65" s="248"/>
      <c r="C65" s="244"/>
      <c r="D65" s="244"/>
      <c r="E65" s="244"/>
      <c r="F65" s="244"/>
      <c r="G65" s="1250" t="s">
        <v>583</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580</v>
      </c>
      <c r="I71" s="368"/>
      <c r="J71" s="364"/>
      <c r="K71" s="364"/>
      <c r="L71" s="365"/>
      <c r="M71" s="364"/>
      <c r="N71" s="365"/>
      <c r="O71" s="366"/>
    </row>
    <row r="72" spans="2:30" x14ac:dyDescent="0.15">
      <c r="B72" s="248"/>
      <c r="C72" s="244"/>
      <c r="D72" s="244"/>
      <c r="E72" s="244"/>
      <c r="F72" s="244"/>
      <c r="G72" s="1237"/>
      <c r="H72" s="1238"/>
      <c r="I72" s="1238"/>
      <c r="J72" s="1239"/>
      <c r="K72" s="354" t="s">
        <v>531</v>
      </c>
      <c r="L72" s="354" t="s">
        <v>532</v>
      </c>
      <c r="M72" s="354" t="s">
        <v>533</v>
      </c>
      <c r="N72" s="354" t="s">
        <v>534</v>
      </c>
      <c r="O72" s="354" t="s">
        <v>535</v>
      </c>
    </row>
    <row r="73" spans="2:30" x14ac:dyDescent="0.15">
      <c r="B73" s="248"/>
      <c r="C73" s="244"/>
      <c r="D73" s="244"/>
      <c r="E73" s="244"/>
      <c r="F73" s="244"/>
      <c r="G73" s="1240" t="s">
        <v>575</v>
      </c>
      <c r="H73" s="1241"/>
      <c r="I73" s="1246" t="s">
        <v>576</v>
      </c>
      <c r="J73" s="1246"/>
      <c r="K73" s="1228">
        <v>269.3</v>
      </c>
      <c r="L73" s="1228">
        <v>263.60000000000002</v>
      </c>
      <c r="M73" s="1215">
        <v>237.8</v>
      </c>
      <c r="N73" s="1215">
        <v>229.2</v>
      </c>
      <c r="O73" s="1215">
        <v>208.8</v>
      </c>
      <c r="S73" s="243">
        <v>9.9</v>
      </c>
    </row>
    <row r="74" spans="2:30" x14ac:dyDescent="0.15">
      <c r="B74" s="248"/>
      <c r="C74" s="244"/>
      <c r="D74" s="244"/>
      <c r="E74" s="244"/>
      <c r="F74" s="244"/>
      <c r="G74" s="1242"/>
      <c r="H74" s="1243"/>
      <c r="I74" s="1247"/>
      <c r="J74" s="1247"/>
      <c r="K74" s="1228"/>
      <c r="L74" s="1228"/>
      <c r="M74" s="1215"/>
      <c r="N74" s="1215"/>
      <c r="O74" s="1215"/>
    </row>
    <row r="75" spans="2:30" x14ac:dyDescent="0.15">
      <c r="B75" s="248"/>
      <c r="C75" s="244"/>
      <c r="D75" s="244"/>
      <c r="E75" s="244"/>
      <c r="F75" s="244"/>
      <c r="G75" s="1242"/>
      <c r="H75" s="1243"/>
      <c r="I75" s="1227" t="s">
        <v>581</v>
      </c>
      <c r="J75" s="1227"/>
      <c r="K75" s="1219">
        <v>22.7</v>
      </c>
      <c r="L75" s="1219">
        <v>21.5</v>
      </c>
      <c r="M75" s="1219">
        <v>20.7</v>
      </c>
      <c r="N75" s="1219">
        <v>19.7</v>
      </c>
      <c r="O75" s="1219">
        <v>18.399999999999999</v>
      </c>
      <c r="U75" s="243">
        <v>81.2</v>
      </c>
      <c r="W75" s="243">
        <v>87.2</v>
      </c>
      <c r="Y75" s="243">
        <v>99.8</v>
      </c>
      <c r="AA75" s="243">
        <v>109.5</v>
      </c>
      <c r="AC75" s="243">
        <v>115.2</v>
      </c>
    </row>
    <row r="76" spans="2:30" x14ac:dyDescent="0.15">
      <c r="B76" s="248"/>
      <c r="C76" s="244"/>
      <c r="D76" s="244"/>
      <c r="E76" s="244"/>
      <c r="F76" s="244"/>
      <c r="G76" s="1244"/>
      <c r="H76" s="1245"/>
      <c r="I76" s="1227"/>
      <c r="J76" s="1227"/>
      <c r="K76" s="1220"/>
      <c r="L76" s="1220"/>
      <c r="M76" s="1220"/>
      <c r="N76" s="1220"/>
      <c r="O76" s="1220"/>
    </row>
    <row r="77" spans="2:30" x14ac:dyDescent="0.15">
      <c r="B77" s="248"/>
      <c r="C77" s="244"/>
      <c r="D77" s="244"/>
      <c r="E77" s="244"/>
      <c r="F77" s="244"/>
      <c r="G77" s="1221" t="s">
        <v>578</v>
      </c>
      <c r="H77" s="1222"/>
      <c r="I77" s="1227" t="s">
        <v>576</v>
      </c>
      <c r="J77" s="1227"/>
      <c r="K77" s="1228">
        <v>88.3</v>
      </c>
      <c r="L77" s="1228">
        <v>76.2</v>
      </c>
      <c r="M77" s="1215">
        <v>65.3</v>
      </c>
      <c r="N77" s="1215">
        <v>60.8</v>
      </c>
      <c r="O77" s="1215">
        <v>58.5</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581</v>
      </c>
      <c r="J79" s="1217"/>
      <c r="K79" s="1218">
        <v>13.8</v>
      </c>
      <c r="L79" s="1218">
        <v>12.8</v>
      </c>
      <c r="M79" s="1218">
        <v>12</v>
      </c>
      <c r="N79" s="1218">
        <v>11.1</v>
      </c>
      <c r="O79" s="1218">
        <v>10.7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530</v>
      </c>
      <c r="G2" s="111"/>
      <c r="H2" s="112"/>
    </row>
    <row r="3" spans="1:8" x14ac:dyDescent="0.15">
      <c r="A3" s="108" t="s">
        <v>523</v>
      </c>
      <c r="B3" s="113"/>
      <c r="C3" s="114"/>
      <c r="D3" s="115">
        <v>65446</v>
      </c>
      <c r="E3" s="116"/>
      <c r="F3" s="117">
        <v>67201</v>
      </c>
      <c r="G3" s="118"/>
      <c r="H3" s="119"/>
    </row>
    <row r="4" spans="1:8" x14ac:dyDescent="0.15">
      <c r="A4" s="120"/>
      <c r="B4" s="121"/>
      <c r="C4" s="122"/>
      <c r="D4" s="123">
        <v>43457</v>
      </c>
      <c r="E4" s="124"/>
      <c r="F4" s="125">
        <v>35210</v>
      </c>
      <c r="G4" s="126"/>
      <c r="H4" s="127"/>
    </row>
    <row r="5" spans="1:8" x14ac:dyDescent="0.15">
      <c r="A5" s="108" t="s">
        <v>525</v>
      </c>
      <c r="B5" s="113"/>
      <c r="C5" s="114"/>
      <c r="D5" s="115">
        <v>48752</v>
      </c>
      <c r="E5" s="116"/>
      <c r="F5" s="117">
        <v>75709</v>
      </c>
      <c r="G5" s="118"/>
      <c r="H5" s="119"/>
    </row>
    <row r="6" spans="1:8" x14ac:dyDescent="0.15">
      <c r="A6" s="120"/>
      <c r="B6" s="121"/>
      <c r="C6" s="122"/>
      <c r="D6" s="123">
        <v>33158</v>
      </c>
      <c r="E6" s="124"/>
      <c r="F6" s="125">
        <v>35212</v>
      </c>
      <c r="G6" s="126"/>
      <c r="H6" s="127"/>
    </row>
    <row r="7" spans="1:8" x14ac:dyDescent="0.15">
      <c r="A7" s="108" t="s">
        <v>526</v>
      </c>
      <c r="B7" s="113"/>
      <c r="C7" s="114"/>
      <c r="D7" s="115">
        <v>68067</v>
      </c>
      <c r="E7" s="116"/>
      <c r="F7" s="117">
        <v>90961</v>
      </c>
      <c r="G7" s="118"/>
      <c r="H7" s="119"/>
    </row>
    <row r="8" spans="1:8" x14ac:dyDescent="0.15">
      <c r="A8" s="120"/>
      <c r="B8" s="121"/>
      <c r="C8" s="122"/>
      <c r="D8" s="123">
        <v>42139</v>
      </c>
      <c r="E8" s="124"/>
      <c r="F8" s="125">
        <v>37720</v>
      </c>
      <c r="G8" s="126"/>
      <c r="H8" s="127"/>
    </row>
    <row r="9" spans="1:8" x14ac:dyDescent="0.15">
      <c r="A9" s="108" t="s">
        <v>527</v>
      </c>
      <c r="B9" s="113"/>
      <c r="C9" s="114"/>
      <c r="D9" s="115">
        <v>57371</v>
      </c>
      <c r="E9" s="116"/>
      <c r="F9" s="117">
        <v>106614</v>
      </c>
      <c r="G9" s="118"/>
      <c r="H9" s="119"/>
    </row>
    <row r="10" spans="1:8" x14ac:dyDescent="0.15">
      <c r="A10" s="120"/>
      <c r="B10" s="121"/>
      <c r="C10" s="122"/>
      <c r="D10" s="123">
        <v>27325</v>
      </c>
      <c r="E10" s="124"/>
      <c r="F10" s="125">
        <v>45545</v>
      </c>
      <c r="G10" s="126"/>
      <c r="H10" s="127"/>
    </row>
    <row r="11" spans="1:8" x14ac:dyDescent="0.15">
      <c r="A11" s="108" t="s">
        <v>528</v>
      </c>
      <c r="B11" s="113"/>
      <c r="C11" s="114"/>
      <c r="D11" s="115">
        <v>89865</v>
      </c>
      <c r="E11" s="116"/>
      <c r="F11" s="117">
        <v>85459</v>
      </c>
      <c r="G11" s="118"/>
      <c r="H11" s="119"/>
    </row>
    <row r="12" spans="1:8" x14ac:dyDescent="0.15">
      <c r="A12" s="120"/>
      <c r="B12" s="121"/>
      <c r="C12" s="128"/>
      <c r="D12" s="123">
        <v>62150</v>
      </c>
      <c r="E12" s="124"/>
      <c r="F12" s="125">
        <v>44378</v>
      </c>
      <c r="G12" s="126"/>
      <c r="H12" s="127"/>
    </row>
    <row r="13" spans="1:8" x14ac:dyDescent="0.15">
      <c r="A13" s="108"/>
      <c r="B13" s="113"/>
      <c r="C13" s="129"/>
      <c r="D13" s="130">
        <v>65900</v>
      </c>
      <c r="E13" s="131"/>
      <c r="F13" s="132">
        <v>85189</v>
      </c>
      <c r="G13" s="133"/>
      <c r="H13" s="119"/>
    </row>
    <row r="14" spans="1:8" x14ac:dyDescent="0.15">
      <c r="A14" s="120"/>
      <c r="B14" s="121"/>
      <c r="C14" s="122"/>
      <c r="D14" s="123">
        <v>41646</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3.79</v>
      </c>
      <c r="C19" s="134">
        <f>ROUND(VALUE(SUBSTITUTE(実質収支比率等に係る経年分析!G$48,"▲","-")),2)</f>
        <v>1.85</v>
      </c>
      <c r="D19" s="134">
        <f>ROUND(VALUE(SUBSTITUTE(実質収支比率等に係る経年分析!H$48,"▲","-")),2)</f>
        <v>0.96</v>
      </c>
      <c r="E19" s="134">
        <f>ROUND(VALUE(SUBSTITUTE(実質収支比率等に係る経年分析!I$48,"▲","-")),2)</f>
        <v>1.62</v>
      </c>
      <c r="F19" s="134">
        <f>ROUND(VALUE(SUBSTITUTE(実質収支比率等に係る経年分析!J$48,"▲","-")),2)</f>
        <v>1.17</v>
      </c>
    </row>
    <row r="20" spans="1:11" x14ac:dyDescent="0.15">
      <c r="A20" s="134" t="s">
        <v>42</v>
      </c>
      <c r="B20" s="134">
        <f>ROUND(VALUE(SUBSTITUTE(実質収支比率等に係る経年分析!F$47,"▲","-")),2)</f>
        <v>7.52</v>
      </c>
      <c r="C20" s="134">
        <f>ROUND(VALUE(SUBSTITUTE(実質収支比率等に係る経年分析!G$47,"▲","-")),2)</f>
        <v>9.58</v>
      </c>
      <c r="D20" s="134">
        <f>ROUND(VALUE(SUBSTITUTE(実質収支比率等に係る経年分析!H$47,"▲","-")),2)</f>
        <v>11.11</v>
      </c>
      <c r="E20" s="134">
        <f>ROUND(VALUE(SUBSTITUTE(実質収支比率等に係る経年分析!I$47,"▲","-")),2)</f>
        <v>13.82</v>
      </c>
      <c r="F20" s="134">
        <f>ROUND(VALUE(SUBSTITUTE(実質収支比率等に係る経年分析!J$47,"▲","-")),2)</f>
        <v>12.75</v>
      </c>
    </row>
    <row r="21" spans="1:11" x14ac:dyDescent="0.15">
      <c r="A21" s="134" t="s">
        <v>43</v>
      </c>
      <c r="B21" s="134">
        <f>IF(ISNUMBER(VALUE(SUBSTITUTE(実質収支比率等に係る経年分析!F$49,"▲","-"))),ROUND(VALUE(SUBSTITUTE(実質収支比率等に係る経年分析!F$49,"▲","-")),2),NA())</f>
        <v>3.58</v>
      </c>
      <c r="C21" s="134">
        <f>IF(ISNUMBER(VALUE(SUBSTITUTE(実質収支比率等に係る経年分析!G$49,"▲","-"))),ROUND(VALUE(SUBSTITUTE(実質収支比率等に係る経年分析!G$49,"▲","-")),2),NA())</f>
        <v>0.03</v>
      </c>
      <c r="D21" s="134">
        <f>IF(ISNUMBER(VALUE(SUBSTITUTE(実質収支比率等に係る経年分析!H$49,"▲","-"))),ROUND(VALUE(SUBSTITUTE(実質収支比率等に係る経年分析!H$49,"▲","-")),2),NA())</f>
        <v>3.91</v>
      </c>
      <c r="E21" s="134">
        <f>IF(ISNUMBER(VALUE(SUBSTITUTE(実質収支比率等に係る経年分析!I$49,"▲","-"))),ROUND(VALUE(SUBSTITUTE(実質収支比率等に係る経年分析!I$49,"▲","-")),2),NA())</f>
        <v>6.11</v>
      </c>
      <c r="F21" s="134">
        <f>IF(ISNUMBER(VALUE(SUBSTITUTE(実質収支比率等に係る経年分析!J$49,"▲","-"))),ROUND(VALUE(SUBSTITUTE(実質収支比率等に係る経年分析!J$49,"▲","-")),2),NA())</f>
        <v>4.4400000000000004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国民健康保険特別会計（直営診療施設勘定）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産地直売所事業特別会計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x14ac:dyDescent="0.15">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5851</v>
      </c>
      <c r="E42" s="136"/>
      <c r="F42" s="136"/>
      <c r="G42" s="136">
        <f>'実質公債費比率（分子）の構造'!L$52</f>
        <v>4606</v>
      </c>
      <c r="H42" s="136"/>
      <c r="I42" s="136"/>
      <c r="J42" s="136">
        <f>'実質公債費比率（分子）の構造'!M$52</f>
        <v>4444</v>
      </c>
      <c r="K42" s="136"/>
      <c r="L42" s="136"/>
      <c r="M42" s="136">
        <f>'実質公債費比率（分子）の構造'!N$52</f>
        <v>4490</v>
      </c>
      <c r="N42" s="136"/>
      <c r="O42" s="136"/>
      <c r="P42" s="136">
        <f>'実質公債費比率（分子）の構造'!O$52</f>
        <v>4549</v>
      </c>
    </row>
    <row r="43" spans="1:16" x14ac:dyDescent="0.15">
      <c r="A43" s="136" t="s">
        <v>51</v>
      </c>
      <c r="B43" s="136">
        <f>'実質公債費比率（分子）の構造'!K$51</f>
        <v>2</v>
      </c>
      <c r="C43" s="136"/>
      <c r="D43" s="136"/>
      <c r="E43" s="136">
        <f>'実質公債費比率（分子）の構造'!L$51</f>
        <v>3</v>
      </c>
      <c r="F43" s="136"/>
      <c r="G43" s="136"/>
      <c r="H43" s="136">
        <f>'実質公債費比率（分子）の構造'!M$51</f>
        <v>4</v>
      </c>
      <c r="I43" s="136"/>
      <c r="J43" s="136"/>
      <c r="K43" s="136">
        <f>'実質公債費比率（分子）の構造'!N$51</f>
        <v>3</v>
      </c>
      <c r="L43" s="136"/>
      <c r="M43" s="136"/>
      <c r="N43" s="136">
        <f>'実質公債費比率（分子）の構造'!O$51</f>
        <v>2</v>
      </c>
      <c r="O43" s="136"/>
      <c r="P43" s="136"/>
    </row>
    <row r="44" spans="1:16" x14ac:dyDescent="0.15">
      <c r="A44" s="136" t="s">
        <v>52</v>
      </c>
      <c r="B44" s="136">
        <f>'実質公債費比率（分子）の構造'!K$50</f>
        <v>984</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462</v>
      </c>
      <c r="C45" s="136"/>
      <c r="D45" s="136"/>
      <c r="E45" s="136">
        <f>'実質公債費比率（分子）の構造'!L$49</f>
        <v>567</v>
      </c>
      <c r="F45" s="136"/>
      <c r="G45" s="136"/>
      <c r="H45" s="136">
        <f>'実質公債費比率（分子）の構造'!M$49</f>
        <v>594</v>
      </c>
      <c r="I45" s="136"/>
      <c r="J45" s="136"/>
      <c r="K45" s="136">
        <f>'実質公債費比率（分子）の構造'!N$49</f>
        <v>836</v>
      </c>
      <c r="L45" s="136"/>
      <c r="M45" s="136"/>
      <c r="N45" s="136">
        <f>'実質公債費比率（分子）の構造'!O$49</f>
        <v>936</v>
      </c>
      <c r="O45" s="136"/>
      <c r="P45" s="136"/>
    </row>
    <row r="46" spans="1:16" x14ac:dyDescent="0.15">
      <c r="A46" s="136" t="s">
        <v>54</v>
      </c>
      <c r="B46" s="136">
        <f>'実質公債費比率（分子）の構造'!K$48</f>
        <v>1697</v>
      </c>
      <c r="C46" s="136"/>
      <c r="D46" s="136"/>
      <c r="E46" s="136">
        <f>'実質公債費比率（分子）の構造'!L$48</f>
        <v>1695</v>
      </c>
      <c r="F46" s="136"/>
      <c r="G46" s="136"/>
      <c r="H46" s="136">
        <f>'実質公債費比率（分子）の構造'!M$48</f>
        <v>1693</v>
      </c>
      <c r="I46" s="136"/>
      <c r="J46" s="136"/>
      <c r="K46" s="136">
        <f>'実質公債費比率（分子）の構造'!N$48</f>
        <v>1438</v>
      </c>
      <c r="L46" s="136"/>
      <c r="M46" s="136"/>
      <c r="N46" s="136">
        <f>'実質公債費比率（分子）の構造'!O$48</f>
        <v>1436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5569</v>
      </c>
      <c r="C49" s="136"/>
      <c r="D49" s="136"/>
      <c r="E49" s="136">
        <f>'実質公債費比率（分子）の構造'!L$45</f>
        <v>5206</v>
      </c>
      <c r="F49" s="136"/>
      <c r="G49" s="136"/>
      <c r="H49" s="136">
        <f>'実質公債費比率（分子）の構造'!M$45</f>
        <v>5003</v>
      </c>
      <c r="I49" s="136"/>
      <c r="J49" s="136"/>
      <c r="K49" s="136">
        <f>'実質公債費比率（分子）の構造'!N$45</f>
        <v>4622</v>
      </c>
      <c r="L49" s="136"/>
      <c r="M49" s="136"/>
      <c r="N49" s="136">
        <f>'実質公債費比率（分子）の構造'!O$45</f>
        <v>4539</v>
      </c>
      <c r="O49" s="136"/>
      <c r="P49" s="136"/>
    </row>
    <row r="50" spans="1:16" x14ac:dyDescent="0.15">
      <c r="A50" s="136" t="s">
        <v>58</v>
      </c>
      <c r="B50" s="136" t="e">
        <f>NA()</f>
        <v>#N/A</v>
      </c>
      <c r="C50" s="136">
        <f>IF(ISNUMBER('実質公債費比率（分子）の構造'!K$53),'実質公債費比率（分子）の構造'!K$53,NA())</f>
        <v>2863</v>
      </c>
      <c r="D50" s="136" t="e">
        <f>NA()</f>
        <v>#N/A</v>
      </c>
      <c r="E50" s="136" t="e">
        <f>NA()</f>
        <v>#N/A</v>
      </c>
      <c r="F50" s="136">
        <f>IF(ISNUMBER('実質公債費比率（分子）の構造'!L$53),'実質公債費比率（分子）の構造'!L$53,NA())</f>
        <v>2865</v>
      </c>
      <c r="G50" s="136" t="e">
        <f>NA()</f>
        <v>#N/A</v>
      </c>
      <c r="H50" s="136" t="e">
        <f>NA()</f>
        <v>#N/A</v>
      </c>
      <c r="I50" s="136">
        <f>IF(ISNUMBER('実質公債費比率（分子）の構造'!M$53),'実質公債費比率（分子）の構造'!M$53,NA())</f>
        <v>2850</v>
      </c>
      <c r="J50" s="136" t="e">
        <f>NA()</f>
        <v>#N/A</v>
      </c>
      <c r="K50" s="136" t="e">
        <f>NA()</f>
        <v>#N/A</v>
      </c>
      <c r="L50" s="136">
        <f>IF(ISNUMBER('実質公債費比率（分子）の構造'!N$53),'実質公債費比率（分子）の構造'!N$53,NA())</f>
        <v>2409</v>
      </c>
      <c r="M50" s="136" t="e">
        <f>NA()</f>
        <v>#N/A</v>
      </c>
      <c r="N50" s="136" t="e">
        <f>NA()</f>
        <v>#N/A</v>
      </c>
      <c r="O50" s="136">
        <f>IF(ISNUMBER('実質公債費比率（分子）の構造'!O$53),'実質公債費比率（分子）の構造'!O$53,NA())</f>
        <v>2364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45614</v>
      </c>
      <c r="E56" s="135"/>
      <c r="F56" s="135"/>
      <c r="G56" s="135">
        <f>'将来負担比率（分子）の構造'!J$51</f>
        <v>44992</v>
      </c>
      <c r="H56" s="135"/>
      <c r="I56" s="135"/>
      <c r="J56" s="135">
        <f>'将来負担比率（分子）の構造'!K$51</f>
        <v>45176</v>
      </c>
      <c r="K56" s="135"/>
      <c r="L56" s="135"/>
      <c r="M56" s="135">
        <f>'将来負担比率（分子）の構造'!L$51</f>
        <v>44283</v>
      </c>
      <c r="N56" s="135"/>
      <c r="O56" s="135"/>
      <c r="P56" s="135">
        <f>'将来負担比率（分子）の構造'!M$51</f>
        <v>44323</v>
      </c>
    </row>
    <row r="57" spans="1:16" x14ac:dyDescent="0.15">
      <c r="A57" s="135" t="s">
        <v>34</v>
      </c>
      <c r="B57" s="135"/>
      <c r="C57" s="135"/>
      <c r="D57" s="135">
        <f>'将来負担比率（分子）の構造'!I$50</f>
        <v>3203</v>
      </c>
      <c r="E57" s="135"/>
      <c r="F57" s="135"/>
      <c r="G57" s="135">
        <f>'将来負担比率（分子）の構造'!J$50</f>
        <v>2987</v>
      </c>
      <c r="H57" s="135"/>
      <c r="I57" s="135"/>
      <c r="J57" s="135">
        <f>'将来負担比率（分子）の構造'!K$50</f>
        <v>3677</v>
      </c>
      <c r="K57" s="135"/>
      <c r="L57" s="135"/>
      <c r="M57" s="135">
        <f>'将来負担比率（分子）の構造'!L$50</f>
        <v>3493</v>
      </c>
      <c r="N57" s="135"/>
      <c r="O57" s="135"/>
      <c r="P57" s="135">
        <f>'将来負担比率（分子）の構造'!M$50</f>
        <v>4594</v>
      </c>
    </row>
    <row r="58" spans="1:16" x14ac:dyDescent="0.15">
      <c r="A58" s="135" t="s">
        <v>33</v>
      </c>
      <c r="B58" s="135"/>
      <c r="C58" s="135"/>
      <c r="D58" s="135">
        <f>'将来負担比率（分子）の構造'!I$49</f>
        <v>5493</v>
      </c>
      <c r="E58" s="135"/>
      <c r="F58" s="135"/>
      <c r="G58" s="135">
        <f>'将来負担比率（分子）の構造'!J$49</f>
        <v>6649</v>
      </c>
      <c r="H58" s="135"/>
      <c r="I58" s="135"/>
      <c r="J58" s="135">
        <f>'将来負担比率（分子）の構造'!K$49</f>
        <v>7798</v>
      </c>
      <c r="K58" s="135"/>
      <c r="L58" s="135"/>
      <c r="M58" s="135">
        <f>'将来負担比率（分子）の構造'!L$49</f>
        <v>8770</v>
      </c>
      <c r="N58" s="135"/>
      <c r="O58" s="135"/>
      <c r="P58" s="135">
        <f>'将来負担比率（分子）の構造'!M$49</f>
        <v>9074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7157</v>
      </c>
      <c r="C62" s="135"/>
      <c r="D62" s="135"/>
      <c r="E62" s="135">
        <f>'将来負担比率（分子）の構造'!J$45</f>
        <v>6838</v>
      </c>
      <c r="F62" s="135"/>
      <c r="G62" s="135"/>
      <c r="H62" s="135">
        <f>'将来負担比率（分子）の構造'!K$45</f>
        <v>6265</v>
      </c>
      <c r="I62" s="135"/>
      <c r="J62" s="135"/>
      <c r="K62" s="135">
        <f>'将来負担比率（分子）の構造'!L$45</f>
        <v>6046</v>
      </c>
      <c r="L62" s="135"/>
      <c r="M62" s="135"/>
      <c r="N62" s="135">
        <f>'将来負担比率（分子）の構造'!M$45</f>
        <v>5704</v>
      </c>
      <c r="O62" s="135"/>
      <c r="P62" s="135"/>
    </row>
    <row r="63" spans="1:16" x14ac:dyDescent="0.15">
      <c r="A63" s="135" t="s">
        <v>27</v>
      </c>
      <c r="B63" s="135">
        <f>'将来負担比率（分子）の構造'!I$44</f>
        <v>6870</v>
      </c>
      <c r="C63" s="135"/>
      <c r="D63" s="135"/>
      <c r="E63" s="135">
        <f>'将来負担比率（分子）の構造'!J$44</f>
        <v>7373</v>
      </c>
      <c r="F63" s="135"/>
      <c r="G63" s="135"/>
      <c r="H63" s="135">
        <f>'将来負担比率（分子）の構造'!K$44</f>
        <v>7873</v>
      </c>
      <c r="I63" s="135"/>
      <c r="J63" s="135"/>
      <c r="K63" s="135">
        <f>'将来負担比率（分子）の構造'!L$44</f>
        <v>11781</v>
      </c>
      <c r="L63" s="135"/>
      <c r="M63" s="135"/>
      <c r="N63" s="135">
        <f>'将来負担比率（分子）の構造'!M$44</f>
        <v>11282</v>
      </c>
      <c r="O63" s="135"/>
      <c r="P63" s="135"/>
    </row>
    <row r="64" spans="1:16" x14ac:dyDescent="0.15">
      <c r="A64" s="135" t="s">
        <v>26</v>
      </c>
      <c r="B64" s="135">
        <f>'将来負担比率（分子）の構造'!I$43</f>
        <v>28837</v>
      </c>
      <c r="C64" s="135"/>
      <c r="D64" s="135"/>
      <c r="E64" s="135">
        <f>'将来負担比率（分子）の構造'!J$43</f>
        <v>28769</v>
      </c>
      <c r="F64" s="135"/>
      <c r="G64" s="135"/>
      <c r="H64" s="135">
        <f>'将来負担比率（分子）の構造'!K$43</f>
        <v>28161</v>
      </c>
      <c r="I64" s="135"/>
      <c r="J64" s="135"/>
      <c r="K64" s="135">
        <f>'将来負担比率（分子）の構造'!L$43</f>
        <v>24075</v>
      </c>
      <c r="L64" s="135"/>
      <c r="M64" s="135"/>
      <c r="N64" s="135">
        <f>'将来負担比率（分子）の構造'!M$43</f>
        <v>22963</v>
      </c>
      <c r="O64" s="135"/>
      <c r="P64" s="135"/>
    </row>
    <row r="65" spans="1:16" x14ac:dyDescent="0.15">
      <c r="A65" s="135" t="s">
        <v>25</v>
      </c>
      <c r="B65" s="135">
        <f>'将来負担比率（分子）の構造'!I$42</f>
        <v>122</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48402</v>
      </c>
      <c r="C66" s="135"/>
      <c r="D66" s="135"/>
      <c r="E66" s="135">
        <f>'将来負担比率（分子）の構造'!J$41</f>
        <v>47690</v>
      </c>
      <c r="F66" s="135"/>
      <c r="G66" s="135"/>
      <c r="H66" s="135">
        <f>'将来負担比率（分子）の構造'!K$41</f>
        <v>47233</v>
      </c>
      <c r="I66" s="135"/>
      <c r="J66" s="135"/>
      <c r="K66" s="135">
        <f>'将来負担比率（分子）の構造'!L$41</f>
        <v>46048</v>
      </c>
      <c r="L66" s="135"/>
      <c r="M66" s="135"/>
      <c r="N66" s="135">
        <f>'将来負担比率（分子）の構造'!M$41</f>
        <v>47068</v>
      </c>
      <c r="O66" s="135"/>
      <c r="P66" s="135"/>
    </row>
    <row r="67" spans="1:16" x14ac:dyDescent="0.15">
      <c r="A67" s="135" t="s">
        <v>62</v>
      </c>
      <c r="B67" s="135" t="e">
        <f>NA()</f>
        <v>#N/A</v>
      </c>
      <c r="C67" s="135">
        <f>IF(ISNUMBER('将来負担比率（分子）の構造'!I$52), IF('将来負担比率（分子）の構造'!I$52 &lt; 0, 0, '将来負担比率（分子）の構造'!I$52), NA())</f>
        <v>37078</v>
      </c>
      <c r="D67" s="135" t="e">
        <f>NA()</f>
        <v>#N/A</v>
      </c>
      <c r="E67" s="135" t="e">
        <f>NA()</f>
        <v>#N/A</v>
      </c>
      <c r="F67" s="135">
        <f>IF(ISNUMBER('将来負担比率（分子）の構造'!J$52), IF('将来負担比率（分子）の構造'!J$52 &lt; 0, 0, '将来負担比率（分子）の構造'!J$52), NA())</f>
        <v>36043</v>
      </c>
      <c r="G67" s="135" t="e">
        <f>NA()</f>
        <v>#N/A</v>
      </c>
      <c r="H67" s="135" t="e">
        <f>NA()</f>
        <v>#N/A</v>
      </c>
      <c r="I67" s="135">
        <f>IF(ISNUMBER('将来負担比率（分子）の構造'!K$52), IF('将来負担比率（分子）の構造'!K$52 &lt; 0, 0, '将来負担比率（分子）の構造'!K$52), NA())</f>
        <v>32881</v>
      </c>
      <c r="J67" s="135" t="e">
        <f>NA()</f>
        <v>#N/A</v>
      </c>
      <c r="K67" s="135" t="e">
        <f>NA()</f>
        <v>#N/A</v>
      </c>
      <c r="L67" s="135">
        <f>IF(ISNUMBER('将来負担比率（分子）の構造'!L$52), IF('将来負担比率（分子）の構造'!L$52 &lt; 0, 0, '将来負担比率（分子）の構造'!L$52), NA())</f>
        <v>31404</v>
      </c>
      <c r="M67" s="135" t="e">
        <f>NA()</f>
        <v>#N/A</v>
      </c>
      <c r="N67" s="135" t="e">
        <f>NA()</f>
        <v>#N/A</v>
      </c>
      <c r="O67" s="135">
        <f>IF(ISNUMBER('将来負担比率（分子）の構造'!M$52), IF('将来負担比率（分子）の構造'!M$52 &lt; 0, 0, '将来負担比率（分子）の構造'!M$52), NA())</f>
        <v>29027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4910196</v>
      </c>
      <c r="S5" s="669"/>
      <c r="T5" s="669"/>
      <c r="U5" s="669"/>
      <c r="V5" s="669"/>
      <c r="W5" s="669"/>
      <c r="X5" s="669"/>
      <c r="Y5" s="716"/>
      <c r="Z5" s="729">
        <v>14.2</v>
      </c>
      <c r="AA5" s="729"/>
      <c r="AB5" s="729"/>
      <c r="AC5" s="729"/>
      <c r="AD5" s="730">
        <v>4910196</v>
      </c>
      <c r="AE5" s="730"/>
      <c r="AF5" s="730"/>
      <c r="AG5" s="730"/>
      <c r="AH5" s="730"/>
      <c r="AI5" s="730"/>
      <c r="AJ5" s="730"/>
      <c r="AK5" s="730"/>
      <c r="AL5" s="717">
        <v>28.1</v>
      </c>
      <c r="AM5" s="686"/>
      <c r="AN5" s="686"/>
      <c r="AO5" s="718"/>
      <c r="AP5" s="705" t="s">
        <v>205</v>
      </c>
      <c r="AQ5" s="706"/>
      <c r="AR5" s="706"/>
      <c r="AS5" s="706"/>
      <c r="AT5" s="706"/>
      <c r="AU5" s="706"/>
      <c r="AV5" s="706"/>
      <c r="AW5" s="706"/>
      <c r="AX5" s="706"/>
      <c r="AY5" s="706"/>
      <c r="AZ5" s="706"/>
      <c r="BA5" s="706"/>
      <c r="BB5" s="706"/>
      <c r="BC5" s="706"/>
      <c r="BD5" s="706"/>
      <c r="BE5" s="706"/>
      <c r="BF5" s="707"/>
      <c r="BG5" s="618">
        <v>4897730</v>
      </c>
      <c r="BH5" s="619"/>
      <c r="BI5" s="619"/>
      <c r="BJ5" s="619"/>
      <c r="BK5" s="619"/>
      <c r="BL5" s="619"/>
      <c r="BM5" s="619"/>
      <c r="BN5" s="620"/>
      <c r="BO5" s="671">
        <v>99.7</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287103</v>
      </c>
      <c r="S6" s="619"/>
      <c r="T6" s="619"/>
      <c r="U6" s="619"/>
      <c r="V6" s="619"/>
      <c r="W6" s="619"/>
      <c r="X6" s="619"/>
      <c r="Y6" s="620"/>
      <c r="Z6" s="671">
        <v>0.8</v>
      </c>
      <c r="AA6" s="671"/>
      <c r="AB6" s="671"/>
      <c r="AC6" s="671"/>
      <c r="AD6" s="672">
        <v>287103</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4897730</v>
      </c>
      <c r="BH6" s="619"/>
      <c r="BI6" s="619"/>
      <c r="BJ6" s="619"/>
      <c r="BK6" s="619"/>
      <c r="BL6" s="619"/>
      <c r="BM6" s="619"/>
      <c r="BN6" s="620"/>
      <c r="BO6" s="671">
        <v>99.7</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194294</v>
      </c>
      <c r="CS6" s="619"/>
      <c r="CT6" s="619"/>
      <c r="CU6" s="619"/>
      <c r="CV6" s="619"/>
      <c r="CW6" s="619"/>
      <c r="CX6" s="619"/>
      <c r="CY6" s="620"/>
      <c r="CZ6" s="671">
        <v>0.6</v>
      </c>
      <c r="DA6" s="671"/>
      <c r="DB6" s="671"/>
      <c r="DC6" s="671"/>
      <c r="DD6" s="624" t="s">
        <v>206</v>
      </c>
      <c r="DE6" s="619"/>
      <c r="DF6" s="619"/>
      <c r="DG6" s="619"/>
      <c r="DH6" s="619"/>
      <c r="DI6" s="619"/>
      <c r="DJ6" s="619"/>
      <c r="DK6" s="619"/>
      <c r="DL6" s="619"/>
      <c r="DM6" s="619"/>
      <c r="DN6" s="619"/>
      <c r="DO6" s="619"/>
      <c r="DP6" s="620"/>
      <c r="DQ6" s="624">
        <v>194294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10462</v>
      </c>
      <c r="S7" s="619"/>
      <c r="T7" s="619"/>
      <c r="U7" s="619"/>
      <c r="V7" s="619"/>
      <c r="W7" s="619"/>
      <c r="X7" s="619"/>
      <c r="Y7" s="620"/>
      <c r="Z7" s="671">
        <v>0</v>
      </c>
      <c r="AA7" s="671"/>
      <c r="AB7" s="671"/>
      <c r="AC7" s="671"/>
      <c r="AD7" s="672">
        <v>10462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1850834</v>
      </c>
      <c r="BH7" s="619"/>
      <c r="BI7" s="619"/>
      <c r="BJ7" s="619"/>
      <c r="BK7" s="619"/>
      <c r="BL7" s="619"/>
      <c r="BM7" s="619"/>
      <c r="BN7" s="620"/>
      <c r="BO7" s="671">
        <v>37.700000000000003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7733210</v>
      </c>
      <c r="CS7" s="619"/>
      <c r="CT7" s="619"/>
      <c r="CU7" s="619"/>
      <c r="CV7" s="619"/>
      <c r="CW7" s="619"/>
      <c r="CX7" s="619"/>
      <c r="CY7" s="620"/>
      <c r="CZ7" s="671">
        <v>22.6</v>
      </c>
      <c r="DA7" s="671"/>
      <c r="DB7" s="671"/>
      <c r="DC7" s="671"/>
      <c r="DD7" s="624">
        <v>1296640</v>
      </c>
      <c r="DE7" s="619"/>
      <c r="DF7" s="619"/>
      <c r="DG7" s="619"/>
      <c r="DH7" s="619"/>
      <c r="DI7" s="619"/>
      <c r="DJ7" s="619"/>
      <c r="DK7" s="619"/>
      <c r="DL7" s="619"/>
      <c r="DM7" s="619"/>
      <c r="DN7" s="619"/>
      <c r="DO7" s="619"/>
      <c r="DP7" s="620"/>
      <c r="DQ7" s="624">
        <v>3312949</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33615</v>
      </c>
      <c r="S8" s="619"/>
      <c r="T8" s="619"/>
      <c r="U8" s="619"/>
      <c r="V8" s="619"/>
      <c r="W8" s="619"/>
      <c r="X8" s="619"/>
      <c r="Y8" s="620"/>
      <c r="Z8" s="671">
        <v>0.1</v>
      </c>
      <c r="AA8" s="671"/>
      <c r="AB8" s="671"/>
      <c r="AC8" s="671"/>
      <c r="AD8" s="672">
        <v>33615</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71161</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7166762</v>
      </c>
      <c r="CS8" s="619"/>
      <c r="CT8" s="619"/>
      <c r="CU8" s="619"/>
      <c r="CV8" s="619"/>
      <c r="CW8" s="619"/>
      <c r="CX8" s="619"/>
      <c r="CY8" s="620"/>
      <c r="CZ8" s="671">
        <v>21</v>
      </c>
      <c r="DA8" s="671"/>
      <c r="DB8" s="671"/>
      <c r="DC8" s="671"/>
      <c r="DD8" s="624">
        <v>85268</v>
      </c>
      <c r="DE8" s="619"/>
      <c r="DF8" s="619"/>
      <c r="DG8" s="619"/>
      <c r="DH8" s="619"/>
      <c r="DI8" s="619"/>
      <c r="DJ8" s="619"/>
      <c r="DK8" s="619"/>
      <c r="DL8" s="619"/>
      <c r="DM8" s="619"/>
      <c r="DN8" s="619"/>
      <c r="DO8" s="619"/>
      <c r="DP8" s="620"/>
      <c r="DQ8" s="624">
        <v>3783638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33017</v>
      </c>
      <c r="S9" s="619"/>
      <c r="T9" s="619"/>
      <c r="U9" s="619"/>
      <c r="V9" s="619"/>
      <c r="W9" s="619"/>
      <c r="X9" s="619"/>
      <c r="Y9" s="620"/>
      <c r="Z9" s="671">
        <v>0.1</v>
      </c>
      <c r="AA9" s="671"/>
      <c r="AB9" s="671"/>
      <c r="AC9" s="671"/>
      <c r="AD9" s="672">
        <v>33017</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1524175</v>
      </c>
      <c r="BH9" s="619"/>
      <c r="BI9" s="619"/>
      <c r="BJ9" s="619"/>
      <c r="BK9" s="619"/>
      <c r="BL9" s="619"/>
      <c r="BM9" s="619"/>
      <c r="BN9" s="620"/>
      <c r="BO9" s="671">
        <v>31</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2694700</v>
      </c>
      <c r="CS9" s="619"/>
      <c r="CT9" s="619"/>
      <c r="CU9" s="619"/>
      <c r="CV9" s="619"/>
      <c r="CW9" s="619"/>
      <c r="CX9" s="619"/>
      <c r="CY9" s="620"/>
      <c r="CZ9" s="671">
        <v>7.9</v>
      </c>
      <c r="DA9" s="671"/>
      <c r="DB9" s="671"/>
      <c r="DC9" s="671"/>
      <c r="DD9" s="624">
        <v>181089</v>
      </c>
      <c r="DE9" s="619"/>
      <c r="DF9" s="619"/>
      <c r="DG9" s="619"/>
      <c r="DH9" s="619"/>
      <c r="DI9" s="619"/>
      <c r="DJ9" s="619"/>
      <c r="DK9" s="619"/>
      <c r="DL9" s="619"/>
      <c r="DM9" s="619"/>
      <c r="DN9" s="619"/>
      <c r="DO9" s="619"/>
      <c r="DP9" s="620"/>
      <c r="DQ9" s="624">
        <v>2327547</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820862</v>
      </c>
      <c r="S10" s="619"/>
      <c r="T10" s="619"/>
      <c r="U10" s="619"/>
      <c r="V10" s="619"/>
      <c r="W10" s="619"/>
      <c r="X10" s="619"/>
      <c r="Y10" s="620"/>
      <c r="Z10" s="671">
        <v>2.4</v>
      </c>
      <c r="AA10" s="671"/>
      <c r="AB10" s="671"/>
      <c r="AC10" s="671"/>
      <c r="AD10" s="672">
        <v>820862</v>
      </c>
      <c r="AE10" s="672"/>
      <c r="AF10" s="672"/>
      <c r="AG10" s="672"/>
      <c r="AH10" s="672"/>
      <c r="AI10" s="672"/>
      <c r="AJ10" s="672"/>
      <c r="AK10" s="672"/>
      <c r="AL10" s="641">
        <v>4.7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101805</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12846</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9620</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9269</v>
      </c>
      <c r="S11" s="619"/>
      <c r="T11" s="619"/>
      <c r="U11" s="619"/>
      <c r="V11" s="619"/>
      <c r="W11" s="619"/>
      <c r="X11" s="619"/>
      <c r="Y11" s="620"/>
      <c r="Z11" s="671">
        <v>0</v>
      </c>
      <c r="AA11" s="671"/>
      <c r="AB11" s="671"/>
      <c r="AC11" s="671"/>
      <c r="AD11" s="672">
        <v>9269</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153693</v>
      </c>
      <c r="BH11" s="619"/>
      <c r="BI11" s="619"/>
      <c r="BJ11" s="619"/>
      <c r="BK11" s="619"/>
      <c r="BL11" s="619"/>
      <c r="BM11" s="619"/>
      <c r="BN11" s="620"/>
      <c r="BO11" s="671">
        <v>3.1</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1472221</v>
      </c>
      <c r="CS11" s="619"/>
      <c r="CT11" s="619"/>
      <c r="CU11" s="619"/>
      <c r="CV11" s="619"/>
      <c r="CW11" s="619"/>
      <c r="CX11" s="619"/>
      <c r="CY11" s="620"/>
      <c r="CZ11" s="671">
        <v>4.3</v>
      </c>
      <c r="DA11" s="671"/>
      <c r="DB11" s="671"/>
      <c r="DC11" s="671"/>
      <c r="DD11" s="624">
        <v>308616</v>
      </c>
      <c r="DE11" s="619"/>
      <c r="DF11" s="619"/>
      <c r="DG11" s="619"/>
      <c r="DH11" s="619"/>
      <c r="DI11" s="619"/>
      <c r="DJ11" s="619"/>
      <c r="DK11" s="619"/>
      <c r="DL11" s="619"/>
      <c r="DM11" s="619"/>
      <c r="DN11" s="619"/>
      <c r="DO11" s="619"/>
      <c r="DP11" s="620"/>
      <c r="DQ11" s="624">
        <v>734360</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2584654</v>
      </c>
      <c r="BH12" s="619"/>
      <c r="BI12" s="619"/>
      <c r="BJ12" s="619"/>
      <c r="BK12" s="619"/>
      <c r="BL12" s="619"/>
      <c r="BM12" s="619"/>
      <c r="BN12" s="620"/>
      <c r="BO12" s="671">
        <v>52.6</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541544</v>
      </c>
      <c r="CS12" s="619"/>
      <c r="CT12" s="619"/>
      <c r="CU12" s="619"/>
      <c r="CV12" s="619"/>
      <c r="CW12" s="619"/>
      <c r="CX12" s="619"/>
      <c r="CY12" s="620"/>
      <c r="CZ12" s="671">
        <v>1.6</v>
      </c>
      <c r="DA12" s="671"/>
      <c r="DB12" s="671"/>
      <c r="DC12" s="671"/>
      <c r="DD12" s="624">
        <v>58511</v>
      </c>
      <c r="DE12" s="619"/>
      <c r="DF12" s="619"/>
      <c r="DG12" s="619"/>
      <c r="DH12" s="619"/>
      <c r="DI12" s="619"/>
      <c r="DJ12" s="619"/>
      <c r="DK12" s="619"/>
      <c r="DL12" s="619"/>
      <c r="DM12" s="619"/>
      <c r="DN12" s="619"/>
      <c r="DO12" s="619"/>
      <c r="DP12" s="620"/>
      <c r="DQ12" s="624">
        <v>405624</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79263</v>
      </c>
      <c r="S13" s="619"/>
      <c r="T13" s="619"/>
      <c r="U13" s="619"/>
      <c r="V13" s="619"/>
      <c r="W13" s="619"/>
      <c r="X13" s="619"/>
      <c r="Y13" s="620"/>
      <c r="Z13" s="671">
        <v>0.2</v>
      </c>
      <c r="AA13" s="671"/>
      <c r="AB13" s="671"/>
      <c r="AC13" s="671"/>
      <c r="AD13" s="672">
        <v>79263</v>
      </c>
      <c r="AE13" s="672"/>
      <c r="AF13" s="672"/>
      <c r="AG13" s="672"/>
      <c r="AH13" s="672"/>
      <c r="AI13" s="672"/>
      <c r="AJ13" s="672"/>
      <c r="AK13" s="672"/>
      <c r="AL13" s="641">
        <v>0.5</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2473631</v>
      </c>
      <c r="BH13" s="619"/>
      <c r="BI13" s="619"/>
      <c r="BJ13" s="619"/>
      <c r="BK13" s="619"/>
      <c r="BL13" s="619"/>
      <c r="BM13" s="619"/>
      <c r="BN13" s="620"/>
      <c r="BO13" s="671">
        <v>50.4</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3269056</v>
      </c>
      <c r="CS13" s="619"/>
      <c r="CT13" s="619"/>
      <c r="CU13" s="619"/>
      <c r="CV13" s="619"/>
      <c r="CW13" s="619"/>
      <c r="CX13" s="619"/>
      <c r="CY13" s="620"/>
      <c r="CZ13" s="671">
        <v>9.6</v>
      </c>
      <c r="DA13" s="671"/>
      <c r="DB13" s="671"/>
      <c r="DC13" s="671"/>
      <c r="DD13" s="624">
        <v>722146</v>
      </c>
      <c r="DE13" s="619"/>
      <c r="DF13" s="619"/>
      <c r="DG13" s="619"/>
      <c r="DH13" s="619"/>
      <c r="DI13" s="619"/>
      <c r="DJ13" s="619"/>
      <c r="DK13" s="619"/>
      <c r="DL13" s="619"/>
      <c r="DM13" s="619"/>
      <c r="DN13" s="619"/>
      <c r="DO13" s="619"/>
      <c r="DP13" s="620"/>
      <c r="DQ13" s="624">
        <v>2468931</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128393</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892124</v>
      </c>
      <c r="CS14" s="619"/>
      <c r="CT14" s="619"/>
      <c r="CU14" s="619"/>
      <c r="CV14" s="619"/>
      <c r="CW14" s="619"/>
      <c r="CX14" s="619"/>
      <c r="CY14" s="620"/>
      <c r="CZ14" s="671">
        <v>2.6</v>
      </c>
      <c r="DA14" s="671"/>
      <c r="DB14" s="671"/>
      <c r="DC14" s="671"/>
      <c r="DD14" s="624">
        <v>18947</v>
      </c>
      <c r="DE14" s="619"/>
      <c r="DF14" s="619"/>
      <c r="DG14" s="619"/>
      <c r="DH14" s="619"/>
      <c r="DI14" s="619"/>
      <c r="DJ14" s="619"/>
      <c r="DK14" s="619"/>
      <c r="DL14" s="619"/>
      <c r="DM14" s="619"/>
      <c r="DN14" s="619"/>
      <c r="DO14" s="619"/>
      <c r="DP14" s="620"/>
      <c r="DQ14" s="624">
        <v>817473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14188</v>
      </c>
      <c r="S15" s="619"/>
      <c r="T15" s="619"/>
      <c r="U15" s="619"/>
      <c r="V15" s="619"/>
      <c r="W15" s="619"/>
      <c r="X15" s="619"/>
      <c r="Y15" s="620"/>
      <c r="Z15" s="671">
        <v>0</v>
      </c>
      <c r="AA15" s="671"/>
      <c r="AB15" s="671"/>
      <c r="AC15" s="671"/>
      <c r="AD15" s="672">
        <v>14188</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333849</v>
      </c>
      <c r="BH15" s="619"/>
      <c r="BI15" s="619"/>
      <c r="BJ15" s="619"/>
      <c r="BK15" s="619"/>
      <c r="BL15" s="619"/>
      <c r="BM15" s="619"/>
      <c r="BN15" s="620"/>
      <c r="BO15" s="671">
        <v>6.8</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3033386</v>
      </c>
      <c r="CS15" s="619"/>
      <c r="CT15" s="619"/>
      <c r="CU15" s="619"/>
      <c r="CV15" s="619"/>
      <c r="CW15" s="619"/>
      <c r="CX15" s="619"/>
      <c r="CY15" s="620"/>
      <c r="CZ15" s="671">
        <v>8.9</v>
      </c>
      <c r="DA15" s="671"/>
      <c r="DB15" s="671"/>
      <c r="DC15" s="671"/>
      <c r="DD15" s="624">
        <v>1448174</v>
      </c>
      <c r="DE15" s="619"/>
      <c r="DF15" s="619"/>
      <c r="DG15" s="619"/>
      <c r="DH15" s="619"/>
      <c r="DI15" s="619"/>
      <c r="DJ15" s="619"/>
      <c r="DK15" s="619"/>
      <c r="DL15" s="619"/>
      <c r="DM15" s="619"/>
      <c r="DN15" s="619"/>
      <c r="DO15" s="619"/>
      <c r="DP15" s="620"/>
      <c r="DQ15" s="624">
        <v>1565362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12947492</v>
      </c>
      <c r="S16" s="619"/>
      <c r="T16" s="619"/>
      <c r="U16" s="619"/>
      <c r="V16" s="619"/>
      <c r="W16" s="619"/>
      <c r="X16" s="619"/>
      <c r="Y16" s="620"/>
      <c r="Z16" s="671">
        <v>37.4</v>
      </c>
      <c r="AA16" s="671"/>
      <c r="AB16" s="671"/>
      <c r="AC16" s="671"/>
      <c r="AD16" s="672">
        <v>11244516</v>
      </c>
      <c r="AE16" s="672"/>
      <c r="AF16" s="672"/>
      <c r="AG16" s="672"/>
      <c r="AH16" s="672"/>
      <c r="AI16" s="672"/>
      <c r="AJ16" s="672"/>
      <c r="AK16" s="672"/>
      <c r="AL16" s="641">
        <v>64.3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1569895</v>
      </c>
      <c r="CS16" s="619"/>
      <c r="CT16" s="619"/>
      <c r="CU16" s="619"/>
      <c r="CV16" s="619"/>
      <c r="CW16" s="619"/>
      <c r="CX16" s="619"/>
      <c r="CY16" s="620"/>
      <c r="CZ16" s="671">
        <v>4.5999999999999996</v>
      </c>
      <c r="DA16" s="671"/>
      <c r="DB16" s="671"/>
      <c r="DC16" s="671"/>
      <c r="DD16" s="624" t="s">
        <v>109</v>
      </c>
      <c r="DE16" s="619"/>
      <c r="DF16" s="619"/>
      <c r="DG16" s="619"/>
      <c r="DH16" s="619"/>
      <c r="DI16" s="619"/>
      <c r="DJ16" s="619"/>
      <c r="DK16" s="619"/>
      <c r="DL16" s="619"/>
      <c r="DM16" s="619"/>
      <c r="DN16" s="619"/>
      <c r="DO16" s="619"/>
      <c r="DP16" s="620"/>
      <c r="DQ16" s="624">
        <v>163302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11244516</v>
      </c>
      <c r="S17" s="619"/>
      <c r="T17" s="619"/>
      <c r="U17" s="619"/>
      <c r="V17" s="619"/>
      <c r="W17" s="619"/>
      <c r="X17" s="619"/>
      <c r="Y17" s="620"/>
      <c r="Z17" s="671">
        <v>32.5</v>
      </c>
      <c r="AA17" s="671"/>
      <c r="AB17" s="671"/>
      <c r="AC17" s="671"/>
      <c r="AD17" s="672">
        <v>11244516</v>
      </c>
      <c r="AE17" s="672"/>
      <c r="AF17" s="672"/>
      <c r="AG17" s="672"/>
      <c r="AH17" s="672"/>
      <c r="AI17" s="672"/>
      <c r="AJ17" s="672"/>
      <c r="AK17" s="672"/>
      <c r="AL17" s="641">
        <v>64.3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5602523</v>
      </c>
      <c r="CS17" s="619"/>
      <c r="CT17" s="619"/>
      <c r="CU17" s="619"/>
      <c r="CV17" s="619"/>
      <c r="CW17" s="619"/>
      <c r="CX17" s="619"/>
      <c r="CY17" s="620"/>
      <c r="CZ17" s="671">
        <v>16.399999999999999</v>
      </c>
      <c r="DA17" s="671"/>
      <c r="DB17" s="671"/>
      <c r="DC17" s="671"/>
      <c r="DD17" s="624" t="s">
        <v>109</v>
      </c>
      <c r="DE17" s="619"/>
      <c r="DF17" s="619"/>
      <c r="DG17" s="619"/>
      <c r="DH17" s="619"/>
      <c r="DI17" s="619"/>
      <c r="DJ17" s="619"/>
      <c r="DK17" s="619"/>
      <c r="DL17" s="619"/>
      <c r="DM17" s="619"/>
      <c r="DN17" s="619"/>
      <c r="DO17" s="619"/>
      <c r="DP17" s="620"/>
      <c r="DQ17" s="624">
        <v>5308406</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1702975</v>
      </c>
      <c r="S18" s="619"/>
      <c r="T18" s="619"/>
      <c r="U18" s="619"/>
      <c r="V18" s="619"/>
      <c r="W18" s="619"/>
      <c r="X18" s="619"/>
      <c r="Y18" s="620"/>
      <c r="Z18" s="671">
        <v>4.9000000000000004</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12466</v>
      </c>
      <c r="BH19" s="619"/>
      <c r="BI19" s="619"/>
      <c r="BJ19" s="619"/>
      <c r="BK19" s="619"/>
      <c r="BL19" s="619"/>
      <c r="BM19" s="619"/>
      <c r="BN19" s="620"/>
      <c r="BO19" s="671">
        <v>0.3</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19145467</v>
      </c>
      <c r="S20" s="619"/>
      <c r="T20" s="619"/>
      <c r="U20" s="619"/>
      <c r="V20" s="619"/>
      <c r="W20" s="619"/>
      <c r="X20" s="619"/>
      <c r="Y20" s="620"/>
      <c r="Z20" s="671">
        <v>55.3</v>
      </c>
      <c r="AA20" s="671"/>
      <c r="AB20" s="671"/>
      <c r="AC20" s="671"/>
      <c r="AD20" s="672">
        <v>17442491</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12466</v>
      </c>
      <c r="BH20" s="619"/>
      <c r="BI20" s="619"/>
      <c r="BJ20" s="619"/>
      <c r="BK20" s="619"/>
      <c r="BL20" s="619"/>
      <c r="BM20" s="619"/>
      <c r="BN20" s="620"/>
      <c r="BO20" s="671">
        <v>0.3</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34182561</v>
      </c>
      <c r="CS20" s="619"/>
      <c r="CT20" s="619"/>
      <c r="CU20" s="619"/>
      <c r="CV20" s="619"/>
      <c r="CW20" s="619"/>
      <c r="CX20" s="619"/>
      <c r="CY20" s="620"/>
      <c r="CZ20" s="671">
        <v>100</v>
      </c>
      <c r="DA20" s="671"/>
      <c r="DB20" s="671"/>
      <c r="DC20" s="671"/>
      <c r="DD20" s="624">
        <v>4119391</v>
      </c>
      <c r="DE20" s="619"/>
      <c r="DF20" s="619"/>
      <c r="DG20" s="619"/>
      <c r="DH20" s="619"/>
      <c r="DI20" s="619"/>
      <c r="DJ20" s="619"/>
      <c r="DK20" s="619"/>
      <c r="DL20" s="619"/>
      <c r="DM20" s="619"/>
      <c r="DN20" s="619"/>
      <c r="DO20" s="619"/>
      <c r="DP20" s="620"/>
      <c r="DQ20" s="624">
        <v>21091506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8732</v>
      </c>
      <c r="S21" s="619"/>
      <c r="T21" s="619"/>
      <c r="U21" s="619"/>
      <c r="V21" s="619"/>
      <c r="W21" s="619"/>
      <c r="X21" s="619"/>
      <c r="Y21" s="620"/>
      <c r="Z21" s="671">
        <v>0</v>
      </c>
      <c r="AA21" s="671"/>
      <c r="AB21" s="671"/>
      <c r="AC21" s="671"/>
      <c r="AD21" s="672">
        <v>8732</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12466</v>
      </c>
      <c r="BH21" s="619"/>
      <c r="BI21" s="619"/>
      <c r="BJ21" s="619"/>
      <c r="BK21" s="619"/>
      <c r="BL21" s="619"/>
      <c r="BM21" s="619"/>
      <c r="BN21" s="620"/>
      <c r="BO21" s="671">
        <v>0.3</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118236</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711440</v>
      </c>
      <c r="S23" s="619"/>
      <c r="T23" s="619"/>
      <c r="U23" s="619"/>
      <c r="V23" s="619"/>
      <c r="W23" s="619"/>
      <c r="X23" s="619"/>
      <c r="Y23" s="620"/>
      <c r="Z23" s="671">
        <v>2.1</v>
      </c>
      <c r="AA23" s="671"/>
      <c r="AB23" s="671"/>
      <c r="AC23" s="671"/>
      <c r="AD23" s="672">
        <v>25360</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171434</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12547072</v>
      </c>
      <c r="CS24" s="669"/>
      <c r="CT24" s="669"/>
      <c r="CU24" s="669"/>
      <c r="CV24" s="669"/>
      <c r="CW24" s="669"/>
      <c r="CX24" s="669"/>
      <c r="CY24" s="716"/>
      <c r="CZ24" s="720">
        <v>36.700000000000003</v>
      </c>
      <c r="DA24" s="721"/>
      <c r="DB24" s="721"/>
      <c r="DC24" s="722"/>
      <c r="DD24" s="715">
        <v>9411359</v>
      </c>
      <c r="DE24" s="669"/>
      <c r="DF24" s="669"/>
      <c r="DG24" s="669"/>
      <c r="DH24" s="669"/>
      <c r="DI24" s="669"/>
      <c r="DJ24" s="669"/>
      <c r="DK24" s="716"/>
      <c r="DL24" s="715">
        <v>8135199</v>
      </c>
      <c r="DM24" s="669"/>
      <c r="DN24" s="669"/>
      <c r="DO24" s="669"/>
      <c r="DP24" s="669"/>
      <c r="DQ24" s="669"/>
      <c r="DR24" s="669"/>
      <c r="DS24" s="669"/>
      <c r="DT24" s="669"/>
      <c r="DU24" s="669"/>
      <c r="DV24" s="716"/>
      <c r="DW24" s="717">
        <v>44</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2815803</v>
      </c>
      <c r="S25" s="619"/>
      <c r="T25" s="619"/>
      <c r="U25" s="619"/>
      <c r="V25" s="619"/>
      <c r="W25" s="619"/>
      <c r="X25" s="619"/>
      <c r="Y25" s="620"/>
      <c r="Z25" s="671">
        <v>8.1</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3670660</v>
      </c>
      <c r="CS25" s="637"/>
      <c r="CT25" s="637"/>
      <c r="CU25" s="637"/>
      <c r="CV25" s="637"/>
      <c r="CW25" s="637"/>
      <c r="CX25" s="637"/>
      <c r="CY25" s="638"/>
      <c r="CZ25" s="621">
        <v>10.7</v>
      </c>
      <c r="DA25" s="639"/>
      <c r="DB25" s="639"/>
      <c r="DC25" s="640"/>
      <c r="DD25" s="624">
        <v>3263525</v>
      </c>
      <c r="DE25" s="637"/>
      <c r="DF25" s="637"/>
      <c r="DG25" s="637"/>
      <c r="DH25" s="637"/>
      <c r="DI25" s="637"/>
      <c r="DJ25" s="637"/>
      <c r="DK25" s="638"/>
      <c r="DL25" s="624">
        <v>3025521</v>
      </c>
      <c r="DM25" s="637"/>
      <c r="DN25" s="637"/>
      <c r="DO25" s="637"/>
      <c r="DP25" s="637"/>
      <c r="DQ25" s="637"/>
      <c r="DR25" s="637"/>
      <c r="DS25" s="637"/>
      <c r="DT25" s="637"/>
      <c r="DU25" s="637"/>
      <c r="DV25" s="638"/>
      <c r="DW25" s="641">
        <v>16.399999999999999</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2325397</v>
      </c>
      <c r="CS26" s="619"/>
      <c r="CT26" s="619"/>
      <c r="CU26" s="619"/>
      <c r="CV26" s="619"/>
      <c r="CW26" s="619"/>
      <c r="CX26" s="619"/>
      <c r="CY26" s="620"/>
      <c r="CZ26" s="621">
        <v>6.8</v>
      </c>
      <c r="DA26" s="639"/>
      <c r="DB26" s="639"/>
      <c r="DC26" s="640"/>
      <c r="DD26" s="624">
        <v>1935757</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2729312</v>
      </c>
      <c r="S27" s="619"/>
      <c r="T27" s="619"/>
      <c r="U27" s="619"/>
      <c r="V27" s="619"/>
      <c r="W27" s="619"/>
      <c r="X27" s="619"/>
      <c r="Y27" s="620"/>
      <c r="Z27" s="671">
        <v>7.9</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4910196</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3297423</v>
      </c>
      <c r="CS27" s="637"/>
      <c r="CT27" s="637"/>
      <c r="CU27" s="637"/>
      <c r="CV27" s="637"/>
      <c r="CW27" s="637"/>
      <c r="CX27" s="637"/>
      <c r="CY27" s="638"/>
      <c r="CZ27" s="621">
        <v>9.6</v>
      </c>
      <c r="DA27" s="639"/>
      <c r="DB27" s="639"/>
      <c r="DC27" s="640"/>
      <c r="DD27" s="624">
        <v>862962</v>
      </c>
      <c r="DE27" s="637"/>
      <c r="DF27" s="637"/>
      <c r="DG27" s="637"/>
      <c r="DH27" s="637"/>
      <c r="DI27" s="637"/>
      <c r="DJ27" s="637"/>
      <c r="DK27" s="638"/>
      <c r="DL27" s="624">
        <v>862553</v>
      </c>
      <c r="DM27" s="637"/>
      <c r="DN27" s="637"/>
      <c r="DO27" s="637"/>
      <c r="DP27" s="637"/>
      <c r="DQ27" s="637"/>
      <c r="DR27" s="637"/>
      <c r="DS27" s="637"/>
      <c r="DT27" s="637"/>
      <c r="DU27" s="637"/>
      <c r="DV27" s="638"/>
      <c r="DW27" s="641">
        <v>4.7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250825</v>
      </c>
      <c r="S28" s="619"/>
      <c r="T28" s="619"/>
      <c r="U28" s="619"/>
      <c r="V28" s="619"/>
      <c r="W28" s="619"/>
      <c r="X28" s="619"/>
      <c r="Y28" s="620"/>
      <c r="Z28" s="671">
        <v>0.7</v>
      </c>
      <c r="AA28" s="671"/>
      <c r="AB28" s="671"/>
      <c r="AC28" s="671"/>
      <c r="AD28" s="672">
        <v>50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5578989</v>
      </c>
      <c r="CS28" s="619"/>
      <c r="CT28" s="619"/>
      <c r="CU28" s="619"/>
      <c r="CV28" s="619"/>
      <c r="CW28" s="619"/>
      <c r="CX28" s="619"/>
      <c r="CY28" s="620"/>
      <c r="CZ28" s="621">
        <v>16.3</v>
      </c>
      <c r="DA28" s="639"/>
      <c r="DB28" s="639"/>
      <c r="DC28" s="640"/>
      <c r="DD28" s="624">
        <v>5284872</v>
      </c>
      <c r="DE28" s="619"/>
      <c r="DF28" s="619"/>
      <c r="DG28" s="619"/>
      <c r="DH28" s="619"/>
      <c r="DI28" s="619"/>
      <c r="DJ28" s="619"/>
      <c r="DK28" s="620"/>
      <c r="DL28" s="624">
        <v>4247125</v>
      </c>
      <c r="DM28" s="619"/>
      <c r="DN28" s="619"/>
      <c r="DO28" s="619"/>
      <c r="DP28" s="619"/>
      <c r="DQ28" s="619"/>
      <c r="DR28" s="619"/>
      <c r="DS28" s="619"/>
      <c r="DT28" s="619"/>
      <c r="DU28" s="619"/>
      <c r="DV28" s="620"/>
      <c r="DW28" s="641">
        <v>23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471710</v>
      </c>
      <c r="S29" s="619"/>
      <c r="T29" s="619"/>
      <c r="U29" s="619"/>
      <c r="V29" s="619"/>
      <c r="W29" s="619"/>
      <c r="X29" s="619"/>
      <c r="Y29" s="620"/>
      <c r="Z29" s="671">
        <v>1.4</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5576760</v>
      </c>
      <c r="CS29" s="637"/>
      <c r="CT29" s="637"/>
      <c r="CU29" s="637"/>
      <c r="CV29" s="637"/>
      <c r="CW29" s="637"/>
      <c r="CX29" s="637"/>
      <c r="CY29" s="638"/>
      <c r="CZ29" s="621">
        <v>16.3</v>
      </c>
      <c r="DA29" s="639"/>
      <c r="DB29" s="639"/>
      <c r="DC29" s="640"/>
      <c r="DD29" s="624">
        <v>5282643</v>
      </c>
      <c r="DE29" s="637"/>
      <c r="DF29" s="637"/>
      <c r="DG29" s="637"/>
      <c r="DH29" s="637"/>
      <c r="DI29" s="637"/>
      <c r="DJ29" s="637"/>
      <c r="DK29" s="638"/>
      <c r="DL29" s="624">
        <v>4244896</v>
      </c>
      <c r="DM29" s="637"/>
      <c r="DN29" s="637"/>
      <c r="DO29" s="637"/>
      <c r="DP29" s="637"/>
      <c r="DQ29" s="637"/>
      <c r="DR29" s="637"/>
      <c r="DS29" s="637"/>
      <c r="DT29" s="637"/>
      <c r="DU29" s="637"/>
      <c r="DV29" s="638"/>
      <c r="DW29" s="641">
        <v>23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1166420</v>
      </c>
      <c r="S30" s="619"/>
      <c r="T30" s="619"/>
      <c r="U30" s="619"/>
      <c r="V30" s="619"/>
      <c r="W30" s="619"/>
      <c r="X30" s="619"/>
      <c r="Y30" s="620"/>
      <c r="Z30" s="671">
        <v>3.4</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v>
      </c>
      <c r="BH30" s="685"/>
      <c r="BI30" s="685"/>
      <c r="BJ30" s="685"/>
      <c r="BK30" s="685"/>
      <c r="BL30" s="685"/>
      <c r="BM30" s="686">
        <v>88.7</v>
      </c>
      <c r="BN30" s="685"/>
      <c r="BO30" s="685"/>
      <c r="BP30" s="685"/>
      <c r="BQ30" s="687"/>
      <c r="BR30" s="684">
        <v>97.8</v>
      </c>
      <c r="BS30" s="685"/>
      <c r="BT30" s="685"/>
      <c r="BU30" s="685"/>
      <c r="BV30" s="685"/>
      <c r="BW30" s="685"/>
      <c r="BX30" s="686">
        <v>87.8</v>
      </c>
      <c r="BY30" s="685"/>
      <c r="BZ30" s="685"/>
      <c r="CA30" s="685"/>
      <c r="CB30" s="687"/>
      <c r="CD30" s="690"/>
      <c r="CE30" s="691"/>
      <c r="CF30" s="655" t="s">
        <v>289</v>
      </c>
      <c r="CG30" s="652"/>
      <c r="CH30" s="652"/>
      <c r="CI30" s="652"/>
      <c r="CJ30" s="652"/>
      <c r="CK30" s="652"/>
      <c r="CL30" s="652"/>
      <c r="CM30" s="652"/>
      <c r="CN30" s="652"/>
      <c r="CO30" s="652"/>
      <c r="CP30" s="652"/>
      <c r="CQ30" s="653"/>
      <c r="CR30" s="618">
        <v>4997911</v>
      </c>
      <c r="CS30" s="619"/>
      <c r="CT30" s="619"/>
      <c r="CU30" s="619"/>
      <c r="CV30" s="619"/>
      <c r="CW30" s="619"/>
      <c r="CX30" s="619"/>
      <c r="CY30" s="620"/>
      <c r="CZ30" s="621">
        <v>14.6</v>
      </c>
      <c r="DA30" s="639"/>
      <c r="DB30" s="639"/>
      <c r="DC30" s="640"/>
      <c r="DD30" s="624">
        <v>4704570</v>
      </c>
      <c r="DE30" s="619"/>
      <c r="DF30" s="619"/>
      <c r="DG30" s="619"/>
      <c r="DH30" s="619"/>
      <c r="DI30" s="619"/>
      <c r="DJ30" s="619"/>
      <c r="DK30" s="620"/>
      <c r="DL30" s="624">
        <v>3666823</v>
      </c>
      <c r="DM30" s="619"/>
      <c r="DN30" s="619"/>
      <c r="DO30" s="619"/>
      <c r="DP30" s="619"/>
      <c r="DQ30" s="619"/>
      <c r="DR30" s="619"/>
      <c r="DS30" s="619"/>
      <c r="DT30" s="619"/>
      <c r="DU30" s="619"/>
      <c r="DV30" s="620"/>
      <c r="DW30" s="641">
        <v>19.8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480207</v>
      </c>
      <c r="S31" s="619"/>
      <c r="T31" s="619"/>
      <c r="U31" s="619"/>
      <c r="V31" s="619"/>
      <c r="W31" s="619"/>
      <c r="X31" s="619"/>
      <c r="Y31" s="620"/>
      <c r="Z31" s="671">
        <v>1.4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v>
      </c>
      <c r="BH31" s="637"/>
      <c r="BI31" s="637"/>
      <c r="BJ31" s="637"/>
      <c r="BK31" s="637"/>
      <c r="BL31" s="637"/>
      <c r="BM31" s="673">
        <v>91.1</v>
      </c>
      <c r="BN31" s="683"/>
      <c r="BO31" s="683"/>
      <c r="BP31" s="683"/>
      <c r="BQ31" s="647"/>
      <c r="BR31" s="682">
        <v>97.8</v>
      </c>
      <c r="BS31" s="637"/>
      <c r="BT31" s="637"/>
      <c r="BU31" s="637"/>
      <c r="BV31" s="637"/>
      <c r="BW31" s="637"/>
      <c r="BX31" s="673">
        <v>90</v>
      </c>
      <c r="BY31" s="683"/>
      <c r="BZ31" s="683"/>
      <c r="CA31" s="683"/>
      <c r="CB31" s="647"/>
      <c r="CD31" s="690"/>
      <c r="CE31" s="691"/>
      <c r="CF31" s="655" t="s">
        <v>293</v>
      </c>
      <c r="CG31" s="652"/>
      <c r="CH31" s="652"/>
      <c r="CI31" s="652"/>
      <c r="CJ31" s="652"/>
      <c r="CK31" s="652"/>
      <c r="CL31" s="652"/>
      <c r="CM31" s="652"/>
      <c r="CN31" s="652"/>
      <c r="CO31" s="652"/>
      <c r="CP31" s="652"/>
      <c r="CQ31" s="653"/>
      <c r="CR31" s="618">
        <v>578849</v>
      </c>
      <c r="CS31" s="637"/>
      <c r="CT31" s="637"/>
      <c r="CU31" s="637"/>
      <c r="CV31" s="637"/>
      <c r="CW31" s="637"/>
      <c r="CX31" s="637"/>
      <c r="CY31" s="638"/>
      <c r="CZ31" s="621">
        <v>1.7</v>
      </c>
      <c r="DA31" s="639"/>
      <c r="DB31" s="639"/>
      <c r="DC31" s="640"/>
      <c r="DD31" s="624">
        <v>578073</v>
      </c>
      <c r="DE31" s="637"/>
      <c r="DF31" s="637"/>
      <c r="DG31" s="637"/>
      <c r="DH31" s="637"/>
      <c r="DI31" s="637"/>
      <c r="DJ31" s="637"/>
      <c r="DK31" s="638"/>
      <c r="DL31" s="624">
        <v>578073</v>
      </c>
      <c r="DM31" s="637"/>
      <c r="DN31" s="637"/>
      <c r="DO31" s="637"/>
      <c r="DP31" s="637"/>
      <c r="DQ31" s="637"/>
      <c r="DR31" s="637"/>
      <c r="DS31" s="637"/>
      <c r="DT31" s="637"/>
      <c r="DU31" s="637"/>
      <c r="DV31" s="638"/>
      <c r="DW31" s="641">
        <v>3.1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512418</v>
      </c>
      <c r="S32" s="619"/>
      <c r="T32" s="619"/>
      <c r="U32" s="619"/>
      <c r="V32" s="619"/>
      <c r="W32" s="619"/>
      <c r="X32" s="619"/>
      <c r="Y32" s="620"/>
      <c r="Z32" s="671">
        <v>1.5</v>
      </c>
      <c r="AA32" s="671"/>
      <c r="AB32" s="671"/>
      <c r="AC32" s="671"/>
      <c r="AD32" s="672">
        <v>482</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97.5</v>
      </c>
      <c r="BH32" s="603"/>
      <c r="BI32" s="603"/>
      <c r="BJ32" s="603"/>
      <c r="BK32" s="603"/>
      <c r="BL32" s="603"/>
      <c r="BM32" s="666">
        <v>85.1</v>
      </c>
      <c r="BN32" s="603"/>
      <c r="BO32" s="603"/>
      <c r="BP32" s="603"/>
      <c r="BQ32" s="660"/>
      <c r="BR32" s="681">
        <v>97.4</v>
      </c>
      <c r="BS32" s="603"/>
      <c r="BT32" s="603"/>
      <c r="BU32" s="603"/>
      <c r="BV32" s="603"/>
      <c r="BW32" s="603"/>
      <c r="BX32" s="666">
        <v>84.3</v>
      </c>
      <c r="BY32" s="603"/>
      <c r="BZ32" s="603"/>
      <c r="CA32" s="603"/>
      <c r="CB32" s="660"/>
      <c r="CD32" s="692"/>
      <c r="CE32" s="693"/>
      <c r="CF32" s="655" t="s">
        <v>296</v>
      </c>
      <c r="CG32" s="652"/>
      <c r="CH32" s="652"/>
      <c r="CI32" s="652"/>
      <c r="CJ32" s="652"/>
      <c r="CK32" s="652"/>
      <c r="CL32" s="652"/>
      <c r="CM32" s="652"/>
      <c r="CN32" s="652"/>
      <c r="CO32" s="652"/>
      <c r="CP32" s="652"/>
      <c r="CQ32" s="653"/>
      <c r="CR32" s="618">
        <v>2229</v>
      </c>
      <c r="CS32" s="619"/>
      <c r="CT32" s="619"/>
      <c r="CU32" s="619"/>
      <c r="CV32" s="619"/>
      <c r="CW32" s="619"/>
      <c r="CX32" s="619"/>
      <c r="CY32" s="620"/>
      <c r="CZ32" s="621">
        <v>0</v>
      </c>
      <c r="DA32" s="639"/>
      <c r="DB32" s="639"/>
      <c r="DC32" s="640"/>
      <c r="DD32" s="624">
        <v>2229</v>
      </c>
      <c r="DE32" s="619"/>
      <c r="DF32" s="619"/>
      <c r="DG32" s="619"/>
      <c r="DH32" s="619"/>
      <c r="DI32" s="619"/>
      <c r="DJ32" s="619"/>
      <c r="DK32" s="620"/>
      <c r="DL32" s="624">
        <v>2229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6031500</v>
      </c>
      <c r="S33" s="619"/>
      <c r="T33" s="619"/>
      <c r="U33" s="619"/>
      <c r="V33" s="619"/>
      <c r="W33" s="619"/>
      <c r="X33" s="619"/>
      <c r="Y33" s="620"/>
      <c r="Z33" s="671">
        <v>17.399999999999999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15946203</v>
      </c>
      <c r="CS33" s="637"/>
      <c r="CT33" s="637"/>
      <c r="CU33" s="637"/>
      <c r="CV33" s="637"/>
      <c r="CW33" s="637"/>
      <c r="CX33" s="637"/>
      <c r="CY33" s="638"/>
      <c r="CZ33" s="621">
        <v>46.7</v>
      </c>
      <c r="DA33" s="639"/>
      <c r="DB33" s="639"/>
      <c r="DC33" s="640"/>
      <c r="DD33" s="624">
        <v>10822876</v>
      </c>
      <c r="DE33" s="637"/>
      <c r="DF33" s="637"/>
      <c r="DG33" s="637"/>
      <c r="DH33" s="637"/>
      <c r="DI33" s="637"/>
      <c r="DJ33" s="637"/>
      <c r="DK33" s="638"/>
      <c r="DL33" s="624">
        <v>7863955</v>
      </c>
      <c r="DM33" s="637"/>
      <c r="DN33" s="637"/>
      <c r="DO33" s="637"/>
      <c r="DP33" s="637"/>
      <c r="DQ33" s="637"/>
      <c r="DR33" s="637"/>
      <c r="DS33" s="637"/>
      <c r="DT33" s="637"/>
      <c r="DU33" s="637"/>
      <c r="DV33" s="638"/>
      <c r="DW33" s="641">
        <v>42.6</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4242220</v>
      </c>
      <c r="CS34" s="619"/>
      <c r="CT34" s="619"/>
      <c r="CU34" s="619"/>
      <c r="CV34" s="619"/>
      <c r="CW34" s="619"/>
      <c r="CX34" s="619"/>
      <c r="CY34" s="620"/>
      <c r="CZ34" s="621">
        <v>12.4</v>
      </c>
      <c r="DA34" s="639"/>
      <c r="DB34" s="639"/>
      <c r="DC34" s="640"/>
      <c r="DD34" s="624">
        <v>3170650</v>
      </c>
      <c r="DE34" s="619"/>
      <c r="DF34" s="619"/>
      <c r="DG34" s="619"/>
      <c r="DH34" s="619"/>
      <c r="DI34" s="619"/>
      <c r="DJ34" s="619"/>
      <c r="DK34" s="620"/>
      <c r="DL34" s="624">
        <v>2701265</v>
      </c>
      <c r="DM34" s="619"/>
      <c r="DN34" s="619"/>
      <c r="DO34" s="619"/>
      <c r="DP34" s="619"/>
      <c r="DQ34" s="619"/>
      <c r="DR34" s="619"/>
      <c r="DS34" s="619"/>
      <c r="DT34" s="619"/>
      <c r="DU34" s="619"/>
      <c r="DV34" s="620"/>
      <c r="DW34" s="641">
        <v>14.6</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1004200</v>
      </c>
      <c r="S35" s="619"/>
      <c r="T35" s="619"/>
      <c r="U35" s="619"/>
      <c r="V35" s="619"/>
      <c r="W35" s="619"/>
      <c r="X35" s="619"/>
      <c r="Y35" s="620"/>
      <c r="Z35" s="671">
        <v>2.9</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5717655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3843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144710</v>
      </c>
      <c r="CS35" s="637"/>
      <c r="CT35" s="637"/>
      <c r="CU35" s="637"/>
      <c r="CV35" s="637"/>
      <c r="CW35" s="637"/>
      <c r="CX35" s="637"/>
      <c r="CY35" s="638"/>
      <c r="CZ35" s="621">
        <v>0.4</v>
      </c>
      <c r="DA35" s="639"/>
      <c r="DB35" s="639"/>
      <c r="DC35" s="640"/>
      <c r="DD35" s="624">
        <v>103639</v>
      </c>
      <c r="DE35" s="637"/>
      <c r="DF35" s="637"/>
      <c r="DG35" s="637"/>
      <c r="DH35" s="637"/>
      <c r="DI35" s="637"/>
      <c r="DJ35" s="637"/>
      <c r="DK35" s="638"/>
      <c r="DL35" s="624">
        <v>103639</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34613504</v>
      </c>
      <c r="S36" s="659"/>
      <c r="T36" s="659"/>
      <c r="U36" s="659"/>
      <c r="V36" s="659"/>
      <c r="W36" s="659"/>
      <c r="X36" s="659"/>
      <c r="Y36" s="662"/>
      <c r="Z36" s="663">
        <v>100</v>
      </c>
      <c r="AA36" s="663"/>
      <c r="AB36" s="663"/>
      <c r="AC36" s="663"/>
      <c r="AD36" s="664">
        <v>17477115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2125700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-57911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3556825</v>
      </c>
      <c r="CS36" s="619"/>
      <c r="CT36" s="619"/>
      <c r="CU36" s="619"/>
      <c r="CV36" s="619"/>
      <c r="CW36" s="619"/>
      <c r="CX36" s="619"/>
      <c r="CY36" s="620"/>
      <c r="CZ36" s="621">
        <v>10.4</v>
      </c>
      <c r="DA36" s="639"/>
      <c r="DB36" s="639"/>
      <c r="DC36" s="640"/>
      <c r="DD36" s="624">
        <v>2718974</v>
      </c>
      <c r="DE36" s="619"/>
      <c r="DF36" s="619"/>
      <c r="DG36" s="619"/>
      <c r="DH36" s="619"/>
      <c r="DI36" s="619"/>
      <c r="DJ36" s="619"/>
      <c r="DK36" s="620"/>
      <c r="DL36" s="624">
        <v>2130504</v>
      </c>
      <c r="DM36" s="619"/>
      <c r="DN36" s="619"/>
      <c r="DO36" s="619"/>
      <c r="DP36" s="619"/>
      <c r="DQ36" s="619"/>
      <c r="DR36" s="619"/>
      <c r="DS36" s="619"/>
      <c r="DT36" s="619"/>
      <c r="DU36" s="619"/>
      <c r="DV36" s="620"/>
      <c r="DW36" s="641">
        <v>11.5</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1284700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8019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570390</v>
      </c>
      <c r="CS37" s="637"/>
      <c r="CT37" s="637"/>
      <c r="CU37" s="637"/>
      <c r="CV37" s="637"/>
      <c r="CW37" s="637"/>
      <c r="CX37" s="637"/>
      <c r="CY37" s="638"/>
      <c r="CZ37" s="621">
        <v>1.7</v>
      </c>
      <c r="DA37" s="639"/>
      <c r="DB37" s="639"/>
      <c r="DC37" s="640"/>
      <c r="DD37" s="624">
        <v>570233</v>
      </c>
      <c r="DE37" s="637"/>
      <c r="DF37" s="637"/>
      <c r="DG37" s="637"/>
      <c r="DH37" s="637"/>
      <c r="DI37" s="637"/>
      <c r="DJ37" s="637"/>
      <c r="DK37" s="638"/>
      <c r="DL37" s="624">
        <v>553791</v>
      </c>
      <c r="DM37" s="637"/>
      <c r="DN37" s="637"/>
      <c r="DO37" s="637"/>
      <c r="DP37" s="637"/>
      <c r="DQ37" s="637"/>
      <c r="DR37" s="637"/>
      <c r="DS37" s="637"/>
      <c r="DT37" s="637"/>
      <c r="DU37" s="637"/>
      <c r="DV37" s="638"/>
      <c r="DW37" s="641">
        <v>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21752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14101</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4389176</v>
      </c>
      <c r="CS38" s="619"/>
      <c r="CT38" s="619"/>
      <c r="CU38" s="619"/>
      <c r="CV38" s="619"/>
      <c r="CW38" s="619"/>
      <c r="CX38" s="619"/>
      <c r="CY38" s="620"/>
      <c r="CZ38" s="621">
        <v>12.8</v>
      </c>
      <c r="DA38" s="639"/>
      <c r="DB38" s="639"/>
      <c r="DC38" s="640"/>
      <c r="DD38" s="624">
        <v>3803273</v>
      </c>
      <c r="DE38" s="619"/>
      <c r="DF38" s="619"/>
      <c r="DG38" s="619"/>
      <c r="DH38" s="619"/>
      <c r="DI38" s="619"/>
      <c r="DJ38" s="619"/>
      <c r="DK38" s="620"/>
      <c r="DL38" s="624">
        <v>2928547</v>
      </c>
      <c r="DM38" s="619"/>
      <c r="DN38" s="619"/>
      <c r="DO38" s="619"/>
      <c r="DP38" s="619"/>
      <c r="DQ38" s="619"/>
      <c r="DR38" s="619"/>
      <c r="DS38" s="619"/>
      <c r="DT38" s="619"/>
      <c r="DU38" s="619"/>
      <c r="DV38" s="620"/>
      <c r="DW38" s="641">
        <v>15.8</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70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2101278</v>
      </c>
      <c r="CS39" s="637"/>
      <c r="CT39" s="637"/>
      <c r="CU39" s="637"/>
      <c r="CV39" s="637"/>
      <c r="CW39" s="637"/>
      <c r="CX39" s="637"/>
      <c r="CY39" s="638"/>
      <c r="CZ39" s="621">
        <v>6.1</v>
      </c>
      <c r="DA39" s="639"/>
      <c r="DB39" s="639"/>
      <c r="DC39" s="640"/>
      <c r="DD39" s="624">
        <v>909036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533080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1511994</v>
      </c>
      <c r="CS40" s="619"/>
      <c r="CT40" s="619"/>
      <c r="CU40" s="619"/>
      <c r="CV40" s="619"/>
      <c r="CW40" s="619"/>
      <c r="CX40" s="619"/>
      <c r="CY40" s="620"/>
      <c r="CZ40" s="621">
        <v>4.4000000000000004</v>
      </c>
      <c r="DA40" s="639"/>
      <c r="DB40" s="639"/>
      <c r="DC40" s="640"/>
      <c r="DD40" s="624">
        <v>117304</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1752353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5689286</v>
      </c>
      <c r="CS42" s="619"/>
      <c r="CT42" s="619"/>
      <c r="CU42" s="619"/>
      <c r="CV42" s="619"/>
      <c r="CW42" s="619"/>
      <c r="CX42" s="619"/>
      <c r="CY42" s="620"/>
      <c r="CZ42" s="621">
        <v>16.600000000000001</v>
      </c>
      <c r="DA42" s="622"/>
      <c r="DB42" s="622"/>
      <c r="DC42" s="623"/>
      <c r="DD42" s="624">
        <v>857271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167393</v>
      </c>
      <c r="CS43" s="637"/>
      <c r="CT43" s="637"/>
      <c r="CU43" s="637"/>
      <c r="CV43" s="637"/>
      <c r="CW43" s="637"/>
      <c r="CX43" s="637"/>
      <c r="CY43" s="638"/>
      <c r="CZ43" s="621">
        <v>0.5</v>
      </c>
      <c r="DA43" s="639"/>
      <c r="DB43" s="639"/>
      <c r="DC43" s="640"/>
      <c r="DD43" s="624">
        <v>155239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4119391</v>
      </c>
      <c r="CS44" s="619"/>
      <c r="CT44" s="619"/>
      <c r="CU44" s="619"/>
      <c r="CV44" s="619"/>
      <c r="CW44" s="619"/>
      <c r="CX44" s="619"/>
      <c r="CY44" s="620"/>
      <c r="CZ44" s="621">
        <v>12.1</v>
      </c>
      <c r="DA44" s="622"/>
      <c r="DB44" s="622"/>
      <c r="DC44" s="623"/>
      <c r="DD44" s="624">
        <v>693969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1264093</v>
      </c>
      <c r="CS45" s="637"/>
      <c r="CT45" s="637"/>
      <c r="CU45" s="637"/>
      <c r="CV45" s="637"/>
      <c r="CW45" s="637"/>
      <c r="CX45" s="637"/>
      <c r="CY45" s="638"/>
      <c r="CZ45" s="621">
        <v>3.7</v>
      </c>
      <c r="DA45" s="639"/>
      <c r="DB45" s="639"/>
      <c r="DC45" s="640"/>
      <c r="DD45" s="624">
        <v>117782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2848957</v>
      </c>
      <c r="CS46" s="619"/>
      <c r="CT46" s="619"/>
      <c r="CU46" s="619"/>
      <c r="CV46" s="619"/>
      <c r="CW46" s="619"/>
      <c r="CX46" s="619"/>
      <c r="CY46" s="620"/>
      <c r="CZ46" s="621">
        <v>8.3000000000000007</v>
      </c>
      <c r="DA46" s="622"/>
      <c r="DB46" s="622"/>
      <c r="DC46" s="623"/>
      <c r="DD46" s="624">
        <v>569975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1569895</v>
      </c>
      <c r="CS47" s="637"/>
      <c r="CT47" s="637"/>
      <c r="CU47" s="637"/>
      <c r="CV47" s="637"/>
      <c r="CW47" s="637"/>
      <c r="CX47" s="637"/>
      <c r="CY47" s="638"/>
      <c r="CZ47" s="621">
        <v>4.5999999999999996</v>
      </c>
      <c r="DA47" s="639"/>
      <c r="DB47" s="639"/>
      <c r="DC47" s="640"/>
      <c r="DD47" s="624">
        <v>163302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34182561</v>
      </c>
      <c r="CS49" s="603"/>
      <c r="CT49" s="603"/>
      <c r="CU49" s="603"/>
      <c r="CV49" s="603"/>
      <c r="CW49" s="603"/>
      <c r="CX49" s="603"/>
      <c r="CY49" s="604"/>
      <c r="CZ49" s="605">
        <v>100</v>
      </c>
      <c r="DA49" s="606"/>
      <c r="DB49" s="606"/>
      <c r="DC49" s="607"/>
      <c r="DD49" s="608">
        <v>21091506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34630</v>
      </c>
      <c r="R7" s="1131"/>
      <c r="S7" s="1131"/>
      <c r="T7" s="1131"/>
      <c r="U7" s="1131"/>
      <c r="V7" s="1131">
        <v>34199</v>
      </c>
      <c r="W7" s="1131"/>
      <c r="X7" s="1131"/>
      <c r="Y7" s="1131"/>
      <c r="Z7" s="1131"/>
      <c r="AA7" s="1131">
        <v>431</v>
      </c>
      <c r="AB7" s="1131"/>
      <c r="AC7" s="1131"/>
      <c r="AD7" s="1131"/>
      <c r="AE7" s="1132"/>
      <c r="AF7" s="1133">
        <v>213</v>
      </c>
      <c r="AG7" s="1134"/>
      <c r="AH7" s="1134"/>
      <c r="AI7" s="1134"/>
      <c r="AJ7" s="1135"/>
      <c r="AK7" s="1117">
        <v>1166</v>
      </c>
      <c r="AL7" s="1118"/>
      <c r="AM7" s="1118"/>
      <c r="AN7" s="1118"/>
      <c r="AO7" s="1118"/>
      <c r="AP7" s="1118">
        <v>47068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564</v>
      </c>
      <c r="BT7" s="1122"/>
      <c r="BU7" s="1122"/>
      <c r="BV7" s="1122"/>
      <c r="BW7" s="1122"/>
      <c r="BX7" s="1122"/>
      <c r="BY7" s="1122"/>
      <c r="BZ7" s="1122"/>
      <c r="CA7" s="1122"/>
      <c r="CB7" s="1122"/>
      <c r="CC7" s="1122"/>
      <c r="CD7" s="1122"/>
      <c r="CE7" s="1122"/>
      <c r="CF7" s="1122"/>
      <c r="CG7" s="1123"/>
      <c r="CH7" s="1114">
        <v>0</v>
      </c>
      <c r="CI7" s="1115"/>
      <c r="CJ7" s="1115"/>
      <c r="CK7" s="1115"/>
      <c r="CL7" s="1116"/>
      <c r="CM7" s="1114">
        <v>49</v>
      </c>
      <c r="CN7" s="1115"/>
      <c r="CO7" s="1115"/>
      <c r="CP7" s="1115"/>
      <c r="CQ7" s="1116"/>
      <c r="CR7" s="1114">
        <v>6</v>
      </c>
      <c r="CS7" s="1115"/>
      <c r="CT7" s="1115"/>
      <c r="CU7" s="1115"/>
      <c r="CV7" s="1116"/>
      <c r="CW7" s="1114" t="s">
        <v>568</v>
      </c>
      <c r="CX7" s="1115"/>
      <c r="CY7" s="1115"/>
      <c r="CZ7" s="1115"/>
      <c r="DA7" s="1116"/>
      <c r="DB7" s="1114" t="s">
        <v>568</v>
      </c>
      <c r="DC7" s="1115"/>
      <c r="DD7" s="1115"/>
      <c r="DE7" s="1115"/>
      <c r="DF7" s="1116"/>
      <c r="DG7" s="1114" t="s">
        <v>568</v>
      </c>
      <c r="DH7" s="1115"/>
      <c r="DI7" s="1115"/>
      <c r="DJ7" s="1115"/>
      <c r="DK7" s="1116"/>
      <c r="DL7" s="1114" t="s">
        <v>568</v>
      </c>
      <c r="DM7" s="1115"/>
      <c r="DN7" s="1115"/>
      <c r="DO7" s="1115"/>
      <c r="DP7" s="1116"/>
      <c r="DQ7" s="1114" t="s">
        <v>568</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565</v>
      </c>
      <c r="BT8" s="1041"/>
      <c r="BU8" s="1041"/>
      <c r="BV8" s="1041"/>
      <c r="BW8" s="1041"/>
      <c r="BX8" s="1041"/>
      <c r="BY8" s="1041"/>
      <c r="BZ8" s="1041"/>
      <c r="CA8" s="1041"/>
      <c r="CB8" s="1041"/>
      <c r="CC8" s="1041"/>
      <c r="CD8" s="1041"/>
      <c r="CE8" s="1041"/>
      <c r="CF8" s="1041"/>
      <c r="CG8" s="1042"/>
      <c r="CH8" s="1015">
        <v>19</v>
      </c>
      <c r="CI8" s="1016"/>
      <c r="CJ8" s="1016"/>
      <c r="CK8" s="1016"/>
      <c r="CL8" s="1017"/>
      <c r="CM8" s="1015">
        <v>116</v>
      </c>
      <c r="CN8" s="1016"/>
      <c r="CO8" s="1016"/>
      <c r="CP8" s="1016"/>
      <c r="CQ8" s="1017"/>
      <c r="CR8" s="1015">
        <v>100</v>
      </c>
      <c r="CS8" s="1016"/>
      <c r="CT8" s="1016"/>
      <c r="CU8" s="1016"/>
      <c r="CV8" s="1017"/>
      <c r="CW8" s="1015" t="s">
        <v>568</v>
      </c>
      <c r="CX8" s="1016"/>
      <c r="CY8" s="1016"/>
      <c r="CZ8" s="1016"/>
      <c r="DA8" s="1017"/>
      <c r="DB8" s="1015" t="s">
        <v>568</v>
      </c>
      <c r="DC8" s="1016"/>
      <c r="DD8" s="1016"/>
      <c r="DE8" s="1016"/>
      <c r="DF8" s="1017"/>
      <c r="DG8" s="1015" t="s">
        <v>568</v>
      </c>
      <c r="DH8" s="1016"/>
      <c r="DI8" s="1016"/>
      <c r="DJ8" s="1016"/>
      <c r="DK8" s="1017"/>
      <c r="DL8" s="1015" t="s">
        <v>568</v>
      </c>
      <c r="DM8" s="1016"/>
      <c r="DN8" s="1016"/>
      <c r="DO8" s="1016"/>
      <c r="DP8" s="1017"/>
      <c r="DQ8" s="1015" t="s">
        <v>568</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566</v>
      </c>
      <c r="BT9" s="1041"/>
      <c r="BU9" s="1041"/>
      <c r="BV9" s="1041"/>
      <c r="BW9" s="1041"/>
      <c r="BX9" s="1041"/>
      <c r="BY9" s="1041"/>
      <c r="BZ9" s="1041"/>
      <c r="CA9" s="1041"/>
      <c r="CB9" s="1041"/>
      <c r="CC9" s="1041"/>
      <c r="CD9" s="1041"/>
      <c r="CE9" s="1041"/>
      <c r="CF9" s="1041"/>
      <c r="CG9" s="1042"/>
      <c r="CH9" s="1015">
        <v>4</v>
      </c>
      <c r="CI9" s="1016"/>
      <c r="CJ9" s="1016"/>
      <c r="CK9" s="1016"/>
      <c r="CL9" s="1017"/>
      <c r="CM9" s="1015">
        <v>91</v>
      </c>
      <c r="CN9" s="1016"/>
      <c r="CO9" s="1016"/>
      <c r="CP9" s="1016"/>
      <c r="CQ9" s="1017"/>
      <c r="CR9" s="1015">
        <v>160</v>
      </c>
      <c r="CS9" s="1016"/>
      <c r="CT9" s="1016"/>
      <c r="CU9" s="1016"/>
      <c r="CV9" s="1017"/>
      <c r="CW9" s="1015" t="s">
        <v>568</v>
      </c>
      <c r="CX9" s="1016"/>
      <c r="CY9" s="1016"/>
      <c r="CZ9" s="1016"/>
      <c r="DA9" s="1017"/>
      <c r="DB9" s="1015" t="s">
        <v>568</v>
      </c>
      <c r="DC9" s="1016"/>
      <c r="DD9" s="1016"/>
      <c r="DE9" s="1016"/>
      <c r="DF9" s="1017"/>
      <c r="DG9" s="1015" t="s">
        <v>568</v>
      </c>
      <c r="DH9" s="1016"/>
      <c r="DI9" s="1016"/>
      <c r="DJ9" s="1016"/>
      <c r="DK9" s="1017"/>
      <c r="DL9" s="1015" t="s">
        <v>568</v>
      </c>
      <c r="DM9" s="1016"/>
      <c r="DN9" s="1016"/>
      <c r="DO9" s="1016"/>
      <c r="DP9" s="1017"/>
      <c r="DQ9" s="1015" t="s">
        <v>568</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567</v>
      </c>
      <c r="BT10" s="1041"/>
      <c r="BU10" s="1041"/>
      <c r="BV10" s="1041"/>
      <c r="BW10" s="1041"/>
      <c r="BX10" s="1041"/>
      <c r="BY10" s="1041"/>
      <c r="BZ10" s="1041"/>
      <c r="CA10" s="1041"/>
      <c r="CB10" s="1041"/>
      <c r="CC10" s="1041"/>
      <c r="CD10" s="1041"/>
      <c r="CE10" s="1041"/>
      <c r="CF10" s="1041"/>
      <c r="CG10" s="1042"/>
      <c r="CH10" s="1015">
        <v>-4</v>
      </c>
      <c r="CI10" s="1016"/>
      <c r="CJ10" s="1016"/>
      <c r="CK10" s="1016"/>
      <c r="CL10" s="1017"/>
      <c r="CM10" s="1015">
        <v>113</v>
      </c>
      <c r="CN10" s="1016"/>
      <c r="CO10" s="1016"/>
      <c r="CP10" s="1016"/>
      <c r="CQ10" s="1017"/>
      <c r="CR10" s="1015">
        <v>100</v>
      </c>
      <c r="CS10" s="1016"/>
      <c r="CT10" s="1016"/>
      <c r="CU10" s="1016"/>
      <c r="CV10" s="1017"/>
      <c r="CW10" s="1015" t="s">
        <v>568</v>
      </c>
      <c r="CX10" s="1016"/>
      <c r="CY10" s="1016"/>
      <c r="CZ10" s="1016"/>
      <c r="DA10" s="1017"/>
      <c r="DB10" s="1015" t="s">
        <v>568</v>
      </c>
      <c r="DC10" s="1016"/>
      <c r="DD10" s="1016"/>
      <c r="DE10" s="1016"/>
      <c r="DF10" s="1017"/>
      <c r="DG10" s="1015" t="s">
        <v>568</v>
      </c>
      <c r="DH10" s="1016"/>
      <c r="DI10" s="1016"/>
      <c r="DJ10" s="1016"/>
      <c r="DK10" s="1017"/>
      <c r="DL10" s="1015" t="s">
        <v>568</v>
      </c>
      <c r="DM10" s="1016"/>
      <c r="DN10" s="1016"/>
      <c r="DO10" s="1016"/>
      <c r="DP10" s="1017"/>
      <c r="DQ10" s="1015" t="s">
        <v>568</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34614</v>
      </c>
      <c r="R23" s="1095"/>
      <c r="S23" s="1095"/>
      <c r="T23" s="1095"/>
      <c r="U23" s="1095"/>
      <c r="V23" s="1095">
        <v>34183</v>
      </c>
      <c r="W23" s="1095"/>
      <c r="X23" s="1095"/>
      <c r="Y23" s="1095"/>
      <c r="Z23" s="1095"/>
      <c r="AA23" s="1095">
        <v>431</v>
      </c>
      <c r="AB23" s="1095"/>
      <c r="AC23" s="1095"/>
      <c r="AD23" s="1095"/>
      <c r="AE23" s="1096"/>
      <c r="AF23" s="1097">
        <v>213</v>
      </c>
      <c r="AG23" s="1095"/>
      <c r="AH23" s="1095"/>
      <c r="AI23" s="1095"/>
      <c r="AJ23" s="1098"/>
      <c r="AK23" s="1099"/>
      <c r="AL23" s="1100"/>
      <c r="AM23" s="1100"/>
      <c r="AN23" s="1100"/>
      <c r="AO23" s="1100"/>
      <c r="AP23" s="1095">
        <v>47068</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7631</v>
      </c>
      <c r="R28" s="1080"/>
      <c r="S28" s="1080"/>
      <c r="T28" s="1080"/>
      <c r="U28" s="1080"/>
      <c r="V28" s="1080">
        <v>7627</v>
      </c>
      <c r="W28" s="1080"/>
      <c r="X28" s="1080"/>
      <c r="Y28" s="1080"/>
      <c r="Z28" s="1080"/>
      <c r="AA28" s="1080">
        <v>4</v>
      </c>
      <c r="AB28" s="1080"/>
      <c r="AC28" s="1080"/>
      <c r="AD28" s="1080"/>
      <c r="AE28" s="1081"/>
      <c r="AF28" s="1082">
        <v>4</v>
      </c>
      <c r="AG28" s="1080"/>
      <c r="AH28" s="1080"/>
      <c r="AI28" s="1080"/>
      <c r="AJ28" s="1083"/>
      <c r="AK28" s="1084">
        <v>636</v>
      </c>
      <c r="AL28" s="1072"/>
      <c r="AM28" s="1072"/>
      <c r="AN28" s="1072"/>
      <c r="AO28" s="1072"/>
      <c r="AP28" s="1072" t="s">
        <v>546</v>
      </c>
      <c r="AQ28" s="1072"/>
      <c r="AR28" s="1072"/>
      <c r="AS28" s="1072"/>
      <c r="AT28" s="1072"/>
      <c r="AU28" s="1072" t="s">
        <v>546</v>
      </c>
      <c r="AV28" s="1072"/>
      <c r="AW28" s="1072"/>
      <c r="AX28" s="1072"/>
      <c r="AY28" s="1072"/>
      <c r="AZ28" s="1073" t="s">
        <v>546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149</v>
      </c>
      <c r="R29" s="1070"/>
      <c r="S29" s="1070"/>
      <c r="T29" s="1070"/>
      <c r="U29" s="1070"/>
      <c r="V29" s="1070">
        <v>149</v>
      </c>
      <c r="W29" s="1070"/>
      <c r="X29" s="1070"/>
      <c r="Y29" s="1070"/>
      <c r="Z29" s="1070"/>
      <c r="AA29" s="1070" t="s">
        <v>546</v>
      </c>
      <c r="AB29" s="1070"/>
      <c r="AC29" s="1070"/>
      <c r="AD29" s="1070"/>
      <c r="AE29" s="1071"/>
      <c r="AF29" s="1045" t="s">
        <v>377</v>
      </c>
      <c r="AG29" s="1046"/>
      <c r="AH29" s="1046"/>
      <c r="AI29" s="1046"/>
      <c r="AJ29" s="1047"/>
      <c r="AK29" s="1006">
        <v>12</v>
      </c>
      <c r="AL29" s="997"/>
      <c r="AM29" s="997"/>
      <c r="AN29" s="997"/>
      <c r="AO29" s="997"/>
      <c r="AP29" s="997" t="s">
        <v>546</v>
      </c>
      <c r="AQ29" s="997"/>
      <c r="AR29" s="997"/>
      <c r="AS29" s="997"/>
      <c r="AT29" s="997"/>
      <c r="AU29" s="997" t="s">
        <v>547</v>
      </c>
      <c r="AV29" s="997"/>
      <c r="AW29" s="997"/>
      <c r="AX29" s="997"/>
      <c r="AY29" s="997"/>
      <c r="AZ29" s="1068" t="s">
        <v>546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4854</v>
      </c>
      <c r="R30" s="1070"/>
      <c r="S30" s="1070"/>
      <c r="T30" s="1070"/>
      <c r="U30" s="1070"/>
      <c r="V30" s="1070">
        <v>4758</v>
      </c>
      <c r="W30" s="1070"/>
      <c r="X30" s="1070"/>
      <c r="Y30" s="1070"/>
      <c r="Z30" s="1070"/>
      <c r="AA30" s="1070">
        <v>96</v>
      </c>
      <c r="AB30" s="1070"/>
      <c r="AC30" s="1070"/>
      <c r="AD30" s="1070"/>
      <c r="AE30" s="1071"/>
      <c r="AF30" s="1045">
        <v>96</v>
      </c>
      <c r="AG30" s="1046"/>
      <c r="AH30" s="1046"/>
      <c r="AI30" s="1046"/>
      <c r="AJ30" s="1047"/>
      <c r="AK30" s="1006">
        <v>718</v>
      </c>
      <c r="AL30" s="997"/>
      <c r="AM30" s="997"/>
      <c r="AN30" s="997"/>
      <c r="AO30" s="997"/>
      <c r="AP30" s="997" t="s">
        <v>546</v>
      </c>
      <c r="AQ30" s="997"/>
      <c r="AR30" s="997"/>
      <c r="AS30" s="997"/>
      <c r="AT30" s="997"/>
      <c r="AU30" s="997" t="s">
        <v>548</v>
      </c>
      <c r="AV30" s="997"/>
      <c r="AW30" s="997"/>
      <c r="AX30" s="997"/>
      <c r="AY30" s="997"/>
      <c r="AZ30" s="1068" t="s">
        <v>546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82</v>
      </c>
      <c r="R31" s="1070"/>
      <c r="S31" s="1070"/>
      <c r="T31" s="1070"/>
      <c r="U31" s="1070"/>
      <c r="V31" s="1070">
        <v>82</v>
      </c>
      <c r="W31" s="1070"/>
      <c r="X31" s="1070"/>
      <c r="Y31" s="1070"/>
      <c r="Z31" s="1070"/>
      <c r="AA31" s="1070" t="s">
        <v>546</v>
      </c>
      <c r="AB31" s="1070"/>
      <c r="AC31" s="1070"/>
      <c r="AD31" s="1070"/>
      <c r="AE31" s="1071"/>
      <c r="AF31" s="1045" t="s">
        <v>377</v>
      </c>
      <c r="AG31" s="1046"/>
      <c r="AH31" s="1046"/>
      <c r="AI31" s="1046"/>
      <c r="AJ31" s="1047"/>
      <c r="AK31" s="1006">
        <v>77</v>
      </c>
      <c r="AL31" s="997"/>
      <c r="AM31" s="997"/>
      <c r="AN31" s="997"/>
      <c r="AO31" s="997"/>
      <c r="AP31" s="997" t="s">
        <v>546</v>
      </c>
      <c r="AQ31" s="997"/>
      <c r="AR31" s="997"/>
      <c r="AS31" s="997"/>
      <c r="AT31" s="997"/>
      <c r="AU31" s="997" t="s">
        <v>546</v>
      </c>
      <c r="AV31" s="997"/>
      <c r="AW31" s="997"/>
      <c r="AX31" s="997"/>
      <c r="AY31" s="997"/>
      <c r="AZ31" s="1068" t="s">
        <v>546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632</v>
      </c>
      <c r="R32" s="1070"/>
      <c r="S32" s="1070"/>
      <c r="T32" s="1070"/>
      <c r="U32" s="1070"/>
      <c r="V32" s="1070">
        <v>619</v>
      </c>
      <c r="W32" s="1070"/>
      <c r="X32" s="1070"/>
      <c r="Y32" s="1070"/>
      <c r="Z32" s="1070"/>
      <c r="AA32" s="1070">
        <v>13</v>
      </c>
      <c r="AB32" s="1070"/>
      <c r="AC32" s="1070"/>
      <c r="AD32" s="1070"/>
      <c r="AE32" s="1071"/>
      <c r="AF32" s="1045">
        <v>13</v>
      </c>
      <c r="AG32" s="1046"/>
      <c r="AH32" s="1046"/>
      <c r="AI32" s="1046"/>
      <c r="AJ32" s="1047"/>
      <c r="AK32" s="1006">
        <v>219</v>
      </c>
      <c r="AL32" s="997"/>
      <c r="AM32" s="997"/>
      <c r="AN32" s="997"/>
      <c r="AO32" s="997"/>
      <c r="AP32" s="997" t="s">
        <v>546</v>
      </c>
      <c r="AQ32" s="997"/>
      <c r="AR32" s="997"/>
      <c r="AS32" s="997"/>
      <c r="AT32" s="997"/>
      <c r="AU32" s="997" t="s">
        <v>546</v>
      </c>
      <c r="AV32" s="997"/>
      <c r="AW32" s="997"/>
      <c r="AX32" s="997"/>
      <c r="AY32" s="997"/>
      <c r="AZ32" s="1068" t="s">
        <v>546</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249</v>
      </c>
      <c r="R33" s="1070"/>
      <c r="S33" s="1070"/>
      <c r="T33" s="1070"/>
      <c r="U33" s="1070"/>
      <c r="V33" s="1070">
        <v>224</v>
      </c>
      <c r="W33" s="1070"/>
      <c r="X33" s="1070"/>
      <c r="Y33" s="1070"/>
      <c r="Z33" s="1070"/>
      <c r="AA33" s="1070">
        <v>25</v>
      </c>
      <c r="AB33" s="1070"/>
      <c r="AC33" s="1070"/>
      <c r="AD33" s="1070"/>
      <c r="AE33" s="1071"/>
      <c r="AF33" s="1045">
        <v>0</v>
      </c>
      <c r="AG33" s="1046"/>
      <c r="AH33" s="1046"/>
      <c r="AI33" s="1046"/>
      <c r="AJ33" s="1047"/>
      <c r="AK33" s="1006">
        <v>177</v>
      </c>
      <c r="AL33" s="997"/>
      <c r="AM33" s="997"/>
      <c r="AN33" s="997"/>
      <c r="AO33" s="997"/>
      <c r="AP33" s="997">
        <v>2599</v>
      </c>
      <c r="AQ33" s="997"/>
      <c r="AR33" s="997"/>
      <c r="AS33" s="997"/>
      <c r="AT33" s="997"/>
      <c r="AU33" s="997">
        <v>2557</v>
      </c>
      <c r="AV33" s="997"/>
      <c r="AW33" s="997"/>
      <c r="AX33" s="997"/>
      <c r="AY33" s="997"/>
      <c r="AZ33" s="1068" t="s">
        <v>546</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20</v>
      </c>
      <c r="R34" s="1070"/>
      <c r="S34" s="1070"/>
      <c r="T34" s="1070"/>
      <c r="U34" s="1070"/>
      <c r="V34" s="1070">
        <v>18</v>
      </c>
      <c r="W34" s="1070"/>
      <c r="X34" s="1070"/>
      <c r="Y34" s="1070"/>
      <c r="Z34" s="1070"/>
      <c r="AA34" s="1070">
        <v>2</v>
      </c>
      <c r="AB34" s="1070"/>
      <c r="AC34" s="1070"/>
      <c r="AD34" s="1070"/>
      <c r="AE34" s="1071"/>
      <c r="AF34" s="1045">
        <v>2</v>
      </c>
      <c r="AG34" s="1046"/>
      <c r="AH34" s="1046"/>
      <c r="AI34" s="1046"/>
      <c r="AJ34" s="1047"/>
      <c r="AK34" s="1006" t="s">
        <v>546</v>
      </c>
      <c r="AL34" s="997"/>
      <c r="AM34" s="997"/>
      <c r="AN34" s="997"/>
      <c r="AO34" s="997"/>
      <c r="AP34" s="997">
        <v>60</v>
      </c>
      <c r="AQ34" s="997"/>
      <c r="AR34" s="997"/>
      <c r="AS34" s="997"/>
      <c r="AT34" s="997"/>
      <c r="AU34" s="997" t="s">
        <v>546</v>
      </c>
      <c r="AV34" s="997"/>
      <c r="AW34" s="997"/>
      <c r="AX34" s="997"/>
      <c r="AY34" s="997"/>
      <c r="AZ34" s="1068" t="s">
        <v>546</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19</v>
      </c>
      <c r="R35" s="1070"/>
      <c r="S35" s="1070"/>
      <c r="T35" s="1070"/>
      <c r="U35" s="1070"/>
      <c r="V35" s="1070">
        <v>19</v>
      </c>
      <c r="W35" s="1070"/>
      <c r="X35" s="1070"/>
      <c r="Y35" s="1070"/>
      <c r="Z35" s="1070"/>
      <c r="AA35" s="1070" t="s">
        <v>546</v>
      </c>
      <c r="AB35" s="1070"/>
      <c r="AC35" s="1070"/>
      <c r="AD35" s="1070"/>
      <c r="AE35" s="1071"/>
      <c r="AF35" s="1045" t="s">
        <v>377</v>
      </c>
      <c r="AG35" s="1046"/>
      <c r="AH35" s="1046"/>
      <c r="AI35" s="1046"/>
      <c r="AJ35" s="1047"/>
      <c r="AK35" s="1006">
        <v>14</v>
      </c>
      <c r="AL35" s="997"/>
      <c r="AM35" s="997"/>
      <c r="AN35" s="997"/>
      <c r="AO35" s="997"/>
      <c r="AP35" s="997" t="s">
        <v>546</v>
      </c>
      <c r="AQ35" s="997"/>
      <c r="AR35" s="997"/>
      <c r="AS35" s="997"/>
      <c r="AT35" s="997"/>
      <c r="AU35" s="997" t="s">
        <v>546</v>
      </c>
      <c r="AV35" s="997"/>
      <c r="AW35" s="997"/>
      <c r="AX35" s="997"/>
      <c r="AY35" s="997"/>
      <c r="AZ35" s="1068" t="s">
        <v>546</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19</v>
      </c>
      <c r="R36" s="1070"/>
      <c r="S36" s="1070"/>
      <c r="T36" s="1070"/>
      <c r="U36" s="1070"/>
      <c r="V36" s="1070">
        <v>19</v>
      </c>
      <c r="W36" s="1070"/>
      <c r="X36" s="1070"/>
      <c r="Y36" s="1070"/>
      <c r="Z36" s="1070"/>
      <c r="AA36" s="1070" t="s">
        <v>546</v>
      </c>
      <c r="AB36" s="1070"/>
      <c r="AC36" s="1070"/>
      <c r="AD36" s="1070"/>
      <c r="AE36" s="1071"/>
      <c r="AF36" s="1045" t="s">
        <v>377</v>
      </c>
      <c r="AG36" s="1046"/>
      <c r="AH36" s="1046"/>
      <c r="AI36" s="1046"/>
      <c r="AJ36" s="1047"/>
      <c r="AK36" s="1006">
        <v>0</v>
      </c>
      <c r="AL36" s="997"/>
      <c r="AM36" s="997"/>
      <c r="AN36" s="997"/>
      <c r="AO36" s="997"/>
      <c r="AP36" s="997" t="s">
        <v>546</v>
      </c>
      <c r="AQ36" s="997"/>
      <c r="AR36" s="997"/>
      <c r="AS36" s="997"/>
      <c r="AT36" s="997"/>
      <c r="AU36" s="997" t="s">
        <v>546</v>
      </c>
      <c r="AV36" s="997"/>
      <c r="AW36" s="997"/>
      <c r="AX36" s="997"/>
      <c r="AY36" s="997"/>
      <c r="AZ36" s="1068" t="s">
        <v>546</v>
      </c>
      <c r="BA36" s="1068"/>
      <c r="BB36" s="1068"/>
      <c r="BC36" s="1068"/>
      <c r="BD36" s="1068"/>
      <c r="BE36" s="1058" t="s">
        <v>382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386</v>
      </c>
      <c r="C37" s="1064"/>
      <c r="D37" s="1064"/>
      <c r="E37" s="1064"/>
      <c r="F37" s="1064"/>
      <c r="G37" s="1064"/>
      <c r="H37" s="1064"/>
      <c r="I37" s="1064"/>
      <c r="J37" s="1064"/>
      <c r="K37" s="1064"/>
      <c r="L37" s="1064"/>
      <c r="M37" s="1064"/>
      <c r="N37" s="1064"/>
      <c r="O37" s="1064"/>
      <c r="P37" s="1065"/>
      <c r="Q37" s="1069">
        <v>3504</v>
      </c>
      <c r="R37" s="1070"/>
      <c r="S37" s="1070"/>
      <c r="T37" s="1070"/>
      <c r="U37" s="1070"/>
      <c r="V37" s="1070">
        <v>3471</v>
      </c>
      <c r="W37" s="1070"/>
      <c r="X37" s="1070"/>
      <c r="Y37" s="1070"/>
      <c r="Z37" s="1070"/>
      <c r="AA37" s="1070">
        <v>33</v>
      </c>
      <c r="AB37" s="1070"/>
      <c r="AC37" s="1070"/>
      <c r="AD37" s="1070"/>
      <c r="AE37" s="1071"/>
      <c r="AF37" s="1045">
        <v>0</v>
      </c>
      <c r="AG37" s="1046"/>
      <c r="AH37" s="1046"/>
      <c r="AI37" s="1046"/>
      <c r="AJ37" s="1047"/>
      <c r="AK37" s="1006">
        <v>1949</v>
      </c>
      <c r="AL37" s="997"/>
      <c r="AM37" s="997"/>
      <c r="AN37" s="997"/>
      <c r="AO37" s="997"/>
      <c r="AP37" s="997">
        <v>23811</v>
      </c>
      <c r="AQ37" s="997"/>
      <c r="AR37" s="997"/>
      <c r="AS37" s="997"/>
      <c r="AT37" s="997"/>
      <c r="AU37" s="997">
        <v>20406</v>
      </c>
      <c r="AV37" s="997"/>
      <c r="AW37" s="997"/>
      <c r="AX37" s="997"/>
      <c r="AY37" s="997"/>
      <c r="AZ37" s="1068" t="s">
        <v>546</v>
      </c>
      <c r="BA37" s="1068"/>
      <c r="BB37" s="1068"/>
      <c r="BC37" s="1068"/>
      <c r="BD37" s="1068"/>
      <c r="BE37" s="1058" t="s">
        <v>382</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387</v>
      </c>
      <c r="C38" s="1064"/>
      <c r="D38" s="1064"/>
      <c r="E38" s="1064"/>
      <c r="F38" s="1064"/>
      <c r="G38" s="1064"/>
      <c r="H38" s="1064"/>
      <c r="I38" s="1064"/>
      <c r="J38" s="1064"/>
      <c r="K38" s="1064"/>
      <c r="L38" s="1064"/>
      <c r="M38" s="1064"/>
      <c r="N38" s="1064"/>
      <c r="O38" s="1064"/>
      <c r="P38" s="1065"/>
      <c r="Q38" s="1069">
        <v>49</v>
      </c>
      <c r="R38" s="1070"/>
      <c r="S38" s="1070"/>
      <c r="T38" s="1070"/>
      <c r="U38" s="1070"/>
      <c r="V38" s="1070">
        <v>49</v>
      </c>
      <c r="W38" s="1070"/>
      <c r="X38" s="1070"/>
      <c r="Y38" s="1070"/>
      <c r="Z38" s="1070"/>
      <c r="AA38" s="1070" t="s">
        <v>546</v>
      </c>
      <c r="AB38" s="1070"/>
      <c r="AC38" s="1070"/>
      <c r="AD38" s="1070"/>
      <c r="AE38" s="1071"/>
      <c r="AF38" s="1045" t="s">
        <v>377</v>
      </c>
      <c r="AG38" s="1046"/>
      <c r="AH38" s="1046"/>
      <c r="AI38" s="1046"/>
      <c r="AJ38" s="1047"/>
      <c r="AK38" s="1006" t="s">
        <v>546</v>
      </c>
      <c r="AL38" s="997"/>
      <c r="AM38" s="997"/>
      <c r="AN38" s="997"/>
      <c r="AO38" s="997"/>
      <c r="AP38" s="997" t="s">
        <v>546</v>
      </c>
      <c r="AQ38" s="997"/>
      <c r="AR38" s="997"/>
      <c r="AS38" s="997"/>
      <c r="AT38" s="997"/>
      <c r="AU38" s="997" t="s">
        <v>546</v>
      </c>
      <c r="AV38" s="997"/>
      <c r="AW38" s="997"/>
      <c r="AX38" s="997"/>
      <c r="AY38" s="997"/>
      <c r="AZ38" s="1068" t="s">
        <v>546</v>
      </c>
      <c r="BA38" s="1068"/>
      <c r="BB38" s="1068"/>
      <c r="BC38" s="1068"/>
      <c r="BD38" s="1068"/>
      <c r="BE38" s="1058" t="s">
        <v>382</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115</v>
      </c>
      <c r="AG63" s="985"/>
      <c r="AH63" s="985"/>
      <c r="AI63" s="985"/>
      <c r="AJ63" s="1056"/>
      <c r="AK63" s="1057"/>
      <c r="AL63" s="989"/>
      <c r="AM63" s="989"/>
      <c r="AN63" s="989"/>
      <c r="AO63" s="989"/>
      <c r="AP63" s="985">
        <v>26469</v>
      </c>
      <c r="AQ63" s="985"/>
      <c r="AR63" s="985"/>
      <c r="AS63" s="985"/>
      <c r="AT63" s="985"/>
      <c r="AU63" s="985">
        <v>22963</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392</v>
      </c>
      <c r="R66" s="1028"/>
      <c r="S66" s="1028"/>
      <c r="T66" s="1028"/>
      <c r="U66" s="1029"/>
      <c r="V66" s="1027" t="s">
        <v>393</v>
      </c>
      <c r="W66" s="1028"/>
      <c r="X66" s="1028"/>
      <c r="Y66" s="1028"/>
      <c r="Z66" s="1029"/>
      <c r="AA66" s="1027" t="s">
        <v>394</v>
      </c>
      <c r="AB66" s="1028"/>
      <c r="AC66" s="1028"/>
      <c r="AD66" s="1028"/>
      <c r="AE66" s="1029"/>
      <c r="AF66" s="1033" t="s">
        <v>395</v>
      </c>
      <c r="AG66" s="1034"/>
      <c r="AH66" s="1034"/>
      <c r="AI66" s="1034"/>
      <c r="AJ66" s="1035"/>
      <c r="AK66" s="1027" t="s">
        <v>396</v>
      </c>
      <c r="AL66" s="1022"/>
      <c r="AM66" s="1022"/>
      <c r="AN66" s="1022"/>
      <c r="AO66" s="1023"/>
      <c r="AP66" s="1027" t="s">
        <v>397</v>
      </c>
      <c r="AQ66" s="1028"/>
      <c r="AR66" s="1028"/>
      <c r="AS66" s="1028"/>
      <c r="AT66" s="1029"/>
      <c r="AU66" s="1027" t="s">
        <v>398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549</v>
      </c>
      <c r="C68" s="1012"/>
      <c r="D68" s="1012"/>
      <c r="E68" s="1012"/>
      <c r="F68" s="1012"/>
      <c r="G68" s="1012"/>
      <c r="H68" s="1012"/>
      <c r="I68" s="1012"/>
      <c r="J68" s="1012"/>
      <c r="K68" s="1012"/>
      <c r="L68" s="1012"/>
      <c r="M68" s="1012"/>
      <c r="N68" s="1012"/>
      <c r="O68" s="1012"/>
      <c r="P68" s="1013"/>
      <c r="Q68" s="1014">
        <v>15974</v>
      </c>
      <c r="R68" s="1008"/>
      <c r="S68" s="1008"/>
      <c r="T68" s="1008"/>
      <c r="U68" s="1008"/>
      <c r="V68" s="1008">
        <v>13504</v>
      </c>
      <c r="W68" s="1008"/>
      <c r="X68" s="1008"/>
      <c r="Y68" s="1008"/>
      <c r="Z68" s="1008"/>
      <c r="AA68" s="1008">
        <v>2470</v>
      </c>
      <c r="AB68" s="1008"/>
      <c r="AC68" s="1008"/>
      <c r="AD68" s="1008"/>
      <c r="AE68" s="1008"/>
      <c r="AF68" s="1008">
        <v>2470</v>
      </c>
      <c r="AG68" s="1008"/>
      <c r="AH68" s="1008"/>
      <c r="AI68" s="1008"/>
      <c r="AJ68" s="1008"/>
      <c r="AK68" s="1008" t="s">
        <v>548</v>
      </c>
      <c r="AL68" s="1008"/>
      <c r="AM68" s="1008"/>
      <c r="AN68" s="1008"/>
      <c r="AO68" s="1008"/>
      <c r="AP68" s="1008" t="s">
        <v>546</v>
      </c>
      <c r="AQ68" s="1008"/>
      <c r="AR68" s="1008"/>
      <c r="AS68" s="1008"/>
      <c r="AT68" s="1008"/>
      <c r="AU68" s="1008" t="s">
        <v>546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550</v>
      </c>
      <c r="C69" s="1001"/>
      <c r="D69" s="1001"/>
      <c r="E69" s="1001"/>
      <c r="F69" s="1001"/>
      <c r="G69" s="1001"/>
      <c r="H69" s="1001"/>
      <c r="I69" s="1001"/>
      <c r="J69" s="1001"/>
      <c r="K69" s="1001"/>
      <c r="L69" s="1001"/>
      <c r="M69" s="1001"/>
      <c r="N69" s="1001"/>
      <c r="O69" s="1001"/>
      <c r="P69" s="1002"/>
      <c r="Q69" s="1003">
        <v>11</v>
      </c>
      <c r="R69" s="997"/>
      <c r="S69" s="997"/>
      <c r="T69" s="997"/>
      <c r="U69" s="997"/>
      <c r="V69" s="997">
        <v>10</v>
      </c>
      <c r="W69" s="997"/>
      <c r="X69" s="997"/>
      <c r="Y69" s="997"/>
      <c r="Z69" s="997"/>
      <c r="AA69" s="997">
        <v>1</v>
      </c>
      <c r="AB69" s="997"/>
      <c r="AC69" s="997"/>
      <c r="AD69" s="997"/>
      <c r="AE69" s="997"/>
      <c r="AF69" s="997">
        <v>1</v>
      </c>
      <c r="AG69" s="997"/>
      <c r="AH69" s="997"/>
      <c r="AI69" s="997"/>
      <c r="AJ69" s="997"/>
      <c r="AK69" s="997">
        <v>1</v>
      </c>
      <c r="AL69" s="997"/>
      <c r="AM69" s="997"/>
      <c r="AN69" s="997"/>
      <c r="AO69" s="997"/>
      <c r="AP69" s="997" t="s">
        <v>546</v>
      </c>
      <c r="AQ69" s="997"/>
      <c r="AR69" s="997"/>
      <c r="AS69" s="997"/>
      <c r="AT69" s="997"/>
      <c r="AU69" s="997" t="s">
        <v>546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551</v>
      </c>
      <c r="C70" s="1001"/>
      <c r="D70" s="1001"/>
      <c r="E70" s="1001"/>
      <c r="F70" s="1001"/>
      <c r="G70" s="1001"/>
      <c r="H70" s="1001"/>
      <c r="I70" s="1001"/>
      <c r="J70" s="1001"/>
      <c r="K70" s="1001"/>
      <c r="L70" s="1001"/>
      <c r="M70" s="1001"/>
      <c r="N70" s="1001"/>
      <c r="O70" s="1001"/>
      <c r="P70" s="1002"/>
      <c r="Q70" s="1003">
        <v>127</v>
      </c>
      <c r="R70" s="997"/>
      <c r="S70" s="997"/>
      <c r="T70" s="997"/>
      <c r="U70" s="997"/>
      <c r="V70" s="997">
        <v>126</v>
      </c>
      <c r="W70" s="997"/>
      <c r="X70" s="997"/>
      <c r="Y70" s="997"/>
      <c r="Z70" s="997"/>
      <c r="AA70" s="997">
        <v>1</v>
      </c>
      <c r="AB70" s="997"/>
      <c r="AC70" s="997"/>
      <c r="AD70" s="997"/>
      <c r="AE70" s="997"/>
      <c r="AF70" s="997">
        <v>1</v>
      </c>
      <c r="AG70" s="997"/>
      <c r="AH70" s="997"/>
      <c r="AI70" s="997"/>
      <c r="AJ70" s="997"/>
      <c r="AK70" s="997" t="s">
        <v>546</v>
      </c>
      <c r="AL70" s="997"/>
      <c r="AM70" s="997"/>
      <c r="AN70" s="997"/>
      <c r="AO70" s="997"/>
      <c r="AP70" s="997" t="s">
        <v>546</v>
      </c>
      <c r="AQ70" s="997"/>
      <c r="AR70" s="997"/>
      <c r="AS70" s="997"/>
      <c r="AT70" s="997"/>
      <c r="AU70" s="997" t="s">
        <v>547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552</v>
      </c>
      <c r="C71" s="1001"/>
      <c r="D71" s="1001"/>
      <c r="E71" s="1001"/>
      <c r="F71" s="1001"/>
      <c r="G71" s="1001"/>
      <c r="H71" s="1001"/>
      <c r="I71" s="1001"/>
      <c r="J71" s="1001"/>
      <c r="K71" s="1001"/>
      <c r="L71" s="1001"/>
      <c r="M71" s="1001"/>
      <c r="N71" s="1001"/>
      <c r="O71" s="1001"/>
      <c r="P71" s="1002"/>
      <c r="Q71" s="1003">
        <v>3920</v>
      </c>
      <c r="R71" s="997"/>
      <c r="S71" s="997"/>
      <c r="T71" s="997"/>
      <c r="U71" s="997"/>
      <c r="V71" s="997">
        <v>3829</v>
      </c>
      <c r="W71" s="997"/>
      <c r="X71" s="997"/>
      <c r="Y71" s="997"/>
      <c r="Z71" s="997"/>
      <c r="AA71" s="997">
        <v>91</v>
      </c>
      <c r="AB71" s="997"/>
      <c r="AC71" s="997"/>
      <c r="AD71" s="997"/>
      <c r="AE71" s="997"/>
      <c r="AF71" s="997">
        <v>91</v>
      </c>
      <c r="AG71" s="997"/>
      <c r="AH71" s="997"/>
      <c r="AI71" s="997"/>
      <c r="AJ71" s="997"/>
      <c r="AK71" s="997">
        <v>168</v>
      </c>
      <c r="AL71" s="997"/>
      <c r="AM71" s="997"/>
      <c r="AN71" s="997"/>
      <c r="AO71" s="997"/>
      <c r="AP71" s="997" t="s">
        <v>561</v>
      </c>
      <c r="AQ71" s="997"/>
      <c r="AR71" s="997"/>
      <c r="AS71" s="997"/>
      <c r="AT71" s="997"/>
      <c r="AU71" s="997" t="s">
        <v>561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553</v>
      </c>
      <c r="C72" s="1001"/>
      <c r="D72" s="1001"/>
      <c r="E72" s="1001"/>
      <c r="F72" s="1001"/>
      <c r="G72" s="1001"/>
      <c r="H72" s="1001"/>
      <c r="I72" s="1001"/>
      <c r="J72" s="1001"/>
      <c r="K72" s="1001"/>
      <c r="L72" s="1001"/>
      <c r="M72" s="1001"/>
      <c r="N72" s="1001"/>
      <c r="O72" s="1001"/>
      <c r="P72" s="1002"/>
      <c r="Q72" s="1003">
        <v>690103</v>
      </c>
      <c r="R72" s="997"/>
      <c r="S72" s="997"/>
      <c r="T72" s="997"/>
      <c r="U72" s="997"/>
      <c r="V72" s="997">
        <v>676249</v>
      </c>
      <c r="W72" s="997"/>
      <c r="X72" s="997"/>
      <c r="Y72" s="997"/>
      <c r="Z72" s="997"/>
      <c r="AA72" s="997">
        <v>13854</v>
      </c>
      <c r="AB72" s="997"/>
      <c r="AC72" s="997"/>
      <c r="AD72" s="997"/>
      <c r="AE72" s="997"/>
      <c r="AF72" s="997">
        <v>13854</v>
      </c>
      <c r="AG72" s="997"/>
      <c r="AH72" s="997"/>
      <c r="AI72" s="997"/>
      <c r="AJ72" s="997"/>
      <c r="AK72" s="997">
        <v>7102</v>
      </c>
      <c r="AL72" s="997"/>
      <c r="AM72" s="997"/>
      <c r="AN72" s="997"/>
      <c r="AO72" s="997"/>
      <c r="AP72" s="997" t="s">
        <v>561</v>
      </c>
      <c r="AQ72" s="997"/>
      <c r="AR72" s="997"/>
      <c r="AS72" s="997"/>
      <c r="AT72" s="997"/>
      <c r="AU72" s="997" t="s">
        <v>561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554</v>
      </c>
      <c r="C73" s="1001"/>
      <c r="D73" s="1001"/>
      <c r="E73" s="1001"/>
      <c r="F73" s="1001"/>
      <c r="G73" s="1001"/>
      <c r="H73" s="1001"/>
      <c r="I73" s="1001"/>
      <c r="J73" s="1001"/>
      <c r="K73" s="1001"/>
      <c r="L73" s="1001"/>
      <c r="M73" s="1001"/>
      <c r="N73" s="1001"/>
      <c r="O73" s="1001"/>
      <c r="P73" s="1002"/>
      <c r="Q73" s="1003">
        <v>200</v>
      </c>
      <c r="R73" s="997"/>
      <c r="S73" s="997"/>
      <c r="T73" s="997"/>
      <c r="U73" s="997"/>
      <c r="V73" s="997">
        <v>181</v>
      </c>
      <c r="W73" s="997"/>
      <c r="X73" s="997"/>
      <c r="Y73" s="997"/>
      <c r="Z73" s="997"/>
      <c r="AA73" s="997">
        <v>19</v>
      </c>
      <c r="AB73" s="997"/>
      <c r="AC73" s="997"/>
      <c r="AD73" s="997"/>
      <c r="AE73" s="997"/>
      <c r="AF73" s="997">
        <v>19</v>
      </c>
      <c r="AG73" s="997"/>
      <c r="AH73" s="997"/>
      <c r="AI73" s="997"/>
      <c r="AJ73" s="997"/>
      <c r="AK73" s="997">
        <v>28</v>
      </c>
      <c r="AL73" s="997"/>
      <c r="AM73" s="997"/>
      <c r="AN73" s="997"/>
      <c r="AO73" s="997"/>
      <c r="AP73" s="997">
        <v>8</v>
      </c>
      <c r="AQ73" s="997"/>
      <c r="AR73" s="997"/>
      <c r="AS73" s="997"/>
      <c r="AT73" s="997"/>
      <c r="AU73" s="997">
        <v>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555</v>
      </c>
      <c r="C74" s="1001"/>
      <c r="D74" s="1001"/>
      <c r="E74" s="1001"/>
      <c r="F74" s="1001"/>
      <c r="G74" s="1001"/>
      <c r="H74" s="1001"/>
      <c r="I74" s="1001"/>
      <c r="J74" s="1001"/>
      <c r="K74" s="1001"/>
      <c r="L74" s="1001"/>
      <c r="M74" s="1001"/>
      <c r="N74" s="1001"/>
      <c r="O74" s="1001"/>
      <c r="P74" s="1002"/>
      <c r="Q74" s="1003">
        <v>129</v>
      </c>
      <c r="R74" s="997"/>
      <c r="S74" s="997"/>
      <c r="T74" s="997"/>
      <c r="U74" s="997"/>
      <c r="V74" s="997">
        <v>125</v>
      </c>
      <c r="W74" s="997"/>
      <c r="X74" s="997"/>
      <c r="Y74" s="997"/>
      <c r="Z74" s="997"/>
      <c r="AA74" s="997">
        <v>4</v>
      </c>
      <c r="AB74" s="997"/>
      <c r="AC74" s="997"/>
      <c r="AD74" s="997"/>
      <c r="AE74" s="997"/>
      <c r="AF74" s="997">
        <v>4</v>
      </c>
      <c r="AG74" s="997"/>
      <c r="AH74" s="997"/>
      <c r="AI74" s="997"/>
      <c r="AJ74" s="997"/>
      <c r="AK74" s="997">
        <v>118</v>
      </c>
      <c r="AL74" s="997"/>
      <c r="AM74" s="997"/>
      <c r="AN74" s="997"/>
      <c r="AO74" s="997"/>
      <c r="AP74" s="997" t="s">
        <v>546</v>
      </c>
      <c r="AQ74" s="997"/>
      <c r="AR74" s="997"/>
      <c r="AS74" s="997"/>
      <c r="AT74" s="997"/>
      <c r="AU74" s="997" t="s">
        <v>546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556</v>
      </c>
      <c r="C75" s="1001"/>
      <c r="D75" s="1001"/>
      <c r="E75" s="1001"/>
      <c r="F75" s="1001"/>
      <c r="G75" s="1001"/>
      <c r="H75" s="1001"/>
      <c r="I75" s="1001"/>
      <c r="J75" s="1001"/>
      <c r="K75" s="1001"/>
      <c r="L75" s="1001"/>
      <c r="M75" s="1001"/>
      <c r="N75" s="1001"/>
      <c r="O75" s="1001"/>
      <c r="P75" s="1002"/>
      <c r="Q75" s="1004">
        <v>1</v>
      </c>
      <c r="R75" s="1005"/>
      <c r="S75" s="1005"/>
      <c r="T75" s="1005"/>
      <c r="U75" s="1006"/>
      <c r="V75" s="1007">
        <v>1</v>
      </c>
      <c r="W75" s="1005"/>
      <c r="X75" s="1005"/>
      <c r="Y75" s="1005"/>
      <c r="Z75" s="1006"/>
      <c r="AA75" s="1007">
        <v>0</v>
      </c>
      <c r="AB75" s="1005"/>
      <c r="AC75" s="1005"/>
      <c r="AD75" s="1005"/>
      <c r="AE75" s="1006"/>
      <c r="AF75" s="1007">
        <v>0</v>
      </c>
      <c r="AG75" s="1005"/>
      <c r="AH75" s="1005"/>
      <c r="AI75" s="1005"/>
      <c r="AJ75" s="1006"/>
      <c r="AK75" s="997" t="s">
        <v>546</v>
      </c>
      <c r="AL75" s="997"/>
      <c r="AM75" s="997"/>
      <c r="AN75" s="997"/>
      <c r="AO75" s="997"/>
      <c r="AP75" s="997" t="s">
        <v>546</v>
      </c>
      <c r="AQ75" s="997"/>
      <c r="AR75" s="997"/>
      <c r="AS75" s="997"/>
      <c r="AT75" s="997"/>
      <c r="AU75" s="997" t="s">
        <v>546</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557</v>
      </c>
      <c r="C76" s="1001"/>
      <c r="D76" s="1001"/>
      <c r="E76" s="1001"/>
      <c r="F76" s="1001"/>
      <c r="G76" s="1001"/>
      <c r="H76" s="1001"/>
      <c r="I76" s="1001"/>
      <c r="J76" s="1001"/>
      <c r="K76" s="1001"/>
      <c r="L76" s="1001"/>
      <c r="M76" s="1001"/>
      <c r="N76" s="1001"/>
      <c r="O76" s="1001"/>
      <c r="P76" s="1002"/>
      <c r="Q76" s="1004">
        <v>247</v>
      </c>
      <c r="R76" s="1005"/>
      <c r="S76" s="1005"/>
      <c r="T76" s="1005"/>
      <c r="U76" s="1006"/>
      <c r="V76" s="1007">
        <v>240</v>
      </c>
      <c r="W76" s="1005"/>
      <c r="X76" s="1005"/>
      <c r="Y76" s="1005"/>
      <c r="Z76" s="1006"/>
      <c r="AA76" s="1007">
        <v>7</v>
      </c>
      <c r="AB76" s="1005"/>
      <c r="AC76" s="1005"/>
      <c r="AD76" s="1005"/>
      <c r="AE76" s="1006"/>
      <c r="AF76" s="1007">
        <v>7</v>
      </c>
      <c r="AG76" s="1005"/>
      <c r="AH76" s="1005"/>
      <c r="AI76" s="1005"/>
      <c r="AJ76" s="1006"/>
      <c r="AK76" s="1007">
        <v>101</v>
      </c>
      <c r="AL76" s="1005"/>
      <c r="AM76" s="1005"/>
      <c r="AN76" s="1005"/>
      <c r="AO76" s="1006"/>
      <c r="AP76" s="1007">
        <v>136</v>
      </c>
      <c r="AQ76" s="1005"/>
      <c r="AR76" s="1005"/>
      <c r="AS76" s="1005"/>
      <c r="AT76" s="1006"/>
      <c r="AU76" s="1007">
        <v>36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558</v>
      </c>
      <c r="C77" s="1001"/>
      <c r="D77" s="1001"/>
      <c r="E77" s="1001"/>
      <c r="F77" s="1001"/>
      <c r="G77" s="1001"/>
      <c r="H77" s="1001"/>
      <c r="I77" s="1001"/>
      <c r="J77" s="1001"/>
      <c r="K77" s="1001"/>
      <c r="L77" s="1001"/>
      <c r="M77" s="1001"/>
      <c r="N77" s="1001"/>
      <c r="O77" s="1001"/>
      <c r="P77" s="1002"/>
      <c r="Q77" s="1004">
        <v>583</v>
      </c>
      <c r="R77" s="1005"/>
      <c r="S77" s="1005"/>
      <c r="T77" s="1005"/>
      <c r="U77" s="1006"/>
      <c r="V77" s="1007">
        <v>582</v>
      </c>
      <c r="W77" s="1005"/>
      <c r="X77" s="1005"/>
      <c r="Y77" s="1005"/>
      <c r="Z77" s="1006"/>
      <c r="AA77" s="1007">
        <v>1</v>
      </c>
      <c r="AB77" s="1005"/>
      <c r="AC77" s="1005"/>
      <c r="AD77" s="1005"/>
      <c r="AE77" s="1006"/>
      <c r="AF77" s="1007">
        <v>135</v>
      </c>
      <c r="AG77" s="1005"/>
      <c r="AH77" s="1005"/>
      <c r="AI77" s="1005"/>
      <c r="AJ77" s="1006"/>
      <c r="AK77" s="997" t="s">
        <v>546</v>
      </c>
      <c r="AL77" s="997"/>
      <c r="AM77" s="997"/>
      <c r="AN77" s="997"/>
      <c r="AO77" s="997"/>
      <c r="AP77" s="997" t="s">
        <v>546</v>
      </c>
      <c r="AQ77" s="997"/>
      <c r="AR77" s="997"/>
      <c r="AS77" s="997"/>
      <c r="AT77" s="997"/>
      <c r="AU77" s="997" t="s">
        <v>546</v>
      </c>
      <c r="AV77" s="997"/>
      <c r="AW77" s="997"/>
      <c r="AX77" s="997"/>
      <c r="AY77" s="997"/>
      <c r="AZ77" s="998" t="s">
        <v>562</v>
      </c>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559</v>
      </c>
      <c r="C78" s="1001"/>
      <c r="D78" s="1001"/>
      <c r="E78" s="1001"/>
      <c r="F78" s="1001"/>
      <c r="G78" s="1001"/>
      <c r="H78" s="1001"/>
      <c r="I78" s="1001"/>
      <c r="J78" s="1001"/>
      <c r="K78" s="1001"/>
      <c r="L78" s="1001"/>
      <c r="M78" s="1001"/>
      <c r="N78" s="1001"/>
      <c r="O78" s="1001"/>
      <c r="P78" s="1002"/>
      <c r="Q78" s="1003">
        <v>2063</v>
      </c>
      <c r="R78" s="997"/>
      <c r="S78" s="997"/>
      <c r="T78" s="997"/>
      <c r="U78" s="997"/>
      <c r="V78" s="997">
        <v>2009</v>
      </c>
      <c r="W78" s="997"/>
      <c r="X78" s="997"/>
      <c r="Y78" s="997"/>
      <c r="Z78" s="997"/>
      <c r="AA78" s="997">
        <v>54</v>
      </c>
      <c r="AB78" s="997"/>
      <c r="AC78" s="997"/>
      <c r="AD78" s="997"/>
      <c r="AE78" s="997"/>
      <c r="AF78" s="997">
        <v>54</v>
      </c>
      <c r="AG78" s="997"/>
      <c r="AH78" s="997"/>
      <c r="AI78" s="997"/>
      <c r="AJ78" s="997"/>
      <c r="AK78" s="997">
        <v>12</v>
      </c>
      <c r="AL78" s="997"/>
      <c r="AM78" s="997"/>
      <c r="AN78" s="997"/>
      <c r="AO78" s="997"/>
      <c r="AP78" s="997">
        <v>1834</v>
      </c>
      <c r="AQ78" s="997"/>
      <c r="AR78" s="997"/>
      <c r="AS78" s="997"/>
      <c r="AT78" s="997"/>
      <c r="AU78" s="997">
        <v>599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560</v>
      </c>
      <c r="C79" s="1001"/>
      <c r="D79" s="1001"/>
      <c r="E79" s="1001"/>
      <c r="F79" s="1001"/>
      <c r="G79" s="1001"/>
      <c r="H79" s="1001"/>
      <c r="I79" s="1001"/>
      <c r="J79" s="1001"/>
      <c r="K79" s="1001"/>
      <c r="L79" s="1001"/>
      <c r="M79" s="1001"/>
      <c r="N79" s="1001"/>
      <c r="O79" s="1001"/>
      <c r="P79" s="1002"/>
      <c r="Q79" s="1003">
        <v>7475</v>
      </c>
      <c r="R79" s="997"/>
      <c r="S79" s="997"/>
      <c r="T79" s="997"/>
      <c r="U79" s="997"/>
      <c r="V79" s="997">
        <v>6783</v>
      </c>
      <c r="W79" s="997"/>
      <c r="X79" s="997"/>
      <c r="Y79" s="997"/>
      <c r="Z79" s="997"/>
      <c r="AA79" s="997">
        <v>692</v>
      </c>
      <c r="AB79" s="997"/>
      <c r="AC79" s="997"/>
      <c r="AD79" s="997"/>
      <c r="AE79" s="997"/>
      <c r="AF79" s="997">
        <v>4362</v>
      </c>
      <c r="AG79" s="997"/>
      <c r="AH79" s="997"/>
      <c r="AI79" s="997"/>
      <c r="AJ79" s="997"/>
      <c r="AK79" s="997" t="s">
        <v>546</v>
      </c>
      <c r="AL79" s="997"/>
      <c r="AM79" s="997"/>
      <c r="AN79" s="997"/>
      <c r="AO79" s="997"/>
      <c r="AP79" s="997">
        <v>21561</v>
      </c>
      <c r="AQ79" s="997"/>
      <c r="AR79" s="997"/>
      <c r="AS79" s="997"/>
      <c r="AT79" s="997"/>
      <c r="AU79" s="997">
        <v>10644</v>
      </c>
      <c r="AV79" s="997"/>
      <c r="AW79" s="997"/>
      <c r="AX79" s="997"/>
      <c r="AY79" s="997"/>
      <c r="AZ79" s="998" t="s">
        <v>563</v>
      </c>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20997</v>
      </c>
      <c r="AG88" s="985"/>
      <c r="AH88" s="985"/>
      <c r="AI88" s="985"/>
      <c r="AJ88" s="985"/>
      <c r="AK88" s="989"/>
      <c r="AL88" s="989"/>
      <c r="AM88" s="989"/>
      <c r="AN88" s="989"/>
      <c r="AO88" s="989"/>
      <c r="AP88" s="985">
        <v>23539</v>
      </c>
      <c r="AQ88" s="985"/>
      <c r="AR88" s="985"/>
      <c r="AS88" s="985"/>
      <c r="AT88" s="985"/>
      <c r="AU88" s="985">
        <v>11282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400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366</v>
      </c>
      <c r="CS102" s="977"/>
      <c r="CT102" s="977"/>
      <c r="CU102" s="977"/>
      <c r="CV102" s="978"/>
      <c r="CW102" s="976" t="s">
        <v>569</v>
      </c>
      <c r="CX102" s="977"/>
      <c r="CY102" s="977"/>
      <c r="CZ102" s="977"/>
      <c r="DA102" s="978"/>
      <c r="DB102" s="976" t="s">
        <v>570</v>
      </c>
      <c r="DC102" s="977"/>
      <c r="DD102" s="977"/>
      <c r="DE102" s="977"/>
      <c r="DF102" s="978"/>
      <c r="DG102" s="976" t="s">
        <v>570</v>
      </c>
      <c r="DH102" s="977"/>
      <c r="DI102" s="977"/>
      <c r="DJ102" s="977"/>
      <c r="DK102" s="978"/>
      <c r="DL102" s="976" t="s">
        <v>570</v>
      </c>
      <c r="DM102" s="977"/>
      <c r="DN102" s="977"/>
      <c r="DO102" s="977"/>
      <c r="DP102" s="978"/>
      <c r="DQ102" s="976" t="s">
        <v>570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408</v>
      </c>
      <c r="AB109" s="918"/>
      <c r="AC109" s="918"/>
      <c r="AD109" s="918"/>
      <c r="AE109" s="919"/>
      <c r="AF109" s="920" t="s">
        <v>283</v>
      </c>
      <c r="AG109" s="918"/>
      <c r="AH109" s="918"/>
      <c r="AI109" s="918"/>
      <c r="AJ109" s="919"/>
      <c r="AK109" s="920" t="s">
        <v>282</v>
      </c>
      <c r="AL109" s="918"/>
      <c r="AM109" s="918"/>
      <c r="AN109" s="918"/>
      <c r="AO109" s="919"/>
      <c r="AP109" s="920" t="s">
        <v>409</v>
      </c>
      <c r="AQ109" s="918"/>
      <c r="AR109" s="918"/>
      <c r="AS109" s="918"/>
      <c r="AT109" s="949"/>
      <c r="AU109" s="91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408</v>
      </c>
      <c r="BR109" s="918"/>
      <c r="BS109" s="918"/>
      <c r="BT109" s="918"/>
      <c r="BU109" s="919"/>
      <c r="BV109" s="920" t="s">
        <v>283</v>
      </c>
      <c r="BW109" s="918"/>
      <c r="BX109" s="918"/>
      <c r="BY109" s="918"/>
      <c r="BZ109" s="919"/>
      <c r="CA109" s="920" t="s">
        <v>282</v>
      </c>
      <c r="CB109" s="918"/>
      <c r="CC109" s="918"/>
      <c r="CD109" s="918"/>
      <c r="CE109" s="919"/>
      <c r="CF109" s="958" t="s">
        <v>409</v>
      </c>
      <c r="CG109" s="958"/>
      <c r="CH109" s="958"/>
      <c r="CI109" s="958"/>
      <c r="CJ109" s="958"/>
      <c r="CK109" s="920"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408</v>
      </c>
      <c r="DH109" s="918"/>
      <c r="DI109" s="918"/>
      <c r="DJ109" s="918"/>
      <c r="DK109" s="919"/>
      <c r="DL109" s="920" t="s">
        <v>283</v>
      </c>
      <c r="DM109" s="918"/>
      <c r="DN109" s="918"/>
      <c r="DO109" s="918"/>
      <c r="DP109" s="919"/>
      <c r="DQ109" s="920" t="s">
        <v>282</v>
      </c>
      <c r="DR109" s="918"/>
      <c r="DS109" s="918"/>
      <c r="DT109" s="918"/>
      <c r="DU109" s="919"/>
      <c r="DV109" s="920" t="s">
        <v>409</v>
      </c>
      <c r="DW109" s="918"/>
      <c r="DX109" s="918"/>
      <c r="DY109" s="918"/>
      <c r="DZ109" s="949"/>
    </row>
    <row r="110" spans="1:131" s="197" customFormat="1" ht="26.25" customHeight="1" x14ac:dyDescent="0.15">
      <c r="A110" s="787" t="s">
        <v>411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5002825</v>
      </c>
      <c r="AB110" s="903"/>
      <c r="AC110" s="903"/>
      <c r="AD110" s="903"/>
      <c r="AE110" s="904"/>
      <c r="AF110" s="905">
        <v>4621862</v>
      </c>
      <c r="AG110" s="903"/>
      <c r="AH110" s="903"/>
      <c r="AI110" s="903"/>
      <c r="AJ110" s="904"/>
      <c r="AK110" s="905">
        <v>4538777</v>
      </c>
      <c r="AL110" s="903"/>
      <c r="AM110" s="903"/>
      <c r="AN110" s="903"/>
      <c r="AO110" s="904"/>
      <c r="AP110" s="906">
        <v>32.700000000000003</v>
      </c>
      <c r="AQ110" s="907"/>
      <c r="AR110" s="907"/>
      <c r="AS110" s="907"/>
      <c r="AT110" s="908"/>
      <c r="AU110" s="950" t="s">
        <v>60</v>
      </c>
      <c r="AV110" s="951"/>
      <c r="AW110" s="951"/>
      <c r="AX110" s="951"/>
      <c r="AY110" s="952"/>
      <c r="AZ110" s="846" t="s">
        <v>412</v>
      </c>
      <c r="BA110" s="788"/>
      <c r="BB110" s="788"/>
      <c r="BC110" s="788"/>
      <c r="BD110" s="788"/>
      <c r="BE110" s="788"/>
      <c r="BF110" s="788"/>
      <c r="BG110" s="788"/>
      <c r="BH110" s="788"/>
      <c r="BI110" s="788"/>
      <c r="BJ110" s="788"/>
      <c r="BK110" s="788"/>
      <c r="BL110" s="788"/>
      <c r="BM110" s="788"/>
      <c r="BN110" s="788"/>
      <c r="BO110" s="788"/>
      <c r="BP110" s="789"/>
      <c r="BQ110" s="829">
        <v>47232710</v>
      </c>
      <c r="BR110" s="830"/>
      <c r="BS110" s="830"/>
      <c r="BT110" s="830"/>
      <c r="BU110" s="830"/>
      <c r="BV110" s="830">
        <v>46047685</v>
      </c>
      <c r="BW110" s="830"/>
      <c r="BX110" s="830"/>
      <c r="BY110" s="830"/>
      <c r="BZ110" s="830"/>
      <c r="CA110" s="830">
        <v>47067891</v>
      </c>
      <c r="CB110" s="830"/>
      <c r="CC110" s="830"/>
      <c r="CD110" s="830"/>
      <c r="CE110" s="830"/>
      <c r="CF110" s="891">
        <v>338.7</v>
      </c>
      <c r="CG110" s="892"/>
      <c r="CH110" s="892"/>
      <c r="CI110" s="892"/>
      <c r="CJ110" s="892"/>
      <c r="CK110" s="946" t="s">
        <v>413</v>
      </c>
      <c r="CL110" s="894"/>
      <c r="CM110" s="899" t="s">
        <v>414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415</v>
      </c>
      <c r="DH110" s="830"/>
      <c r="DI110" s="830"/>
      <c r="DJ110" s="830"/>
      <c r="DK110" s="830"/>
      <c r="DL110" s="830" t="s">
        <v>415</v>
      </c>
      <c r="DM110" s="830"/>
      <c r="DN110" s="830"/>
      <c r="DO110" s="830"/>
      <c r="DP110" s="830"/>
      <c r="DQ110" s="830" t="s">
        <v>415</v>
      </c>
      <c r="DR110" s="830"/>
      <c r="DS110" s="830"/>
      <c r="DT110" s="830"/>
      <c r="DU110" s="830"/>
      <c r="DV110" s="831" t="s">
        <v>415</v>
      </c>
      <c r="DW110" s="831"/>
      <c r="DX110" s="831"/>
      <c r="DY110" s="831"/>
      <c r="DZ110" s="832"/>
    </row>
    <row r="111" spans="1:131" s="197" customFormat="1" ht="26.25" customHeight="1" x14ac:dyDescent="0.15">
      <c r="A111" s="808" t="s">
        <v>416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417</v>
      </c>
      <c r="AB111" s="939"/>
      <c r="AC111" s="939"/>
      <c r="AD111" s="939"/>
      <c r="AE111" s="940"/>
      <c r="AF111" s="941" t="s">
        <v>417</v>
      </c>
      <c r="AG111" s="939"/>
      <c r="AH111" s="939"/>
      <c r="AI111" s="939"/>
      <c r="AJ111" s="940"/>
      <c r="AK111" s="941" t="s">
        <v>417</v>
      </c>
      <c r="AL111" s="939"/>
      <c r="AM111" s="939"/>
      <c r="AN111" s="939"/>
      <c r="AO111" s="940"/>
      <c r="AP111" s="942" t="s">
        <v>417</v>
      </c>
      <c r="AQ111" s="943"/>
      <c r="AR111" s="943"/>
      <c r="AS111" s="943"/>
      <c r="AT111" s="944"/>
      <c r="AU111" s="953"/>
      <c r="AV111" s="954"/>
      <c r="AW111" s="954"/>
      <c r="AX111" s="954"/>
      <c r="AY111" s="955"/>
      <c r="AZ111" s="797" t="s">
        <v>418</v>
      </c>
      <c r="BA111" s="798"/>
      <c r="BB111" s="798"/>
      <c r="BC111" s="798"/>
      <c r="BD111" s="798"/>
      <c r="BE111" s="798"/>
      <c r="BF111" s="798"/>
      <c r="BG111" s="798"/>
      <c r="BH111" s="798"/>
      <c r="BI111" s="798"/>
      <c r="BJ111" s="798"/>
      <c r="BK111" s="798"/>
      <c r="BL111" s="798"/>
      <c r="BM111" s="798"/>
      <c r="BN111" s="798"/>
      <c r="BO111" s="798"/>
      <c r="BP111" s="799"/>
      <c r="BQ111" s="800" t="s">
        <v>415</v>
      </c>
      <c r="BR111" s="801"/>
      <c r="BS111" s="801"/>
      <c r="BT111" s="801"/>
      <c r="BU111" s="801"/>
      <c r="BV111" s="801" t="s">
        <v>415</v>
      </c>
      <c r="BW111" s="801"/>
      <c r="BX111" s="801"/>
      <c r="BY111" s="801"/>
      <c r="BZ111" s="801"/>
      <c r="CA111" s="801" t="s">
        <v>415</v>
      </c>
      <c r="CB111" s="801"/>
      <c r="CC111" s="801"/>
      <c r="CD111" s="801"/>
      <c r="CE111" s="801"/>
      <c r="CF111" s="878" t="s">
        <v>415</v>
      </c>
      <c r="CG111" s="879"/>
      <c r="CH111" s="879"/>
      <c r="CI111" s="879"/>
      <c r="CJ111" s="879"/>
      <c r="CK111" s="947"/>
      <c r="CL111" s="896"/>
      <c r="CM111" s="833" t="s">
        <v>419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x14ac:dyDescent="0.15">
      <c r="A112" s="932" t="s">
        <v>420</v>
      </c>
      <c r="B112" s="933"/>
      <c r="C112" s="798" t="s">
        <v>421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422</v>
      </c>
      <c r="BA112" s="798"/>
      <c r="BB112" s="798"/>
      <c r="BC112" s="798"/>
      <c r="BD112" s="798"/>
      <c r="BE112" s="798"/>
      <c r="BF112" s="798"/>
      <c r="BG112" s="798"/>
      <c r="BH112" s="798"/>
      <c r="BI112" s="798"/>
      <c r="BJ112" s="798"/>
      <c r="BK112" s="798"/>
      <c r="BL112" s="798"/>
      <c r="BM112" s="798"/>
      <c r="BN112" s="798"/>
      <c r="BO112" s="798"/>
      <c r="BP112" s="799"/>
      <c r="BQ112" s="800">
        <v>28160783</v>
      </c>
      <c r="BR112" s="801"/>
      <c r="BS112" s="801"/>
      <c r="BT112" s="801"/>
      <c r="BU112" s="801"/>
      <c r="BV112" s="801">
        <v>24075058</v>
      </c>
      <c r="BW112" s="801"/>
      <c r="BX112" s="801"/>
      <c r="BY112" s="801"/>
      <c r="BZ112" s="801"/>
      <c r="CA112" s="801">
        <v>22963202</v>
      </c>
      <c r="CB112" s="801"/>
      <c r="CC112" s="801"/>
      <c r="CD112" s="801"/>
      <c r="CE112" s="801"/>
      <c r="CF112" s="878">
        <v>165.3</v>
      </c>
      <c r="CG112" s="879"/>
      <c r="CH112" s="879"/>
      <c r="CI112" s="879"/>
      <c r="CJ112" s="879"/>
      <c r="CK112" s="947"/>
      <c r="CL112" s="896"/>
      <c r="CM112" s="833" t="s">
        <v>423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424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1692978</v>
      </c>
      <c r="AB113" s="939"/>
      <c r="AC113" s="939"/>
      <c r="AD113" s="939"/>
      <c r="AE113" s="940"/>
      <c r="AF113" s="941">
        <v>1438271</v>
      </c>
      <c r="AG113" s="939"/>
      <c r="AH113" s="939"/>
      <c r="AI113" s="939"/>
      <c r="AJ113" s="940"/>
      <c r="AK113" s="941">
        <v>1436034</v>
      </c>
      <c r="AL113" s="939"/>
      <c r="AM113" s="939"/>
      <c r="AN113" s="939"/>
      <c r="AO113" s="940"/>
      <c r="AP113" s="942">
        <v>10.3</v>
      </c>
      <c r="AQ113" s="943"/>
      <c r="AR113" s="943"/>
      <c r="AS113" s="943"/>
      <c r="AT113" s="944"/>
      <c r="AU113" s="953"/>
      <c r="AV113" s="954"/>
      <c r="AW113" s="954"/>
      <c r="AX113" s="954"/>
      <c r="AY113" s="955"/>
      <c r="AZ113" s="797" t="s">
        <v>425</v>
      </c>
      <c r="BA113" s="798"/>
      <c r="BB113" s="798"/>
      <c r="BC113" s="798"/>
      <c r="BD113" s="798"/>
      <c r="BE113" s="798"/>
      <c r="BF113" s="798"/>
      <c r="BG113" s="798"/>
      <c r="BH113" s="798"/>
      <c r="BI113" s="798"/>
      <c r="BJ113" s="798"/>
      <c r="BK113" s="798"/>
      <c r="BL113" s="798"/>
      <c r="BM113" s="798"/>
      <c r="BN113" s="798"/>
      <c r="BO113" s="798"/>
      <c r="BP113" s="799"/>
      <c r="BQ113" s="800">
        <v>7872836</v>
      </c>
      <c r="BR113" s="801"/>
      <c r="BS113" s="801"/>
      <c r="BT113" s="801"/>
      <c r="BU113" s="801"/>
      <c r="BV113" s="801">
        <v>11781251</v>
      </c>
      <c r="BW113" s="801"/>
      <c r="BX113" s="801"/>
      <c r="BY113" s="801"/>
      <c r="BZ113" s="801"/>
      <c r="CA113" s="801">
        <v>11282160</v>
      </c>
      <c r="CB113" s="801"/>
      <c r="CC113" s="801"/>
      <c r="CD113" s="801"/>
      <c r="CE113" s="801"/>
      <c r="CF113" s="878">
        <v>81.2</v>
      </c>
      <c r="CG113" s="879"/>
      <c r="CH113" s="879"/>
      <c r="CI113" s="879"/>
      <c r="CJ113" s="879"/>
      <c r="CK113" s="947"/>
      <c r="CL113" s="896"/>
      <c r="CM113" s="833" t="s">
        <v>426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594101</v>
      </c>
      <c r="AB114" s="814"/>
      <c r="AC114" s="814"/>
      <c r="AD114" s="814"/>
      <c r="AE114" s="815"/>
      <c r="AF114" s="816">
        <v>835725</v>
      </c>
      <c r="AG114" s="814"/>
      <c r="AH114" s="814"/>
      <c r="AI114" s="814"/>
      <c r="AJ114" s="815"/>
      <c r="AK114" s="816">
        <v>936495</v>
      </c>
      <c r="AL114" s="814"/>
      <c r="AM114" s="814"/>
      <c r="AN114" s="814"/>
      <c r="AO114" s="815"/>
      <c r="AP114" s="784">
        <v>6.7</v>
      </c>
      <c r="AQ114" s="785"/>
      <c r="AR114" s="785"/>
      <c r="AS114" s="785"/>
      <c r="AT114" s="786"/>
      <c r="AU114" s="953"/>
      <c r="AV114" s="954"/>
      <c r="AW114" s="954"/>
      <c r="AX114" s="954"/>
      <c r="AY114" s="955"/>
      <c r="AZ114" s="797" t="s">
        <v>428</v>
      </c>
      <c r="BA114" s="798"/>
      <c r="BB114" s="798"/>
      <c r="BC114" s="798"/>
      <c r="BD114" s="798"/>
      <c r="BE114" s="798"/>
      <c r="BF114" s="798"/>
      <c r="BG114" s="798"/>
      <c r="BH114" s="798"/>
      <c r="BI114" s="798"/>
      <c r="BJ114" s="798"/>
      <c r="BK114" s="798"/>
      <c r="BL114" s="798"/>
      <c r="BM114" s="798"/>
      <c r="BN114" s="798"/>
      <c r="BO114" s="798"/>
      <c r="BP114" s="799"/>
      <c r="BQ114" s="800">
        <v>6264876</v>
      </c>
      <c r="BR114" s="801"/>
      <c r="BS114" s="801"/>
      <c r="BT114" s="801"/>
      <c r="BU114" s="801"/>
      <c r="BV114" s="801">
        <v>6046351</v>
      </c>
      <c r="BW114" s="801"/>
      <c r="BX114" s="801"/>
      <c r="BY114" s="801"/>
      <c r="BZ114" s="801"/>
      <c r="CA114" s="801">
        <v>5704443</v>
      </c>
      <c r="CB114" s="801"/>
      <c r="CC114" s="801"/>
      <c r="CD114" s="801"/>
      <c r="CE114" s="801"/>
      <c r="CF114" s="878">
        <v>41.1</v>
      </c>
      <c r="CG114" s="879"/>
      <c r="CH114" s="879"/>
      <c r="CI114" s="879"/>
      <c r="CJ114" s="879"/>
      <c r="CK114" s="947"/>
      <c r="CL114" s="896"/>
      <c r="CM114" s="833" t="s">
        <v>429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430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431</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432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433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4389</v>
      </c>
      <c r="AB116" s="814"/>
      <c r="AC116" s="814"/>
      <c r="AD116" s="814"/>
      <c r="AE116" s="815"/>
      <c r="AF116" s="816">
        <v>2619</v>
      </c>
      <c r="AG116" s="814"/>
      <c r="AH116" s="814"/>
      <c r="AI116" s="814"/>
      <c r="AJ116" s="815"/>
      <c r="AK116" s="816">
        <v>2465</v>
      </c>
      <c r="AL116" s="814"/>
      <c r="AM116" s="814"/>
      <c r="AN116" s="814"/>
      <c r="AO116" s="815"/>
      <c r="AP116" s="784">
        <v>0</v>
      </c>
      <c r="AQ116" s="785"/>
      <c r="AR116" s="785"/>
      <c r="AS116" s="785"/>
      <c r="AT116" s="786"/>
      <c r="AU116" s="953"/>
      <c r="AV116" s="954"/>
      <c r="AW116" s="954"/>
      <c r="AX116" s="954"/>
      <c r="AY116" s="955"/>
      <c r="AZ116" s="797" t="s">
        <v>434</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436</v>
      </c>
      <c r="Z117" s="919"/>
      <c r="AA117" s="924">
        <v>7294293</v>
      </c>
      <c r="AB117" s="925"/>
      <c r="AC117" s="925"/>
      <c r="AD117" s="925"/>
      <c r="AE117" s="926"/>
      <c r="AF117" s="928">
        <v>6898477</v>
      </c>
      <c r="AG117" s="925"/>
      <c r="AH117" s="925"/>
      <c r="AI117" s="925"/>
      <c r="AJ117" s="926"/>
      <c r="AK117" s="928">
        <v>6913771</v>
      </c>
      <c r="AL117" s="925"/>
      <c r="AM117" s="925"/>
      <c r="AN117" s="925"/>
      <c r="AO117" s="926"/>
      <c r="AP117" s="929"/>
      <c r="AQ117" s="930"/>
      <c r="AR117" s="930"/>
      <c r="AS117" s="930"/>
      <c r="AT117" s="931"/>
      <c r="AU117" s="953"/>
      <c r="AV117" s="954"/>
      <c r="AW117" s="954"/>
      <c r="AX117" s="954"/>
      <c r="AY117" s="955"/>
      <c r="AZ117" s="875" t="s">
        <v>437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408</v>
      </c>
      <c r="AB118" s="918"/>
      <c r="AC118" s="918"/>
      <c r="AD118" s="918"/>
      <c r="AE118" s="919"/>
      <c r="AF118" s="920" t="s">
        <v>283</v>
      </c>
      <c r="AG118" s="918"/>
      <c r="AH118" s="918"/>
      <c r="AI118" s="918"/>
      <c r="AJ118" s="919"/>
      <c r="AK118" s="920" t="s">
        <v>282</v>
      </c>
      <c r="AL118" s="918"/>
      <c r="AM118" s="918"/>
      <c r="AN118" s="918"/>
      <c r="AO118" s="919"/>
      <c r="AP118" s="921" t="s">
        <v>409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439</v>
      </c>
      <c r="BP118" s="868"/>
      <c r="BQ118" s="887">
        <v>89531205</v>
      </c>
      <c r="BR118" s="888"/>
      <c r="BS118" s="888"/>
      <c r="BT118" s="888"/>
      <c r="BU118" s="888"/>
      <c r="BV118" s="888">
        <v>87950345</v>
      </c>
      <c r="BW118" s="888"/>
      <c r="BX118" s="888"/>
      <c r="BY118" s="888"/>
      <c r="BZ118" s="888"/>
      <c r="CA118" s="888">
        <v>87017696</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413</v>
      </c>
      <c r="B119" s="894"/>
      <c r="C119" s="899" t="s">
        <v>414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7797892</v>
      </c>
      <c r="BR119" s="830"/>
      <c r="BS119" s="830"/>
      <c r="BT119" s="830"/>
      <c r="BU119" s="830"/>
      <c r="BV119" s="830">
        <v>8770385</v>
      </c>
      <c r="BW119" s="830"/>
      <c r="BX119" s="830"/>
      <c r="BY119" s="830"/>
      <c r="BZ119" s="830"/>
      <c r="CA119" s="830">
        <v>9074144</v>
      </c>
      <c r="CB119" s="830"/>
      <c r="CC119" s="830"/>
      <c r="CD119" s="830"/>
      <c r="CE119" s="830"/>
      <c r="CF119" s="891">
        <v>65.3</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3676788</v>
      </c>
      <c r="BR120" s="801"/>
      <c r="BS120" s="801"/>
      <c r="BT120" s="801"/>
      <c r="BU120" s="801"/>
      <c r="BV120" s="801">
        <v>3492963</v>
      </c>
      <c r="BW120" s="801"/>
      <c r="BX120" s="801"/>
      <c r="BY120" s="801"/>
      <c r="BZ120" s="801"/>
      <c r="CA120" s="801">
        <v>4593646</v>
      </c>
      <c r="CB120" s="801"/>
      <c r="CC120" s="801"/>
      <c r="CD120" s="801"/>
      <c r="CE120" s="801"/>
      <c r="CF120" s="878">
        <v>33.1</v>
      </c>
      <c r="CG120" s="879"/>
      <c r="CH120" s="879"/>
      <c r="CI120" s="879"/>
      <c r="CJ120" s="879"/>
      <c r="CK120" s="880" t="s">
        <v>445</v>
      </c>
      <c r="CL120" s="840"/>
      <c r="CM120" s="840"/>
      <c r="CN120" s="840"/>
      <c r="CO120" s="841"/>
      <c r="CP120" s="884" t="s">
        <v>446</v>
      </c>
      <c r="CQ120" s="885"/>
      <c r="CR120" s="885"/>
      <c r="CS120" s="885"/>
      <c r="CT120" s="885"/>
      <c r="CU120" s="885"/>
      <c r="CV120" s="885"/>
      <c r="CW120" s="885"/>
      <c r="CX120" s="885"/>
      <c r="CY120" s="885"/>
      <c r="CZ120" s="885"/>
      <c r="DA120" s="885"/>
      <c r="DB120" s="885"/>
      <c r="DC120" s="885"/>
      <c r="DD120" s="885"/>
      <c r="DE120" s="885"/>
      <c r="DF120" s="886"/>
      <c r="DG120" s="829">
        <v>22080362</v>
      </c>
      <c r="DH120" s="830"/>
      <c r="DI120" s="830"/>
      <c r="DJ120" s="830"/>
      <c r="DK120" s="830"/>
      <c r="DL120" s="830">
        <v>21463904</v>
      </c>
      <c r="DM120" s="830"/>
      <c r="DN120" s="830"/>
      <c r="DO120" s="830"/>
      <c r="DP120" s="830"/>
      <c r="DQ120" s="830">
        <v>20406036</v>
      </c>
      <c r="DR120" s="830"/>
      <c r="DS120" s="830"/>
      <c r="DT120" s="830"/>
      <c r="DU120" s="830"/>
      <c r="DV120" s="831">
        <v>146.9</v>
      </c>
      <c r="DW120" s="831"/>
      <c r="DX120" s="831"/>
      <c r="DY120" s="831"/>
      <c r="DZ120" s="832"/>
    </row>
    <row r="121" spans="1:130" s="197" customFormat="1" ht="26.25" customHeight="1" x14ac:dyDescent="0.15">
      <c r="A121" s="895"/>
      <c r="B121" s="896"/>
      <c r="C121" s="872" t="s">
        <v>447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448</v>
      </c>
      <c r="BA121" s="876"/>
      <c r="BB121" s="876"/>
      <c r="BC121" s="876"/>
      <c r="BD121" s="876"/>
      <c r="BE121" s="876"/>
      <c r="BF121" s="876"/>
      <c r="BG121" s="876"/>
      <c r="BH121" s="876"/>
      <c r="BI121" s="876"/>
      <c r="BJ121" s="876"/>
      <c r="BK121" s="876"/>
      <c r="BL121" s="876"/>
      <c r="BM121" s="876"/>
      <c r="BN121" s="876"/>
      <c r="BO121" s="876"/>
      <c r="BP121" s="877"/>
      <c r="BQ121" s="887">
        <v>45175543</v>
      </c>
      <c r="BR121" s="888"/>
      <c r="BS121" s="888"/>
      <c r="BT121" s="888"/>
      <c r="BU121" s="888"/>
      <c r="BV121" s="888">
        <v>44282572</v>
      </c>
      <c r="BW121" s="888"/>
      <c r="BX121" s="888"/>
      <c r="BY121" s="888"/>
      <c r="BZ121" s="888"/>
      <c r="CA121" s="888">
        <v>44322959</v>
      </c>
      <c r="CB121" s="888"/>
      <c r="CC121" s="888"/>
      <c r="CD121" s="888"/>
      <c r="CE121" s="888"/>
      <c r="CF121" s="889">
        <v>319</v>
      </c>
      <c r="CG121" s="890"/>
      <c r="CH121" s="890"/>
      <c r="CI121" s="890"/>
      <c r="CJ121" s="890"/>
      <c r="CK121" s="881"/>
      <c r="CL121" s="842"/>
      <c r="CM121" s="842"/>
      <c r="CN121" s="842"/>
      <c r="CO121" s="843"/>
      <c r="CP121" s="858" t="s">
        <v>449</v>
      </c>
      <c r="CQ121" s="859"/>
      <c r="CR121" s="859"/>
      <c r="CS121" s="859"/>
      <c r="CT121" s="859"/>
      <c r="CU121" s="859"/>
      <c r="CV121" s="859"/>
      <c r="CW121" s="859"/>
      <c r="CX121" s="859"/>
      <c r="CY121" s="859"/>
      <c r="CZ121" s="859"/>
      <c r="DA121" s="859"/>
      <c r="DB121" s="859"/>
      <c r="DC121" s="859"/>
      <c r="DD121" s="859"/>
      <c r="DE121" s="859"/>
      <c r="DF121" s="860"/>
      <c r="DG121" s="800">
        <v>2660954</v>
      </c>
      <c r="DH121" s="801"/>
      <c r="DI121" s="801"/>
      <c r="DJ121" s="801"/>
      <c r="DK121" s="801"/>
      <c r="DL121" s="801">
        <v>2611154</v>
      </c>
      <c r="DM121" s="801"/>
      <c r="DN121" s="801"/>
      <c r="DO121" s="801"/>
      <c r="DP121" s="801"/>
      <c r="DQ121" s="801">
        <v>2557166</v>
      </c>
      <c r="DR121" s="801"/>
      <c r="DS121" s="801"/>
      <c r="DT121" s="801"/>
      <c r="DU121" s="801"/>
      <c r="DV121" s="853">
        <v>18.399999999999999</v>
      </c>
      <c r="DW121" s="853"/>
      <c r="DX121" s="853"/>
      <c r="DY121" s="853"/>
      <c r="DZ121" s="854"/>
    </row>
    <row r="122" spans="1:130" s="197" customFormat="1" ht="26.25" customHeight="1" x14ac:dyDescent="0.15">
      <c r="A122" s="895"/>
      <c r="B122" s="896"/>
      <c r="C122" s="833" t="s">
        <v>429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450</v>
      </c>
      <c r="BP122" s="868"/>
      <c r="BQ122" s="869">
        <v>56650223</v>
      </c>
      <c r="BR122" s="870"/>
      <c r="BS122" s="870"/>
      <c r="BT122" s="870"/>
      <c r="BU122" s="870"/>
      <c r="BV122" s="870">
        <v>56545920</v>
      </c>
      <c r="BW122" s="870"/>
      <c r="BX122" s="870"/>
      <c r="BY122" s="870"/>
      <c r="BZ122" s="870"/>
      <c r="CA122" s="870">
        <v>57990749</v>
      </c>
      <c r="CB122" s="870"/>
      <c r="CC122" s="870"/>
      <c r="CD122" s="870"/>
      <c r="CE122" s="870"/>
      <c r="CF122" s="773"/>
      <c r="CG122" s="774"/>
      <c r="CH122" s="774"/>
      <c r="CI122" s="774"/>
      <c r="CJ122" s="871"/>
      <c r="CK122" s="881"/>
      <c r="CL122" s="842"/>
      <c r="CM122" s="842"/>
      <c r="CN122" s="842"/>
      <c r="CO122" s="843"/>
      <c r="CP122" s="858" t="s">
        <v>451</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435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237.8</v>
      </c>
      <c r="BR123" s="862"/>
      <c r="BS123" s="862"/>
      <c r="BT123" s="862"/>
      <c r="BU123" s="862"/>
      <c r="BV123" s="862">
        <v>229.2</v>
      </c>
      <c r="BW123" s="862"/>
      <c r="BX123" s="862"/>
      <c r="BY123" s="862"/>
      <c r="BZ123" s="862"/>
      <c r="CA123" s="862">
        <v>208.8</v>
      </c>
      <c r="CB123" s="862"/>
      <c r="CC123" s="862"/>
      <c r="CD123" s="862"/>
      <c r="CE123" s="862"/>
      <c r="CF123" s="760"/>
      <c r="CG123" s="761"/>
      <c r="CH123" s="761"/>
      <c r="CI123" s="761"/>
      <c r="CJ123" s="863"/>
      <c r="CK123" s="881"/>
      <c r="CL123" s="842"/>
      <c r="CM123" s="842"/>
      <c r="CN123" s="842"/>
      <c r="CO123" s="843"/>
      <c r="CP123" s="858" t="s">
        <v>453</v>
      </c>
      <c r="CQ123" s="859"/>
      <c r="CR123" s="859"/>
      <c r="CS123" s="859"/>
      <c r="CT123" s="859"/>
      <c r="CU123" s="859"/>
      <c r="CV123" s="859"/>
      <c r="CW123" s="859"/>
      <c r="CX123" s="859"/>
      <c r="CY123" s="859"/>
      <c r="CZ123" s="859"/>
      <c r="DA123" s="859"/>
      <c r="DB123" s="859"/>
      <c r="DC123" s="859"/>
      <c r="DD123" s="859"/>
      <c r="DE123" s="859"/>
      <c r="DF123" s="860"/>
      <c r="DG123" s="813" t="s">
        <v>454</v>
      </c>
      <c r="DH123" s="814"/>
      <c r="DI123" s="814"/>
      <c r="DJ123" s="814"/>
      <c r="DK123" s="815"/>
      <c r="DL123" s="816" t="s">
        <v>454</v>
      </c>
      <c r="DM123" s="814"/>
      <c r="DN123" s="814"/>
      <c r="DO123" s="814"/>
      <c r="DP123" s="815"/>
      <c r="DQ123" s="816" t="s">
        <v>454</v>
      </c>
      <c r="DR123" s="814"/>
      <c r="DS123" s="814"/>
      <c r="DT123" s="814"/>
      <c r="DU123" s="815"/>
      <c r="DV123" s="784" t="s">
        <v>454</v>
      </c>
      <c r="DW123" s="785"/>
      <c r="DX123" s="785"/>
      <c r="DY123" s="785"/>
      <c r="DZ123" s="786"/>
    </row>
    <row r="124" spans="1:130" s="197" customFormat="1" ht="26.25" customHeight="1" x14ac:dyDescent="0.15">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454</v>
      </c>
      <c r="AB124" s="814"/>
      <c r="AC124" s="814"/>
      <c r="AD124" s="814"/>
      <c r="AE124" s="815"/>
      <c r="AF124" s="816" t="s">
        <v>454</v>
      </c>
      <c r="AG124" s="814"/>
      <c r="AH124" s="814"/>
      <c r="AI124" s="814"/>
      <c r="AJ124" s="815"/>
      <c r="AK124" s="816" t="s">
        <v>454</v>
      </c>
      <c r="AL124" s="814"/>
      <c r="AM124" s="814"/>
      <c r="AN124" s="814"/>
      <c r="AO124" s="815"/>
      <c r="AP124" s="784" t="s">
        <v>454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455</v>
      </c>
      <c r="CQ124" s="859"/>
      <c r="CR124" s="859"/>
      <c r="CS124" s="859"/>
      <c r="CT124" s="859"/>
      <c r="CU124" s="859"/>
      <c r="CV124" s="859"/>
      <c r="CW124" s="859"/>
      <c r="CX124" s="859"/>
      <c r="CY124" s="859"/>
      <c r="CZ124" s="859"/>
      <c r="DA124" s="859"/>
      <c r="DB124" s="859"/>
      <c r="DC124" s="859"/>
      <c r="DD124" s="859"/>
      <c r="DE124" s="859"/>
      <c r="DF124" s="860"/>
      <c r="DG124" s="746">
        <v>3419467</v>
      </c>
      <c r="DH124" s="747"/>
      <c r="DI124" s="747"/>
      <c r="DJ124" s="747"/>
      <c r="DK124" s="748"/>
      <c r="DL124" s="749" t="s">
        <v>454</v>
      </c>
      <c r="DM124" s="747"/>
      <c r="DN124" s="747"/>
      <c r="DO124" s="747"/>
      <c r="DP124" s="748"/>
      <c r="DQ124" s="749" t="s">
        <v>454</v>
      </c>
      <c r="DR124" s="747"/>
      <c r="DS124" s="747"/>
      <c r="DT124" s="747"/>
      <c r="DU124" s="748"/>
      <c r="DV124" s="837" t="s">
        <v>454</v>
      </c>
      <c r="DW124" s="838"/>
      <c r="DX124" s="838"/>
      <c r="DY124" s="838"/>
      <c r="DZ124" s="839"/>
    </row>
    <row r="125" spans="1:130" s="197" customFormat="1" ht="26.25" customHeight="1" thickBot="1" x14ac:dyDescent="0.2">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454</v>
      </c>
      <c r="AB125" s="814"/>
      <c r="AC125" s="814"/>
      <c r="AD125" s="814"/>
      <c r="AE125" s="815"/>
      <c r="AF125" s="816" t="s">
        <v>454</v>
      </c>
      <c r="AG125" s="814"/>
      <c r="AH125" s="814"/>
      <c r="AI125" s="814"/>
      <c r="AJ125" s="815"/>
      <c r="AK125" s="816" t="s">
        <v>454</v>
      </c>
      <c r="AL125" s="814"/>
      <c r="AM125" s="814"/>
      <c r="AN125" s="814"/>
      <c r="AO125" s="815"/>
      <c r="AP125" s="784" t="s">
        <v>454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456</v>
      </c>
      <c r="CL125" s="840"/>
      <c r="CM125" s="840"/>
      <c r="CN125" s="840"/>
      <c r="CO125" s="841"/>
      <c r="CP125" s="846" t="s">
        <v>457</v>
      </c>
      <c r="CQ125" s="788"/>
      <c r="CR125" s="788"/>
      <c r="CS125" s="788"/>
      <c r="CT125" s="788"/>
      <c r="CU125" s="788"/>
      <c r="CV125" s="788"/>
      <c r="CW125" s="788"/>
      <c r="CX125" s="788"/>
      <c r="CY125" s="788"/>
      <c r="CZ125" s="788"/>
      <c r="DA125" s="788"/>
      <c r="DB125" s="788"/>
      <c r="DC125" s="788"/>
      <c r="DD125" s="788"/>
      <c r="DE125" s="788"/>
      <c r="DF125" s="789"/>
      <c r="DG125" s="829" t="s">
        <v>454</v>
      </c>
      <c r="DH125" s="830"/>
      <c r="DI125" s="830"/>
      <c r="DJ125" s="830"/>
      <c r="DK125" s="830"/>
      <c r="DL125" s="830" t="s">
        <v>454</v>
      </c>
      <c r="DM125" s="830"/>
      <c r="DN125" s="830"/>
      <c r="DO125" s="830"/>
      <c r="DP125" s="830"/>
      <c r="DQ125" s="830" t="s">
        <v>454</v>
      </c>
      <c r="DR125" s="830"/>
      <c r="DS125" s="830"/>
      <c r="DT125" s="830"/>
      <c r="DU125" s="830"/>
      <c r="DV125" s="831" t="s">
        <v>454</v>
      </c>
      <c r="DW125" s="831"/>
      <c r="DX125" s="831"/>
      <c r="DY125" s="831"/>
      <c r="DZ125" s="832"/>
    </row>
    <row r="126" spans="1:130" s="197" customFormat="1" ht="26.25" customHeight="1" x14ac:dyDescent="0.15">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454</v>
      </c>
      <c r="AB126" s="814"/>
      <c r="AC126" s="814"/>
      <c r="AD126" s="814"/>
      <c r="AE126" s="815"/>
      <c r="AF126" s="816" t="s">
        <v>454</v>
      </c>
      <c r="AG126" s="814"/>
      <c r="AH126" s="814"/>
      <c r="AI126" s="814"/>
      <c r="AJ126" s="815"/>
      <c r="AK126" s="816" t="s">
        <v>454</v>
      </c>
      <c r="AL126" s="814"/>
      <c r="AM126" s="814"/>
      <c r="AN126" s="814"/>
      <c r="AO126" s="815"/>
      <c r="AP126" s="784" t="s">
        <v>454</v>
      </c>
      <c r="AQ126" s="785"/>
      <c r="AR126" s="785"/>
      <c r="AS126" s="785"/>
      <c r="AT126" s="786"/>
      <c r="AU126" s="233"/>
      <c r="AV126" s="233"/>
      <c r="AW126" s="233"/>
      <c r="AX126" s="836" t="s">
        <v>458</v>
      </c>
      <c r="AY126" s="794"/>
      <c r="AZ126" s="794"/>
      <c r="BA126" s="794"/>
      <c r="BB126" s="794"/>
      <c r="BC126" s="794"/>
      <c r="BD126" s="794"/>
      <c r="BE126" s="795"/>
      <c r="BF126" s="793" t="s">
        <v>459</v>
      </c>
      <c r="BG126" s="794"/>
      <c r="BH126" s="794"/>
      <c r="BI126" s="794"/>
      <c r="BJ126" s="794"/>
      <c r="BK126" s="794"/>
      <c r="BL126" s="795"/>
      <c r="BM126" s="793" t="s">
        <v>460</v>
      </c>
      <c r="BN126" s="794"/>
      <c r="BO126" s="794"/>
      <c r="BP126" s="794"/>
      <c r="BQ126" s="794"/>
      <c r="BR126" s="794"/>
      <c r="BS126" s="795"/>
      <c r="BT126" s="793" t="s">
        <v>461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462</v>
      </c>
      <c r="CQ126" s="798"/>
      <c r="CR126" s="798"/>
      <c r="CS126" s="798"/>
      <c r="CT126" s="798"/>
      <c r="CU126" s="798"/>
      <c r="CV126" s="798"/>
      <c r="CW126" s="798"/>
      <c r="CX126" s="798"/>
      <c r="CY126" s="798"/>
      <c r="CZ126" s="798"/>
      <c r="DA126" s="798"/>
      <c r="DB126" s="798"/>
      <c r="DC126" s="798"/>
      <c r="DD126" s="798"/>
      <c r="DE126" s="798"/>
      <c r="DF126" s="799"/>
      <c r="DG126" s="800" t="s">
        <v>454</v>
      </c>
      <c r="DH126" s="801"/>
      <c r="DI126" s="801"/>
      <c r="DJ126" s="801"/>
      <c r="DK126" s="801"/>
      <c r="DL126" s="801" t="s">
        <v>454</v>
      </c>
      <c r="DM126" s="801"/>
      <c r="DN126" s="801"/>
      <c r="DO126" s="801"/>
      <c r="DP126" s="801"/>
      <c r="DQ126" s="801" t="s">
        <v>454</v>
      </c>
      <c r="DR126" s="801"/>
      <c r="DS126" s="801"/>
      <c r="DT126" s="801"/>
      <c r="DU126" s="801"/>
      <c r="DV126" s="853" t="s">
        <v>454</v>
      </c>
      <c r="DW126" s="853"/>
      <c r="DX126" s="853"/>
      <c r="DY126" s="853"/>
      <c r="DZ126" s="854"/>
    </row>
    <row r="127" spans="1:130" s="197" customFormat="1" ht="26.25" customHeight="1" thickBot="1" x14ac:dyDescent="0.2">
      <c r="A127" s="897"/>
      <c r="B127" s="898"/>
      <c r="C127" s="855" t="s">
        <v>463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454</v>
      </c>
      <c r="AB127" s="814"/>
      <c r="AC127" s="814"/>
      <c r="AD127" s="814"/>
      <c r="AE127" s="815"/>
      <c r="AF127" s="816" t="s">
        <v>454</v>
      </c>
      <c r="AG127" s="814"/>
      <c r="AH127" s="814"/>
      <c r="AI127" s="814"/>
      <c r="AJ127" s="815"/>
      <c r="AK127" s="816" t="s">
        <v>454</v>
      </c>
      <c r="AL127" s="814"/>
      <c r="AM127" s="814"/>
      <c r="AN127" s="814"/>
      <c r="AO127" s="815"/>
      <c r="AP127" s="784" t="s">
        <v>454</v>
      </c>
      <c r="AQ127" s="785"/>
      <c r="AR127" s="785"/>
      <c r="AS127" s="785"/>
      <c r="AT127" s="786"/>
      <c r="AU127" s="233"/>
      <c r="AV127" s="233"/>
      <c r="AW127" s="233"/>
      <c r="AX127" s="787" t="s">
        <v>464</v>
      </c>
      <c r="AY127" s="788"/>
      <c r="AZ127" s="788"/>
      <c r="BA127" s="788"/>
      <c r="BB127" s="788"/>
      <c r="BC127" s="788"/>
      <c r="BD127" s="788"/>
      <c r="BE127" s="789"/>
      <c r="BF127" s="790" t="s">
        <v>454</v>
      </c>
      <c r="BG127" s="791"/>
      <c r="BH127" s="791"/>
      <c r="BI127" s="791"/>
      <c r="BJ127" s="791"/>
      <c r="BK127" s="791"/>
      <c r="BL127" s="792"/>
      <c r="BM127" s="790">
        <v>12.58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465</v>
      </c>
      <c r="CQ127" s="782"/>
      <c r="CR127" s="782"/>
      <c r="CS127" s="782"/>
      <c r="CT127" s="782"/>
      <c r="CU127" s="782"/>
      <c r="CV127" s="782"/>
      <c r="CW127" s="782"/>
      <c r="CX127" s="782"/>
      <c r="CY127" s="782"/>
      <c r="CZ127" s="782"/>
      <c r="DA127" s="782"/>
      <c r="DB127" s="782"/>
      <c r="DC127" s="782"/>
      <c r="DD127" s="782"/>
      <c r="DE127" s="782"/>
      <c r="DF127" s="783"/>
      <c r="DG127" s="849" t="s">
        <v>466</v>
      </c>
      <c r="DH127" s="850"/>
      <c r="DI127" s="850"/>
      <c r="DJ127" s="850"/>
      <c r="DK127" s="850"/>
      <c r="DL127" s="850" t="s">
        <v>467</v>
      </c>
      <c r="DM127" s="850"/>
      <c r="DN127" s="850"/>
      <c r="DO127" s="850"/>
      <c r="DP127" s="850"/>
      <c r="DQ127" s="850" t="s">
        <v>467</v>
      </c>
      <c r="DR127" s="850"/>
      <c r="DS127" s="850"/>
      <c r="DT127" s="850"/>
      <c r="DU127" s="850"/>
      <c r="DV127" s="851" t="s">
        <v>467</v>
      </c>
      <c r="DW127" s="851"/>
      <c r="DX127" s="851"/>
      <c r="DY127" s="851"/>
      <c r="DZ127" s="852"/>
    </row>
    <row r="128" spans="1:130" s="197" customFormat="1" ht="26.25" customHeight="1" x14ac:dyDescent="0.15">
      <c r="A128" s="825" t="s">
        <v>468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469</v>
      </c>
      <c r="X128" s="827"/>
      <c r="Y128" s="827"/>
      <c r="Z128" s="828"/>
      <c r="AA128" s="753">
        <v>302706</v>
      </c>
      <c r="AB128" s="754"/>
      <c r="AC128" s="754"/>
      <c r="AD128" s="754"/>
      <c r="AE128" s="755"/>
      <c r="AF128" s="756">
        <v>310039</v>
      </c>
      <c r="AG128" s="754"/>
      <c r="AH128" s="754"/>
      <c r="AI128" s="754"/>
      <c r="AJ128" s="755"/>
      <c r="AK128" s="756">
        <v>294117</v>
      </c>
      <c r="AL128" s="754"/>
      <c r="AM128" s="754"/>
      <c r="AN128" s="754"/>
      <c r="AO128" s="755"/>
      <c r="AP128" s="757"/>
      <c r="AQ128" s="758"/>
      <c r="AR128" s="758"/>
      <c r="AS128" s="758"/>
      <c r="AT128" s="759"/>
      <c r="AU128" s="235"/>
      <c r="AV128" s="235"/>
      <c r="AW128" s="235"/>
      <c r="AX128" s="802" t="s">
        <v>470</v>
      </c>
      <c r="AY128" s="798"/>
      <c r="AZ128" s="798"/>
      <c r="BA128" s="798"/>
      <c r="BB128" s="798"/>
      <c r="BC128" s="798"/>
      <c r="BD128" s="798"/>
      <c r="BE128" s="799"/>
      <c r="BF128" s="820" t="s">
        <v>454</v>
      </c>
      <c r="BG128" s="821"/>
      <c r="BH128" s="821"/>
      <c r="BI128" s="821"/>
      <c r="BJ128" s="821"/>
      <c r="BK128" s="821"/>
      <c r="BL128" s="822"/>
      <c r="BM128" s="820">
        <v>17.579999999999998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471</v>
      </c>
      <c r="X129" s="811"/>
      <c r="Y129" s="811"/>
      <c r="Z129" s="812"/>
      <c r="AA129" s="813">
        <v>17967305</v>
      </c>
      <c r="AB129" s="814"/>
      <c r="AC129" s="814"/>
      <c r="AD129" s="814"/>
      <c r="AE129" s="815"/>
      <c r="AF129" s="816">
        <v>17879555</v>
      </c>
      <c r="AG129" s="814"/>
      <c r="AH129" s="814"/>
      <c r="AI129" s="814"/>
      <c r="AJ129" s="815"/>
      <c r="AK129" s="816">
        <v>18150397</v>
      </c>
      <c r="AL129" s="814"/>
      <c r="AM129" s="814"/>
      <c r="AN129" s="814"/>
      <c r="AO129" s="815"/>
      <c r="AP129" s="817"/>
      <c r="AQ129" s="818"/>
      <c r="AR129" s="818"/>
      <c r="AS129" s="818"/>
      <c r="AT129" s="819"/>
      <c r="AU129" s="235"/>
      <c r="AV129" s="235"/>
      <c r="AW129" s="235"/>
      <c r="AX129" s="802" t="s">
        <v>472</v>
      </c>
      <c r="AY129" s="798"/>
      <c r="AZ129" s="798"/>
      <c r="BA129" s="798"/>
      <c r="BB129" s="798"/>
      <c r="BC129" s="798"/>
      <c r="BD129" s="798"/>
      <c r="BE129" s="799"/>
      <c r="BF129" s="803">
        <v>18.399999999999999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474</v>
      </c>
      <c r="X130" s="811"/>
      <c r="Y130" s="811"/>
      <c r="Z130" s="812"/>
      <c r="AA130" s="813">
        <v>4140334</v>
      </c>
      <c r="AB130" s="814"/>
      <c r="AC130" s="814"/>
      <c r="AD130" s="814"/>
      <c r="AE130" s="815"/>
      <c r="AF130" s="816">
        <v>4179076</v>
      </c>
      <c r="AG130" s="814"/>
      <c r="AH130" s="814"/>
      <c r="AI130" s="814"/>
      <c r="AJ130" s="815"/>
      <c r="AK130" s="816">
        <v>4254777</v>
      </c>
      <c r="AL130" s="814"/>
      <c r="AM130" s="814"/>
      <c r="AN130" s="814"/>
      <c r="AO130" s="815"/>
      <c r="AP130" s="817"/>
      <c r="AQ130" s="818"/>
      <c r="AR130" s="818"/>
      <c r="AS130" s="818"/>
      <c r="AT130" s="819"/>
      <c r="AU130" s="235"/>
      <c r="AV130" s="235"/>
      <c r="AW130" s="235"/>
      <c r="AX130" s="781" t="s">
        <v>475</v>
      </c>
      <c r="AY130" s="782"/>
      <c r="AZ130" s="782"/>
      <c r="BA130" s="782"/>
      <c r="BB130" s="782"/>
      <c r="BC130" s="782"/>
      <c r="BD130" s="782"/>
      <c r="BE130" s="783"/>
      <c r="BF130" s="735">
        <v>208.8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476</v>
      </c>
      <c r="X131" s="744"/>
      <c r="Y131" s="744"/>
      <c r="Z131" s="745"/>
      <c r="AA131" s="746">
        <v>13826971</v>
      </c>
      <c r="AB131" s="747"/>
      <c r="AC131" s="747"/>
      <c r="AD131" s="747"/>
      <c r="AE131" s="748"/>
      <c r="AF131" s="749">
        <v>13700479</v>
      </c>
      <c r="AG131" s="747"/>
      <c r="AH131" s="747"/>
      <c r="AI131" s="747"/>
      <c r="AJ131" s="748"/>
      <c r="AK131" s="749">
        <v>13895620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478</v>
      </c>
      <c r="W132" s="767"/>
      <c r="X132" s="767"/>
      <c r="Y132" s="767"/>
      <c r="Z132" s="768"/>
      <c r="AA132" s="769">
        <v>20.62095162</v>
      </c>
      <c r="AB132" s="770"/>
      <c r="AC132" s="770"/>
      <c r="AD132" s="770"/>
      <c r="AE132" s="771"/>
      <c r="AF132" s="772">
        <v>17.585969070000001</v>
      </c>
      <c r="AG132" s="770"/>
      <c r="AH132" s="770"/>
      <c r="AI132" s="770"/>
      <c r="AJ132" s="771"/>
      <c r="AK132" s="772">
        <v>17.018866379999999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479</v>
      </c>
      <c r="W133" s="776"/>
      <c r="X133" s="776"/>
      <c r="Y133" s="776"/>
      <c r="Z133" s="777"/>
      <c r="AA133" s="778">
        <v>20.7</v>
      </c>
      <c r="AB133" s="779"/>
      <c r="AC133" s="779"/>
      <c r="AD133" s="779"/>
      <c r="AE133" s="780"/>
      <c r="AF133" s="778">
        <v>19.7</v>
      </c>
      <c r="AG133" s="779"/>
      <c r="AH133" s="779"/>
      <c r="AI133" s="779"/>
      <c r="AJ133" s="780"/>
      <c r="AK133" s="778">
        <v>18.399999999999999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480</v>
      </c>
      <c r="B5" s="246"/>
      <c r="C5" s="246"/>
      <c r="D5" s="246"/>
      <c r="E5" s="246"/>
      <c r="F5" s="246"/>
      <c r="G5" s="246"/>
      <c r="H5" s="246"/>
      <c r="I5" s="246"/>
      <c r="J5" s="246"/>
      <c r="K5" s="246"/>
      <c r="L5" s="246"/>
      <c r="M5" s="246"/>
      <c r="N5" s="246"/>
      <c r="O5" s="247"/>
    </row>
    <row r="6" spans="1:16" x14ac:dyDescent="0.15">
      <c r="A6" s="248"/>
      <c r="B6" s="244"/>
      <c r="C6" s="244"/>
      <c r="D6" s="244"/>
      <c r="E6" s="244"/>
      <c r="F6" s="244"/>
      <c r="G6" s="249" t="s">
        <v>481</v>
      </c>
      <c r="H6" s="249"/>
      <c r="I6" s="249"/>
      <c r="J6" s="249"/>
      <c r="K6" s="244"/>
      <c r="L6" s="244"/>
      <c r="M6" s="244"/>
      <c r="N6" s="244"/>
    </row>
    <row r="7" spans="1:16" x14ac:dyDescent="0.15">
      <c r="A7" s="248"/>
      <c r="B7" s="244"/>
      <c r="C7" s="244"/>
      <c r="D7" s="244"/>
      <c r="E7" s="244"/>
      <c r="F7" s="244"/>
      <c r="G7" s="251"/>
      <c r="H7" s="252"/>
      <c r="I7" s="252"/>
      <c r="J7" s="253"/>
      <c r="K7" s="1149" t="s">
        <v>482</v>
      </c>
      <c r="L7" s="254"/>
      <c r="M7" s="255" t="s">
        <v>483</v>
      </c>
      <c r="N7" s="256"/>
    </row>
    <row r="8" spans="1:16" x14ac:dyDescent="0.15">
      <c r="A8" s="248"/>
      <c r="B8" s="244"/>
      <c r="C8" s="244"/>
      <c r="D8" s="244"/>
      <c r="E8" s="244"/>
      <c r="F8" s="244"/>
      <c r="G8" s="257"/>
      <c r="H8" s="258"/>
      <c r="I8" s="258"/>
      <c r="J8" s="259"/>
      <c r="K8" s="1150"/>
      <c r="L8" s="260" t="s">
        <v>484</v>
      </c>
      <c r="M8" s="261" t="s">
        <v>485</v>
      </c>
      <c r="N8" s="262" t="s">
        <v>486</v>
      </c>
    </row>
    <row r="9" spans="1:16" x14ac:dyDescent="0.15">
      <c r="A9" s="248"/>
      <c r="B9" s="244"/>
      <c r="C9" s="244"/>
      <c r="D9" s="244"/>
      <c r="E9" s="244"/>
      <c r="F9" s="244"/>
      <c r="G9" s="1163" t="s">
        <v>487</v>
      </c>
      <c r="H9" s="1164"/>
      <c r="I9" s="1164"/>
      <c r="J9" s="1165"/>
      <c r="K9" s="263">
        <v>3670660</v>
      </c>
      <c r="L9" s="264">
        <v>80075</v>
      </c>
      <c r="M9" s="265">
        <v>88578</v>
      </c>
      <c r="N9" s="266">
        <v>-9.6</v>
      </c>
    </row>
    <row r="10" spans="1:16" x14ac:dyDescent="0.15">
      <c r="A10" s="248"/>
      <c r="B10" s="244"/>
      <c r="C10" s="244"/>
      <c r="D10" s="244"/>
      <c r="E10" s="244"/>
      <c r="F10" s="244"/>
      <c r="G10" s="1163" t="s">
        <v>488</v>
      </c>
      <c r="H10" s="1164"/>
      <c r="I10" s="1164"/>
      <c r="J10" s="1165"/>
      <c r="K10" s="267">
        <v>708074</v>
      </c>
      <c r="L10" s="268">
        <v>15447</v>
      </c>
      <c r="M10" s="269">
        <v>7040</v>
      </c>
      <c r="N10" s="270">
        <v>119.4</v>
      </c>
    </row>
    <row r="11" spans="1:16" ht="13.5" customHeight="1" x14ac:dyDescent="0.15">
      <c r="A11" s="248"/>
      <c r="B11" s="244"/>
      <c r="C11" s="244"/>
      <c r="D11" s="244"/>
      <c r="E11" s="244"/>
      <c r="F11" s="244"/>
      <c r="G11" s="1163" t="s">
        <v>489</v>
      </c>
      <c r="H11" s="1164"/>
      <c r="I11" s="1164"/>
      <c r="J11" s="1165"/>
      <c r="K11" s="267">
        <v>451862</v>
      </c>
      <c r="L11" s="268">
        <v>9857</v>
      </c>
      <c r="M11" s="269">
        <v>8852</v>
      </c>
      <c r="N11" s="270">
        <v>11.4</v>
      </c>
    </row>
    <row r="12" spans="1:16" ht="13.5" customHeight="1" x14ac:dyDescent="0.15">
      <c r="A12" s="248"/>
      <c r="B12" s="244"/>
      <c r="C12" s="244"/>
      <c r="D12" s="244"/>
      <c r="E12" s="244"/>
      <c r="F12" s="244"/>
      <c r="G12" s="1163" t="s">
        <v>490</v>
      </c>
      <c r="H12" s="1164"/>
      <c r="I12" s="1164"/>
      <c r="J12" s="1165"/>
      <c r="K12" s="267" t="s">
        <v>491</v>
      </c>
      <c r="L12" s="268" t="s">
        <v>491</v>
      </c>
      <c r="M12" s="269">
        <v>853</v>
      </c>
      <c r="N12" s="270" t="s">
        <v>491</v>
      </c>
    </row>
    <row r="13" spans="1:16" ht="13.5" customHeight="1" x14ac:dyDescent="0.15">
      <c r="A13" s="248"/>
      <c r="B13" s="244"/>
      <c r="C13" s="244"/>
      <c r="D13" s="244"/>
      <c r="E13" s="244"/>
      <c r="F13" s="244"/>
      <c r="G13" s="1163" t="s">
        <v>492</v>
      </c>
      <c r="H13" s="1164"/>
      <c r="I13" s="1164"/>
      <c r="J13" s="1165"/>
      <c r="K13" s="267" t="s">
        <v>491</v>
      </c>
      <c r="L13" s="268" t="s">
        <v>491</v>
      </c>
      <c r="M13" s="269">
        <v>12</v>
      </c>
      <c r="N13" s="270" t="s">
        <v>491</v>
      </c>
    </row>
    <row r="14" spans="1:16" ht="13.5" customHeight="1" x14ac:dyDescent="0.15">
      <c r="A14" s="248"/>
      <c r="B14" s="244"/>
      <c r="C14" s="244"/>
      <c r="D14" s="244"/>
      <c r="E14" s="244"/>
      <c r="F14" s="244"/>
      <c r="G14" s="1163" t="s">
        <v>493</v>
      </c>
      <c r="H14" s="1164"/>
      <c r="I14" s="1164"/>
      <c r="J14" s="1165"/>
      <c r="K14" s="267">
        <v>144215</v>
      </c>
      <c r="L14" s="268">
        <v>3146</v>
      </c>
      <c r="M14" s="269">
        <v>4061</v>
      </c>
      <c r="N14" s="270">
        <v>-22.5</v>
      </c>
    </row>
    <row r="15" spans="1:16" ht="13.5" customHeight="1" x14ac:dyDescent="0.15">
      <c r="A15" s="248"/>
      <c r="B15" s="244"/>
      <c r="C15" s="244"/>
      <c r="D15" s="244"/>
      <c r="E15" s="244"/>
      <c r="F15" s="244"/>
      <c r="G15" s="1163" t="s">
        <v>494</v>
      </c>
      <c r="H15" s="1164"/>
      <c r="I15" s="1164"/>
      <c r="J15" s="1165"/>
      <c r="K15" s="267">
        <v>167393</v>
      </c>
      <c r="L15" s="268">
        <v>3652</v>
      </c>
      <c r="M15" s="269">
        <v>2096</v>
      </c>
      <c r="N15" s="270">
        <v>74.2</v>
      </c>
    </row>
    <row r="16" spans="1:16" x14ac:dyDescent="0.15">
      <c r="A16" s="248"/>
      <c r="B16" s="244"/>
      <c r="C16" s="244"/>
      <c r="D16" s="244"/>
      <c r="E16" s="244"/>
      <c r="F16" s="244"/>
      <c r="G16" s="1166" t="s">
        <v>495</v>
      </c>
      <c r="H16" s="1167"/>
      <c r="I16" s="1167"/>
      <c r="J16" s="1168"/>
      <c r="K16" s="268">
        <v>-577054</v>
      </c>
      <c r="L16" s="268">
        <v>-12588</v>
      </c>
      <c r="M16" s="269">
        <v>-9609</v>
      </c>
      <c r="N16" s="270">
        <v>31</v>
      </c>
    </row>
    <row r="17" spans="1:16" x14ac:dyDescent="0.15">
      <c r="A17" s="248"/>
      <c r="B17" s="244"/>
      <c r="C17" s="244"/>
      <c r="D17" s="244"/>
      <c r="E17" s="244"/>
      <c r="F17" s="244"/>
      <c r="G17" s="1166" t="s">
        <v>166</v>
      </c>
      <c r="H17" s="1167"/>
      <c r="I17" s="1167"/>
      <c r="J17" s="1168"/>
      <c r="K17" s="268">
        <v>4565150</v>
      </c>
      <c r="L17" s="268">
        <v>99589</v>
      </c>
      <c r="M17" s="269">
        <v>101883</v>
      </c>
      <c r="N17" s="270">
        <v>-2.2999999999999998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496</v>
      </c>
      <c r="H19" s="244"/>
      <c r="I19" s="244"/>
      <c r="J19" s="244"/>
      <c r="K19" s="244"/>
      <c r="L19" s="244"/>
      <c r="M19" s="244"/>
      <c r="N19" s="244"/>
    </row>
    <row r="20" spans="1:16" x14ac:dyDescent="0.15">
      <c r="A20" s="248"/>
      <c r="B20" s="244"/>
      <c r="C20" s="244"/>
      <c r="D20" s="244"/>
      <c r="E20" s="244"/>
      <c r="F20" s="244"/>
      <c r="G20" s="272"/>
      <c r="H20" s="273"/>
      <c r="I20" s="273"/>
      <c r="J20" s="274"/>
      <c r="K20" s="275" t="s">
        <v>497</v>
      </c>
      <c r="L20" s="276" t="s">
        <v>498</v>
      </c>
      <c r="M20" s="277" t="s">
        <v>499</v>
      </c>
      <c r="N20" s="278"/>
    </row>
    <row r="21" spans="1:16" s="284" customFormat="1" x14ac:dyDescent="0.15">
      <c r="A21" s="279"/>
      <c r="B21" s="249"/>
      <c r="C21" s="249"/>
      <c r="D21" s="249"/>
      <c r="E21" s="249"/>
      <c r="F21" s="249"/>
      <c r="G21" s="1160" t="s">
        <v>500</v>
      </c>
      <c r="H21" s="1161"/>
      <c r="I21" s="1161"/>
      <c r="J21" s="1162"/>
      <c r="K21" s="280">
        <v>8.5500000000000007</v>
      </c>
      <c r="L21" s="281">
        <v>9.81</v>
      </c>
      <c r="M21" s="282">
        <v>-1.26</v>
      </c>
      <c r="N21" s="249"/>
      <c r="O21" s="283"/>
      <c r="P21" s="279"/>
    </row>
    <row r="22" spans="1:16" s="284" customFormat="1" x14ac:dyDescent="0.15">
      <c r="A22" s="279"/>
      <c r="B22" s="249"/>
      <c r="C22" s="249"/>
      <c r="D22" s="249"/>
      <c r="E22" s="249"/>
      <c r="F22" s="249"/>
      <c r="G22" s="1160" t="s">
        <v>501</v>
      </c>
      <c r="H22" s="1161"/>
      <c r="I22" s="1161"/>
      <c r="J22" s="1162"/>
      <c r="K22" s="285">
        <v>98.4</v>
      </c>
      <c r="L22" s="286">
        <v>97.8</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504</v>
      </c>
      <c r="H29" s="249"/>
      <c r="I29" s="249"/>
      <c r="J29" s="249"/>
      <c r="K29" s="244"/>
      <c r="L29" s="244"/>
      <c r="M29" s="244"/>
      <c r="N29" s="244"/>
      <c r="O29" s="293"/>
    </row>
    <row r="30" spans="1:16" x14ac:dyDescent="0.15">
      <c r="A30" s="248"/>
      <c r="B30" s="244"/>
      <c r="C30" s="244"/>
      <c r="D30" s="244"/>
      <c r="E30" s="244"/>
      <c r="F30" s="244"/>
      <c r="G30" s="251"/>
      <c r="H30" s="252"/>
      <c r="I30" s="252"/>
      <c r="J30" s="253"/>
      <c r="K30" s="1149" t="s">
        <v>482</v>
      </c>
      <c r="L30" s="254"/>
      <c r="M30" s="255" t="s">
        <v>483</v>
      </c>
      <c r="N30" s="256"/>
    </row>
    <row r="31" spans="1:16" x14ac:dyDescent="0.15">
      <c r="A31" s="248"/>
      <c r="B31" s="244"/>
      <c r="C31" s="244"/>
      <c r="D31" s="244"/>
      <c r="E31" s="244"/>
      <c r="F31" s="244"/>
      <c r="G31" s="257"/>
      <c r="H31" s="258"/>
      <c r="I31" s="258"/>
      <c r="J31" s="259"/>
      <c r="K31" s="1150"/>
      <c r="L31" s="260" t="s">
        <v>484</v>
      </c>
      <c r="M31" s="261" t="s">
        <v>485</v>
      </c>
      <c r="N31" s="262" t="s">
        <v>486</v>
      </c>
    </row>
    <row r="32" spans="1:16" ht="27" customHeight="1" x14ac:dyDescent="0.15">
      <c r="A32" s="248"/>
      <c r="B32" s="244"/>
      <c r="C32" s="244"/>
      <c r="D32" s="244"/>
      <c r="E32" s="244"/>
      <c r="F32" s="244"/>
      <c r="G32" s="1151" t="s">
        <v>505</v>
      </c>
      <c r="H32" s="1152"/>
      <c r="I32" s="1152"/>
      <c r="J32" s="1153"/>
      <c r="K32" s="294">
        <v>4538777</v>
      </c>
      <c r="L32" s="294">
        <v>99013</v>
      </c>
      <c r="M32" s="295">
        <v>68295</v>
      </c>
      <c r="N32" s="296">
        <v>45</v>
      </c>
    </row>
    <row r="33" spans="1:16" ht="13.5" customHeight="1" x14ac:dyDescent="0.15">
      <c r="A33" s="248"/>
      <c r="B33" s="244"/>
      <c r="C33" s="244"/>
      <c r="D33" s="244"/>
      <c r="E33" s="244"/>
      <c r="F33" s="244"/>
      <c r="G33" s="1151" t="s">
        <v>506</v>
      </c>
      <c r="H33" s="1152"/>
      <c r="I33" s="1152"/>
      <c r="J33" s="1153"/>
      <c r="K33" s="294" t="s">
        <v>491</v>
      </c>
      <c r="L33" s="294" t="s">
        <v>491</v>
      </c>
      <c r="M33" s="295" t="s">
        <v>491</v>
      </c>
      <c r="N33" s="296" t="s">
        <v>491</v>
      </c>
    </row>
    <row r="34" spans="1:16" ht="27" customHeight="1" x14ac:dyDescent="0.15">
      <c r="A34" s="248"/>
      <c r="B34" s="244"/>
      <c r="C34" s="244"/>
      <c r="D34" s="244"/>
      <c r="E34" s="244"/>
      <c r="F34" s="244"/>
      <c r="G34" s="1151" t="s">
        <v>507</v>
      </c>
      <c r="H34" s="1152"/>
      <c r="I34" s="1152"/>
      <c r="J34" s="1153"/>
      <c r="K34" s="294" t="s">
        <v>491</v>
      </c>
      <c r="L34" s="294" t="s">
        <v>491</v>
      </c>
      <c r="M34" s="295">
        <v>20</v>
      </c>
      <c r="N34" s="296" t="s">
        <v>491</v>
      </c>
    </row>
    <row r="35" spans="1:16" ht="27" customHeight="1" x14ac:dyDescent="0.15">
      <c r="A35" s="248"/>
      <c r="B35" s="244"/>
      <c r="C35" s="244"/>
      <c r="D35" s="244"/>
      <c r="E35" s="244"/>
      <c r="F35" s="244"/>
      <c r="G35" s="1151" t="s">
        <v>508</v>
      </c>
      <c r="H35" s="1152"/>
      <c r="I35" s="1152"/>
      <c r="J35" s="1153"/>
      <c r="K35" s="294">
        <v>1436034</v>
      </c>
      <c r="L35" s="294">
        <v>31327</v>
      </c>
      <c r="M35" s="295">
        <v>17270</v>
      </c>
      <c r="N35" s="296">
        <v>81.400000000000006</v>
      </c>
    </row>
    <row r="36" spans="1:16" ht="27" customHeight="1" x14ac:dyDescent="0.15">
      <c r="A36" s="248"/>
      <c r="B36" s="244"/>
      <c r="C36" s="244"/>
      <c r="D36" s="244"/>
      <c r="E36" s="244"/>
      <c r="F36" s="244"/>
      <c r="G36" s="1151" t="s">
        <v>509</v>
      </c>
      <c r="H36" s="1152"/>
      <c r="I36" s="1152"/>
      <c r="J36" s="1153"/>
      <c r="K36" s="294">
        <v>936495</v>
      </c>
      <c r="L36" s="294">
        <v>20430</v>
      </c>
      <c r="M36" s="295">
        <v>2908</v>
      </c>
      <c r="N36" s="296">
        <v>602.5</v>
      </c>
    </row>
    <row r="37" spans="1:16" ht="13.5" customHeight="1" x14ac:dyDescent="0.15">
      <c r="A37" s="248"/>
      <c r="B37" s="244"/>
      <c r="C37" s="244"/>
      <c r="D37" s="244"/>
      <c r="E37" s="244"/>
      <c r="F37" s="244"/>
      <c r="G37" s="1151" t="s">
        <v>510</v>
      </c>
      <c r="H37" s="1152"/>
      <c r="I37" s="1152"/>
      <c r="J37" s="1153"/>
      <c r="K37" s="294" t="s">
        <v>491</v>
      </c>
      <c r="L37" s="294" t="s">
        <v>491</v>
      </c>
      <c r="M37" s="295">
        <v>1444</v>
      </c>
      <c r="N37" s="296" t="s">
        <v>491</v>
      </c>
    </row>
    <row r="38" spans="1:16" ht="27" customHeight="1" x14ac:dyDescent="0.15">
      <c r="A38" s="248"/>
      <c r="B38" s="244"/>
      <c r="C38" s="244"/>
      <c r="D38" s="244"/>
      <c r="E38" s="244"/>
      <c r="F38" s="244"/>
      <c r="G38" s="1154" t="s">
        <v>511</v>
      </c>
      <c r="H38" s="1155"/>
      <c r="I38" s="1155"/>
      <c r="J38" s="1156"/>
      <c r="K38" s="297">
        <v>2465</v>
      </c>
      <c r="L38" s="297">
        <v>54</v>
      </c>
      <c r="M38" s="298">
        <v>7</v>
      </c>
      <c r="N38" s="299">
        <v>671.4</v>
      </c>
      <c r="O38" s="293"/>
    </row>
    <row r="39" spans="1:16" x14ac:dyDescent="0.15">
      <c r="A39" s="248"/>
      <c r="B39" s="244"/>
      <c r="C39" s="244"/>
      <c r="D39" s="244"/>
      <c r="E39" s="244"/>
      <c r="F39" s="244"/>
      <c r="G39" s="1154" t="s">
        <v>512</v>
      </c>
      <c r="H39" s="1155"/>
      <c r="I39" s="1155"/>
      <c r="J39" s="1156"/>
      <c r="K39" s="300">
        <v>-294117</v>
      </c>
      <c r="L39" s="300">
        <v>-6416</v>
      </c>
      <c r="M39" s="301">
        <v>-4412</v>
      </c>
      <c r="N39" s="302">
        <v>45.4</v>
      </c>
      <c r="O39" s="293"/>
    </row>
    <row r="40" spans="1:16" ht="27" customHeight="1" x14ac:dyDescent="0.15">
      <c r="A40" s="248"/>
      <c r="B40" s="244"/>
      <c r="C40" s="244"/>
      <c r="D40" s="244"/>
      <c r="E40" s="244"/>
      <c r="F40" s="244"/>
      <c r="G40" s="1151" t="s">
        <v>513</v>
      </c>
      <c r="H40" s="1152"/>
      <c r="I40" s="1152"/>
      <c r="J40" s="1153"/>
      <c r="K40" s="300">
        <v>-4254777</v>
      </c>
      <c r="L40" s="300">
        <v>-92818</v>
      </c>
      <c r="M40" s="301">
        <v>-58381</v>
      </c>
      <c r="N40" s="302">
        <v>59</v>
      </c>
      <c r="O40" s="293"/>
    </row>
    <row r="41" spans="1:16" x14ac:dyDescent="0.15">
      <c r="A41" s="248"/>
      <c r="B41" s="244"/>
      <c r="C41" s="244"/>
      <c r="D41" s="244"/>
      <c r="E41" s="244"/>
      <c r="F41" s="244"/>
      <c r="G41" s="1157" t="s">
        <v>277</v>
      </c>
      <c r="H41" s="1158"/>
      <c r="I41" s="1158"/>
      <c r="J41" s="1159"/>
      <c r="K41" s="294">
        <v>2364877</v>
      </c>
      <c r="L41" s="300">
        <v>51590</v>
      </c>
      <c r="M41" s="301">
        <v>27153</v>
      </c>
      <c r="N41" s="302">
        <v>90</v>
      </c>
      <c r="O41" s="293"/>
    </row>
    <row r="42" spans="1:16" x14ac:dyDescent="0.15">
      <c r="A42" s="248"/>
      <c r="B42" s="244"/>
      <c r="C42" s="244"/>
      <c r="D42" s="244"/>
      <c r="E42" s="244"/>
      <c r="F42" s="244"/>
      <c r="G42" s="303" t="s">
        <v>514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516</v>
      </c>
      <c r="H48" s="308"/>
      <c r="I48" s="308"/>
      <c r="J48" s="308"/>
      <c r="K48" s="308"/>
      <c r="L48" s="308"/>
      <c r="M48" s="309"/>
      <c r="N48" s="308"/>
    </row>
    <row r="49" spans="1:14" ht="13.5" customHeight="1" x14ac:dyDescent="0.15">
      <c r="A49" s="248"/>
      <c r="B49" s="244"/>
      <c r="C49" s="244"/>
      <c r="D49" s="244"/>
      <c r="E49" s="244"/>
      <c r="F49" s="244"/>
      <c r="G49" s="310"/>
      <c r="H49" s="311"/>
      <c r="I49" s="1144" t="s">
        <v>482</v>
      </c>
      <c r="J49" s="1146" t="s">
        <v>517</v>
      </c>
      <c r="K49" s="1147"/>
      <c r="L49" s="1147"/>
      <c r="M49" s="1147"/>
      <c r="N49" s="1148"/>
    </row>
    <row r="50" spans="1:14" x14ac:dyDescent="0.15">
      <c r="A50" s="248"/>
      <c r="B50" s="244"/>
      <c r="C50" s="244"/>
      <c r="D50" s="244"/>
      <c r="E50" s="244"/>
      <c r="F50" s="244"/>
      <c r="G50" s="312"/>
      <c r="H50" s="313"/>
      <c r="I50" s="1145"/>
      <c r="J50" s="314" t="s">
        <v>518</v>
      </c>
      <c r="K50" s="315" t="s">
        <v>519</v>
      </c>
      <c r="L50" s="316" t="s">
        <v>520</v>
      </c>
      <c r="M50" s="317" t="s">
        <v>521</v>
      </c>
      <c r="N50" s="318" t="s">
        <v>522</v>
      </c>
    </row>
    <row r="51" spans="1:14" x14ac:dyDescent="0.15">
      <c r="A51" s="248"/>
      <c r="B51" s="244"/>
      <c r="C51" s="244"/>
      <c r="D51" s="244"/>
      <c r="E51" s="244"/>
      <c r="F51" s="244"/>
      <c r="G51" s="310" t="s">
        <v>523</v>
      </c>
      <c r="H51" s="311"/>
      <c r="I51" s="319">
        <v>3115284</v>
      </c>
      <c r="J51" s="320">
        <v>65446</v>
      </c>
      <c r="K51" s="321">
        <v>34</v>
      </c>
      <c r="L51" s="322">
        <v>67201</v>
      </c>
      <c r="M51" s="323">
        <v>-14.6</v>
      </c>
      <c r="N51" s="324">
        <v>48.6</v>
      </c>
    </row>
    <row r="52" spans="1:14" x14ac:dyDescent="0.15">
      <c r="A52" s="248"/>
      <c r="B52" s="244"/>
      <c r="C52" s="244"/>
      <c r="D52" s="244"/>
      <c r="E52" s="244"/>
      <c r="F52" s="244"/>
      <c r="G52" s="325"/>
      <c r="H52" s="326" t="s">
        <v>524</v>
      </c>
      <c r="I52" s="327">
        <v>2068616</v>
      </c>
      <c r="J52" s="328">
        <v>43457</v>
      </c>
      <c r="K52" s="329">
        <v>146</v>
      </c>
      <c r="L52" s="330">
        <v>35210</v>
      </c>
      <c r="M52" s="331">
        <v>-7.6</v>
      </c>
      <c r="N52" s="332">
        <v>153.6</v>
      </c>
    </row>
    <row r="53" spans="1:14" x14ac:dyDescent="0.15">
      <c r="A53" s="248"/>
      <c r="B53" s="244"/>
      <c r="C53" s="244"/>
      <c r="D53" s="244"/>
      <c r="E53" s="244"/>
      <c r="F53" s="244"/>
      <c r="G53" s="310" t="s">
        <v>525</v>
      </c>
      <c r="H53" s="311"/>
      <c r="I53" s="319">
        <v>2302487</v>
      </c>
      <c r="J53" s="320">
        <v>48752</v>
      </c>
      <c r="K53" s="321">
        <v>-25.5</v>
      </c>
      <c r="L53" s="322">
        <v>75709</v>
      </c>
      <c r="M53" s="323">
        <v>12.7</v>
      </c>
      <c r="N53" s="324">
        <v>-38.200000000000003</v>
      </c>
    </row>
    <row r="54" spans="1:14" x14ac:dyDescent="0.15">
      <c r="A54" s="248"/>
      <c r="B54" s="244"/>
      <c r="C54" s="244"/>
      <c r="D54" s="244"/>
      <c r="E54" s="244"/>
      <c r="F54" s="244"/>
      <c r="G54" s="325"/>
      <c r="H54" s="326" t="s">
        <v>524</v>
      </c>
      <c r="I54" s="327">
        <v>1566013</v>
      </c>
      <c r="J54" s="328">
        <v>33158</v>
      </c>
      <c r="K54" s="329">
        <v>-23.7</v>
      </c>
      <c r="L54" s="330">
        <v>35212</v>
      </c>
      <c r="M54" s="331">
        <v>0</v>
      </c>
      <c r="N54" s="332">
        <v>-23.7</v>
      </c>
    </row>
    <row r="55" spans="1:14" x14ac:dyDescent="0.15">
      <c r="A55" s="248"/>
      <c r="B55" s="244"/>
      <c r="C55" s="244"/>
      <c r="D55" s="244"/>
      <c r="E55" s="244"/>
      <c r="F55" s="244"/>
      <c r="G55" s="310" t="s">
        <v>526</v>
      </c>
      <c r="H55" s="311"/>
      <c r="I55" s="319">
        <v>3193828</v>
      </c>
      <c r="J55" s="320">
        <v>68067</v>
      </c>
      <c r="K55" s="321">
        <v>39.6</v>
      </c>
      <c r="L55" s="322">
        <v>90961</v>
      </c>
      <c r="M55" s="323">
        <v>20.100000000000001</v>
      </c>
      <c r="N55" s="324">
        <v>19.5</v>
      </c>
    </row>
    <row r="56" spans="1:14" x14ac:dyDescent="0.15">
      <c r="A56" s="248"/>
      <c r="B56" s="244"/>
      <c r="C56" s="244"/>
      <c r="D56" s="244"/>
      <c r="E56" s="244"/>
      <c r="F56" s="244"/>
      <c r="G56" s="325"/>
      <c r="H56" s="326" t="s">
        <v>524</v>
      </c>
      <c r="I56" s="327">
        <v>1977234</v>
      </c>
      <c r="J56" s="328">
        <v>42139</v>
      </c>
      <c r="K56" s="329">
        <v>27.1</v>
      </c>
      <c r="L56" s="330">
        <v>37720</v>
      </c>
      <c r="M56" s="331">
        <v>7.1</v>
      </c>
      <c r="N56" s="332">
        <v>20</v>
      </c>
    </row>
    <row r="57" spans="1:14" x14ac:dyDescent="0.15">
      <c r="A57" s="248"/>
      <c r="B57" s="244"/>
      <c r="C57" s="244"/>
      <c r="D57" s="244"/>
      <c r="E57" s="244"/>
      <c r="F57" s="244"/>
      <c r="G57" s="310" t="s">
        <v>527</v>
      </c>
      <c r="H57" s="311"/>
      <c r="I57" s="319">
        <v>2661194</v>
      </c>
      <c r="J57" s="320">
        <v>57371</v>
      </c>
      <c r="K57" s="321">
        <v>-15.7</v>
      </c>
      <c r="L57" s="322">
        <v>106614</v>
      </c>
      <c r="M57" s="323">
        <v>17.2</v>
      </c>
      <c r="N57" s="324">
        <v>-32.9</v>
      </c>
    </row>
    <row r="58" spans="1:14" x14ac:dyDescent="0.15">
      <c r="A58" s="248"/>
      <c r="B58" s="244"/>
      <c r="C58" s="244"/>
      <c r="D58" s="244"/>
      <c r="E58" s="244"/>
      <c r="F58" s="244"/>
      <c r="G58" s="325"/>
      <c r="H58" s="326" t="s">
        <v>524</v>
      </c>
      <c r="I58" s="327">
        <v>1267510</v>
      </c>
      <c r="J58" s="328">
        <v>27325</v>
      </c>
      <c r="K58" s="329">
        <v>-35.200000000000003</v>
      </c>
      <c r="L58" s="330">
        <v>45545</v>
      </c>
      <c r="M58" s="331">
        <v>20.7</v>
      </c>
      <c r="N58" s="332">
        <v>-55.9</v>
      </c>
    </row>
    <row r="59" spans="1:14" x14ac:dyDescent="0.15">
      <c r="A59" s="248"/>
      <c r="B59" s="244"/>
      <c r="C59" s="244"/>
      <c r="D59" s="244"/>
      <c r="E59" s="244"/>
      <c r="F59" s="244"/>
      <c r="G59" s="310" t="s">
        <v>528</v>
      </c>
      <c r="H59" s="311"/>
      <c r="I59" s="319">
        <v>4119391</v>
      </c>
      <c r="J59" s="320">
        <v>89865</v>
      </c>
      <c r="K59" s="321">
        <v>56.6</v>
      </c>
      <c r="L59" s="322">
        <v>85459</v>
      </c>
      <c r="M59" s="323">
        <v>-19.8</v>
      </c>
      <c r="N59" s="324">
        <v>76.400000000000006</v>
      </c>
    </row>
    <row r="60" spans="1:14" x14ac:dyDescent="0.15">
      <c r="A60" s="248"/>
      <c r="B60" s="244"/>
      <c r="C60" s="244"/>
      <c r="D60" s="244"/>
      <c r="E60" s="244"/>
      <c r="F60" s="244"/>
      <c r="G60" s="325"/>
      <c r="H60" s="326" t="s">
        <v>524</v>
      </c>
      <c r="I60" s="333">
        <v>2848957</v>
      </c>
      <c r="J60" s="328">
        <v>62150</v>
      </c>
      <c r="K60" s="329">
        <v>127.4</v>
      </c>
      <c r="L60" s="330">
        <v>44378</v>
      </c>
      <c r="M60" s="331">
        <v>-2.6</v>
      </c>
      <c r="N60" s="332">
        <v>130</v>
      </c>
    </row>
    <row r="61" spans="1:14" x14ac:dyDescent="0.15">
      <c r="A61" s="248"/>
      <c r="B61" s="244"/>
      <c r="C61" s="244"/>
      <c r="D61" s="244"/>
      <c r="E61" s="244"/>
      <c r="F61" s="244"/>
      <c r="G61" s="310" t="s">
        <v>529</v>
      </c>
      <c r="H61" s="334"/>
      <c r="I61" s="335">
        <v>3078437</v>
      </c>
      <c r="J61" s="336">
        <v>65900</v>
      </c>
      <c r="K61" s="337">
        <v>17.8</v>
      </c>
      <c r="L61" s="338">
        <v>85189</v>
      </c>
      <c r="M61" s="339">
        <v>3.1</v>
      </c>
      <c r="N61" s="324">
        <v>14.7</v>
      </c>
    </row>
    <row r="62" spans="1:14" x14ac:dyDescent="0.15">
      <c r="A62" s="248"/>
      <c r="B62" s="244"/>
      <c r="C62" s="244"/>
      <c r="D62" s="244"/>
      <c r="E62" s="244"/>
      <c r="F62" s="244"/>
      <c r="G62" s="325"/>
      <c r="H62" s="326" t="s">
        <v>524</v>
      </c>
      <c r="I62" s="327">
        <v>1945666</v>
      </c>
      <c r="J62" s="328">
        <v>41646</v>
      </c>
      <c r="K62" s="329">
        <v>48.3</v>
      </c>
      <c r="L62" s="330">
        <v>39613</v>
      </c>
      <c r="M62" s="331">
        <v>3.5</v>
      </c>
      <c r="N62" s="332">
        <v>44.8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69" t="s">
        <v>3</v>
      </c>
      <c r="D47" s="1169"/>
      <c r="E47" s="1170"/>
      <c r="F47" s="11">
        <v>7.52</v>
      </c>
      <c r="G47" s="12">
        <v>9.58</v>
      </c>
      <c r="H47" s="12">
        <v>11.11</v>
      </c>
      <c r="I47" s="12">
        <v>13.82</v>
      </c>
      <c r="J47" s="13">
        <v>12.75</v>
      </c>
    </row>
    <row r="48" spans="2:10" ht="57.75" customHeight="1" x14ac:dyDescent="0.15">
      <c r="B48" s="14"/>
      <c r="C48" s="1171" t="s">
        <v>4</v>
      </c>
      <c r="D48" s="1171"/>
      <c r="E48" s="1172"/>
      <c r="F48" s="15">
        <v>3.79</v>
      </c>
      <c r="G48" s="16">
        <v>1.85</v>
      </c>
      <c r="H48" s="16">
        <v>0.96</v>
      </c>
      <c r="I48" s="16">
        <v>1.62</v>
      </c>
      <c r="J48" s="17">
        <v>1.17</v>
      </c>
    </row>
    <row r="49" spans="2:10" ht="57.75" customHeight="1" thickBot="1" x14ac:dyDescent="0.2">
      <c r="B49" s="18"/>
      <c r="C49" s="1173" t="s">
        <v>5</v>
      </c>
      <c r="D49" s="1173"/>
      <c r="E49" s="1174"/>
      <c r="F49" s="19">
        <v>3.58</v>
      </c>
      <c r="G49" s="20">
        <v>0.03</v>
      </c>
      <c r="H49" s="20">
        <v>3.91</v>
      </c>
      <c r="I49" s="20">
        <v>6.11</v>
      </c>
      <c r="J49" s="21">
        <v>4.4400000000000004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2017-03-30T01:12:29Z</cp:lastPrinted>
  <dcterms:created xsi:type="dcterms:W3CDTF">2017-02-15T20:46:35Z</dcterms:created>
  <dcterms:modified xsi:type="dcterms:W3CDTF">2017-03-30T10:42:09Z</dcterms:modified>
</cp:coreProperties>
</file>