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O34" i="9"/>
  <c r="CO35" i="9" s="1"/>
  <c r="CO36" i="9" s="1"/>
  <c r="CO37" i="9" s="1"/>
  <c r="BW34" i="9"/>
  <c r="BW35" i="9" s="1"/>
  <c r="BW36" i="9" s="1"/>
  <c r="BW37" i="9" s="1"/>
  <c r="BW38" i="9" s="1"/>
  <c r="BW39" i="9" s="1"/>
  <c r="BW40"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alcChain>
</file>

<file path=xl/sharedStrings.xml><?xml version="1.0" encoding="utf-8"?>
<sst xmlns="http://schemas.openxmlformats.org/spreadsheetml/2006/main" count="1039" uniqueCount="561">
  <si>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</si>
  <si>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</si>
  <si>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</si>
  <si>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</si>
  <si>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</si>
  <si>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</si>
  <si>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</si>
  <si>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</si>
  <si>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</si>
  <si>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</si>
  <si>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</si>
  <si>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</si>
  <si>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</si>
  <si>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</si>
  <si>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</si>
  <si>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</si>
  <si>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</si>
  <si>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</si>
  <si>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</si>
  <si>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</si>
  <si>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</si>
  <si>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</si>
  <si>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</si>
  <si>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</si>
  <si>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</si>
  <si>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</si>
  <si>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</si>
  <si>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</si>
  <si>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</si>
  <si>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</si>
  <si>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</si>
  <si>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</si>
  <si>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</si>
  <si>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</si>
  <si>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</si>
  <si>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</si>
  <si>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</si>
  <si>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</si>
  <si>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</si>
  <si>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</si>
  <si>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</si>
  <si>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</si>
  <si>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</si>
  <si>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</si>
  <si>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</si>
  <si>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</si>
  <si>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</si>
  <si>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</si>
  <si>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</si>
  <si>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</si>
  <si>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</si>
  <si>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</si>
  <si>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</si>
  <si>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</si>
  <si>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</si>
  <si>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</si>
  <si>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</si>
  <si>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</si>
  <si>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</si>
  <si>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</si>
  <si>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</si>
  <si>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</si>
  <si>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</si>
  <si>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</si>
  <si>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</si>
  <si>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</si>
  <si>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</si>
  <si>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</si>
  <si>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</si>
  <si>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</si>
  <si>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</si>
  <si>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</si>
  <si>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</si>
  <si>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</si>
  <si>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</si>
  <si>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</si>
  <si>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</si>
  <si>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</si>
  <si>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</si>
  <si>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</si>
  <si>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</si>
  <si>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</si>
  <si>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播磨町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</si>
  <si>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</si>
  <si>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</si>
  <si>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</si>
  <si>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</si>
  <si>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</si>
  <si>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</si>
  <si>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</si>
  <si>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</si>
  <si>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</si>
  <si>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</si>
  <si>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</si>
  <si>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</si>
  <si>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</si>
  <si>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</si>
  <si>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</si>
  <si>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</si>
  <si>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</si>
  <si>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</si>
  <si>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</si>
  <si>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</si>
  <si>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</si>
  <si>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</si>
  <si>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</si>
  <si>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</si>
  <si>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</si>
  <si>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</si>
  <si>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</si>
  <si>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</si>
  <si>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</si>
  <si>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</si>
  <si>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</si>
  <si>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</si>
  <si>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</si>
  <si>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</si>
  <si>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</si>
  <si>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</si>
  <si>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</si>
  <si>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</si>
  <si>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</si>
  <si>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</si>
  <si>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</si>
  <si>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</si>
  <si>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</si>
  <si>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</si>
  <si>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</si>
  <si>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</si>
  <si>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</si>
  <si>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</si>
  <si>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</si>
  <si>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</si>
  <si>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</si>
  <si>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</si>
  <si>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</si>
  <si>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</si>
  <si>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</si>
  <si>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</si>
  <si>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</si>
  <si>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</si>
  <si>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</si>
  <si>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</si>
  <si>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</si>
  <si>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</si>
  <si>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</si>
  <si>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</si>
  <si>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</si>
  <si>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</si>
  <si>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</si>
  <si>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</si>
  <si>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</si>
  <si>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</si>
  <si>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</si>
  <si>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</si>
  <si>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</si>
  <si>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</si>
  <si>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</si>
  <si>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</si>
  <si>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</si>
  <si>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</si>
  <si>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</si>
  <si>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</si>
  <si>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</si>
  <si>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</si>
  <si>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</si>
  <si>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</si>
  <si>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</si>
  <si>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</si>
  <si>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</si>
  <si>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</si>
  <si>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</si>
  <si>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</si>
  <si>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</si>
  <si>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</si>
  <si>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</si>
  <si>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</si>
  <si>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</si>
  <si>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</si>
  <si>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</si>
  <si>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</si>
  <si>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</si>
  <si>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</si>
  <si>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</si>
  <si>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</si>
  <si>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</si>
  <si>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</si>
  <si>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</si>
  <si>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</si>
  <si>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</si>
  <si>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</si>
  <si>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</si>
  <si>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</si>
  <si>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兵庫県播磨町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</si>
  <si>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</si>
  <si>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</si>
  <si>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</si>
  <si>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</si>
  <si>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</si>
  <si>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</si>
  <si>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</si>
  <si>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</si>
  <si>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</si>
  <si>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</si>
  <si>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</si>
  <si>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</si>
  <si>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</si>
  <si>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</si>
  <si>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</si>
  <si>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</si>
  <si>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</si>
  <si>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</si>
  <si>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</si>
  <si>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</si>
  <si>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</si>
  <si>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</si>
  <si>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</si>
  <si>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</si>
  <si>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</si>
  <si>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</si>
  <si>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</si>
  <si>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</si>
  <si>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</si>
  <si>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</si>
  <si>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</si>
  <si>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</si>
  <si>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</si>
  <si>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</si>
  <si>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</si>
  <si>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</si>
  <si>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</si>
  <si>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</si>
  <si>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</si>
  <si>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</si>
  <si>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</si>
  <si>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</si>
  <si>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</si>
  <si>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</si>
  <si>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</si>
  <si>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</si>
  <si>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</si>
  <si>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</si>
  <si>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</si>
  <si>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</si>
  <si>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</si>
  <si>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</si>
  <si>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</si>
  <si>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</si>
  <si>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</si>
  <si>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</si>
  <si>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</si>
  <si>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</si>
  <si>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</si>
  <si>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</si>
  <si>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</si>
  <si>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</si>
  <si>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</si>
  <si>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</si>
  <si>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</si>
  <si>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</si>
  <si>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</si>
  <si>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</si>
  <si>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</si>
  <si>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</si>
  <si>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</si>
  <si>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</si>
  <si>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</si>
  <si>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</si>
  <si>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</si>
  <si>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</si>
  <si>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</si>
  <si>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</si>
  <si>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</si>
  <si>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</si>
  <si>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</si>
  <si>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</si>
  <si>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</si>
  <si>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</si>
  <si>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</si>
  <si>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</si>
  <si>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</si>
  <si>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</si>
  <si>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</si>
  <si>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</si>
  <si>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</si>
  <si>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</si>
  <si>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</si>
  <si>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</si>
  <si>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</si>
  <si>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</si>
  <si>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</si>
  <si>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</si>
  <si>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</si>
  <si>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</si>
  <si>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</si>
  <si>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</si>
  <si>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</si>
  <si>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</si>
  <si>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</si>
  <si>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</si>
  <si>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</si>
  <si>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</si>
  <si>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</si>
  <si>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</si>
  <si>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</si>
  <si>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</si>
  <si>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</si>
  <si>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</si>
  <si>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</si>
  <si>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</si>
  <si>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</si>
  <si>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</si>
  <si>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</si>
  <si>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</si>
  <si>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</si>
  <si>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</si>
  <si>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</si>
  <si>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</si>
  <si>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</si>
  <si>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</si>
  <si>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</si>
  <si>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</si>
  <si>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</si>
  <si>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</si>
  <si>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</si>
  <si>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</si>
  <si>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</si>
  <si>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</si>
  <si>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</si>
  <si>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</si>
  <si>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</si>
  <si>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</si>
  <si>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</si>
  <si>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</si>
  <si>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</si>
  <si>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</si>
  <si>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</si>
  <si>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</si>
  <si>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</si>
  <si>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</si>
  <si>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</si>
  <si>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兵庫県播磨町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</si>
  <si>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</si>
  <si>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</si>
  <si>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</si>
  <si>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</si>
  <si>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</si>
  <si>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</si>
  <si>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</si>
  <si>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</si>
  <si>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</si>
  <si>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</si>
  <si>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</si>
  <si>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</si>
  <si>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</si>
  <si>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</si>
  <si>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</si>
  <si>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</si>
  <si>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</si>
  <si>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</si>
  <si>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</si>
  <si>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</si>
  <si>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後期高齢者医療事業へ振替</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</si>
  <si>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</si>
  <si>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</si>
  <si>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</si>
  <si>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</si>
  <si>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</si>
  <si>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</si>
  <si>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</si>
  <si>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</si>
  <si>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</si>
  <si>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</si>
  <si>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</si>
  <si>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</si>
  <si>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</si>
  <si>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</si>
  <si>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</si>
  <si>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後期高齢者医療事業</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</si>
  <si>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</si>
  <si>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</si>
  <si>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</si>
  <si>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</si>
  <si>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</si>
  <si>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</si>
  <si>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</si>
  <si>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</si>
  <si>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</si>
  <si>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</si>
  <si>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</si>
  <si>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</si>
  <si>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</si>
  <si>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</si>
  <si>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</si>
  <si>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</si>
  <si>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</si>
  <si>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</si>
  <si>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</si>
  <si>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</si>
  <si>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</si>
  <si>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</si>
  <si>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</si>
  <si>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</si>
  <si>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</si>
  <si>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</si>
  <si>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</si>
  <si>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</si>
  <si>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</si>
  <si>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</si>
  <si>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</si>
  <si>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</si>
  <si>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</si>
  <si>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</si>
  <si>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</si>
  <si>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</si>
  <si>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</si>
  <si>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</si>
  <si>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</si>
  <si>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</si>
  <si>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</si>
  <si>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</si>
  <si>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</si>
  <si>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</si>
  <si>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</si>
  <si>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</si>
  <si>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</si>
  <si>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</si>
  <si>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</si>
  <si>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</si>
  <si>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</si>
  <si>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</si>
  <si>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</si>
  <si>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</si>
  <si>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</si>
  <si>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</si>
  <si>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</si>
  <si>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</si>
  <si>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</si>
  <si>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介護保険事業・事業勘定</t>
    <phoneticPr fontId="5"/>
  </si>
  <si>
    <t>-</t>
    <phoneticPr fontId="5"/>
  </si>
  <si>
    <t>将来負担比率（(Ｅ)－(Ｆ)）／（(Ｃ)－(Ｄ)）×１００</t>
    <rPh sb="0" eb="2">
      <t>ショウライ</t>
    </rPh>
    <rPh sb="2" eb="4">
      <t>フタン</t>
    </rPh>
    <rPh sb="4" eb="6">
      <t>ヒリツ</t>
    </rPh>
    <phoneticPr fontId="5"/>
  </si>
  <si>
    <t>後期高齢者医療事業</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</si>
  <si>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</si>
  <si>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</si>
  <si>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</si>
  <si>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</si>
  <si>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</si>
  <si>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</si>
  <si>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</si>
  <si>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</si>
  <si>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</si>
  <si>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</si>
  <si>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</si>
  <si>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</si>
  <si>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</si>
  <si>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</si>
  <si>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</si>
  <si>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</si>
  <si>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</si>
  <si>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</si>
  <si>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</si>
  <si>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</si>
  <si>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</si>
  <si>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</si>
  <si>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</si>
  <si>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</si>
  <si>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</si>
  <si>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</si>
  <si>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</si>
  <si>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</si>
  <si>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</si>
  <si>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</si>
  <si>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</si>
  <si>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</si>
  <si>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</si>
  <si>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</si>
  <si>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</si>
  <si>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</si>
  <si>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</si>
  <si>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</si>
  <si>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</si>
  <si>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</si>
  <si>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</si>
  <si>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</si>
  <si>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</si>
  <si>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</si>
  <si>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</si>
  <si>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</si>
  <si>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</si>
  <si>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</si>
  <si>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</si>
  <si>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</si>
  <si>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</si>
  <si>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</si>
  <si>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</si>
  <si>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</si>
  <si>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</si>
  <si>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</si>
  <si>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</si>
  <si>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</si>
  <si>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</si>
  <si>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</si>
  <si>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</si>
  <si>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</si>
  <si>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</si>
  <si>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</si>
  <si>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</si>
  <si>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</si>
  <si>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</si>
  <si>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</si>
  <si>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</si>
  <si>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</si>
  <si>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</si>
  <si>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</si>
  <si>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</si>
  <si>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</si>
  <si>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</si>
  <si>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</si>
  <si>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</si>
  <si>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</si>
  <si>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</si>
  <si>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</si>
  <si>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</si>
  <si>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13.56</t>
  </si>
  <si>
    <t>▲ 4.83</t>
  </si>
  <si>
    <t>▲ 11.67</t>
  </si>
  <si>
    <t>▲ 9.86</t>
  </si>
  <si>
    <t>▲ 9.73</t>
  </si>
  <si>
    <t>水道事業会計</t>
  </si>
  <si>
    <t>一般会計</t>
  </si>
  <si>
    <t>国民健康保険事業・事業勘定</t>
  </si>
  <si>
    <t>介護保険事業・事業勘定</t>
  </si>
  <si>
    <t>▲ 0.12</t>
  </si>
  <si>
    <t>後期高齢者医療事業</t>
  </si>
  <si>
    <t>後期高齢者医療事業へ振替</t>
  </si>
  <si>
    <t>下水道事業会計</t>
  </si>
  <si>
    <t>その他会計（赤字）</t>
  </si>
  <si>
    <t>その他会計（黒字）</t>
  </si>
  <si>
    <t>加古郡衛生事務組合</t>
    <rPh sb="0" eb="3">
      <t>カコグン</t>
    </rPh>
    <rPh sb="3" eb="5">
      <t>エイセイ</t>
    </rPh>
    <rPh sb="5" eb="7">
      <t>ジム</t>
    </rPh>
    <rPh sb="7" eb="9">
      <t>クミアイ</t>
    </rPh>
    <phoneticPr fontId="24"/>
  </si>
  <si>
    <t>兵庫県市町村職員退職手当組合</t>
    <rPh sb="0" eb="3">
      <t>ヒョウゴケン</t>
    </rPh>
    <rPh sb="3" eb="6">
      <t>シチョウソン</t>
    </rPh>
    <rPh sb="6" eb="8">
      <t>ショクイン</t>
    </rPh>
    <rPh sb="8" eb="10">
      <t>タイショク</t>
    </rPh>
    <rPh sb="10" eb="12">
      <t>テアテ</t>
    </rPh>
    <rPh sb="12" eb="14">
      <t>クミアイ</t>
    </rPh>
    <phoneticPr fontId="24"/>
  </si>
  <si>
    <t>兵庫県市町交通災害共済組合</t>
    <rPh sb="0" eb="3">
      <t>ヒョウゴケン</t>
    </rPh>
    <rPh sb="3" eb="5">
      <t>シチョウ</t>
    </rPh>
    <rPh sb="5" eb="7">
      <t>コウツウ</t>
    </rPh>
    <rPh sb="7" eb="9">
      <t>サイガイ</t>
    </rPh>
    <rPh sb="9" eb="11">
      <t>キョウサイ</t>
    </rPh>
    <rPh sb="11" eb="13">
      <t>クミアイ</t>
    </rPh>
    <phoneticPr fontId="24"/>
  </si>
  <si>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4"/>
  </si>
  <si>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4"/>
  </si>
  <si>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4"/>
  </si>
  <si>
    <t>東播磨農業共済事務組合</t>
    <rPh sb="0" eb="1">
      <t>ヒガシ</t>
    </rPh>
    <rPh sb="1" eb="3">
      <t>ハリマ</t>
    </rPh>
    <rPh sb="3" eb="5">
      <t>ノウギョウ</t>
    </rPh>
    <rPh sb="5" eb="7">
      <t>キョウサイ</t>
    </rPh>
    <rPh sb="7" eb="9">
      <t>ジム</t>
    </rPh>
    <rPh sb="9" eb="11">
      <t>クミアイ</t>
    </rPh>
    <phoneticPr fontId="24"/>
  </si>
  <si>
    <t>（財）播磨町臨海管理センター</t>
    <rPh sb="1" eb="2">
      <t>ザイ</t>
    </rPh>
    <rPh sb="3" eb="6">
      <t>ハリマチョウ</t>
    </rPh>
    <rPh sb="6" eb="8">
      <t>リンカイ</t>
    </rPh>
    <rPh sb="8" eb="10">
      <t>カンリ</t>
    </rPh>
    <phoneticPr fontId="5"/>
  </si>
  <si>
    <t>（財）加古川総合保健センター</t>
    <rPh sb="1" eb="2">
      <t>ザイ</t>
    </rPh>
    <rPh sb="3" eb="6">
      <t>カコガワ</t>
    </rPh>
    <rPh sb="6" eb="8">
      <t>ソウゴウ</t>
    </rPh>
    <rPh sb="8" eb="10">
      <t>ホケン</t>
    </rPh>
    <phoneticPr fontId="5"/>
  </si>
  <si>
    <t>（財）東播臨海救急医療協会</t>
    <rPh sb="1" eb="2">
      <t>ザイ</t>
    </rPh>
    <rPh sb="3" eb="4">
      <t>ヒガシ</t>
    </rPh>
    <rPh sb="4" eb="5">
      <t>ハリ</t>
    </rPh>
    <rPh sb="5" eb="7">
      <t>リンカイ</t>
    </rPh>
    <rPh sb="7" eb="9">
      <t>キュウキュウ</t>
    </rPh>
    <rPh sb="9" eb="11">
      <t>イリョウ</t>
    </rPh>
    <rPh sb="11" eb="13">
      <t>キョウカイ</t>
    </rPh>
    <phoneticPr fontId="5"/>
  </si>
  <si>
    <t>兵庫県町土地開発公社</t>
    <rPh sb="0" eb="3">
      <t>ヒョウゴケン</t>
    </rPh>
    <rPh sb="3" eb="4">
      <t>チョウ</t>
    </rPh>
    <rPh sb="4" eb="6">
      <t>トチ</t>
    </rPh>
    <rPh sb="6" eb="8">
      <t>カイハツ</t>
    </rPh>
    <rPh sb="8" eb="10">
      <t>コウシャ</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</si>
  <si>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</si>
  <si>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</si>
  <si>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</si>
  <si>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</si>
  <si>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</si>
  <si>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</si>
  <si>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</si>
  <si>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</si>
  <si>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</si>
  <si>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将来負担比率がマイナスとなっているため、グラフ上表示されていない。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
</t>
    <rPh sb="0" eb="2">
      <t>ショウライ</t>
    </rPh>
    <rPh sb="2" eb="4">
      <t>フタン</t>
    </rPh>
    <rPh sb="4" eb="6">
      <t>ヒリツ</t>
    </rPh>
    <rPh sb="23" eb="24">
      <t>ジョウ</t>
    </rPh>
    <rPh sb="24" eb="26">
      <t>ヒョウジ</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</si>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</sst>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22391</c:v>
                </c:pt>
                <c:pt idx="1">
                  <c:v>28639</c:v>
                </c:pt>
                <c:pt idx="2">
                  <c:v>23464</c:v>
                </c:pt>
                <c:pt idx="3">
                  <c:v>44057</c:v>
                </c:pt>
                <c:pt idx="4">
                  <c:v>38816</c:v>
                </c:pt>
              </c:numCache>
            </c:numRef>
          </c:val>
          <c:smooth val="0"/>
        </c:ser>
        <c:dLbls>
          <c:showLegendKey val="0"/>
          <c:showVal val="0"/>
          <c:showCatName val="0"/>
          <c:showSerName val="0"/>
          <c:showPercent val="0"/>
          <c:showBubbleSize val="0"/>
        </c:dLbls>
        <c:marker val="1"/>
        <c:smooth val="0"/>
        <c:axId val="116098176"/>
        <c:axId val="116100096"/>
      </c:lineChart>
      <c:catAx>
        <c:axId val="116098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00096"/>
        <c:crosses val="autoZero"/>
        <c:auto val="1"/>
        <c:lblAlgn val="ctr"/>
        <c:lblOffset val="100"/>
        <c:tickLblSkip val="1"/>
        <c:tickMarkSkip val="1"/>
        <c:noMultiLvlLbl val="0"/>
      </c:catAx>
      <c:valAx>
        <c:axId val="1161000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098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8.44</c:v>
                </c:pt>
                <c:pt idx="1">
                  <c:v>10.51</c:v>
                </c:pt>
                <c:pt idx="2">
                  <c:v>9.65</c:v>
                </c:pt>
                <c:pt idx="3">
                  <c:v>11.45</c:v>
                </c:pt>
                <c:pt idx="4">
                  <c:v>9.84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76.959999999999994</c:v>
                </c:pt>
                <c:pt idx="1">
                  <c:v>76.650000000000006</c:v>
                </c:pt>
                <c:pt idx="2">
                  <c:v>73.95</c:v>
                </c:pt>
                <c:pt idx="3">
                  <c:v>71.73</c:v>
                </c:pt>
                <c:pt idx="4">
                  <c:v>73.42</c:v>
                </c:pt>
              </c:numCache>
            </c:numRef>
          </c:val>
        </c:ser>
        <c:dLbls>
          <c:showLegendKey val="0"/>
          <c:showVal val="0"/>
          <c:showCatName val="0"/>
          <c:showSerName val="0"/>
          <c:showPercent val="0"/>
          <c:showBubbleSize val="0"/>
        </c:dLbls>
        <c:gapWidth val="250"/>
        <c:overlap val="100"/>
        <c:axId val="106112128"/>
        <c:axId val="106114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-13.56</c:v>
                </c:pt>
                <c:pt idx="1">
                  <c:v>-4.83</c:v>
                </c:pt>
                <c:pt idx="2">
                  <c:v>-11.67</c:v>
                </c:pt>
                <c:pt idx="3">
                  <c:v>-9.86</c:v>
                </c:pt>
                <c:pt idx="4">
                  <c:v>-9.73</c:v>
                </c:pt>
              </c:numCache>
            </c:numRef>
          </c:val>
          <c:smooth val="0"/>
        </c:ser>
        <c:dLbls>
          <c:showLegendKey val="0"/>
          <c:showVal val="0"/>
          <c:showCatName val="0"/>
          <c:showSerName val="0"/>
          <c:showPercent val="0"/>
          <c:showBubbleSize val="0"/>
        </c:dLbls>
        <c:marker val="1"/>
        <c:smooth val="0"/>
        <c:axId val="106112128"/>
        <c:axId val="106114048"/>
      </c:lineChart>
      <c:catAx>
        <c:axId val="10611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114048"/>
        <c:crosses val="autoZero"/>
        <c:auto val="1"/>
        <c:lblAlgn val="ctr"/>
        <c:lblOffset val="100"/>
        <c:tickLblSkip val="1"/>
        <c:tickMarkSkip val="1"/>
        <c:noMultiLvlLbl val="0"/>
      </c:catAx>
      <c:valAx>
        <c:axId val="10611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1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後期高齢者医療事業へ振替</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0.13</c:v>
                </c:pt>
                <c:pt idx="4">
                  <c:v>#N/A</c:v>
                </c:pt>
                <c:pt idx="5">
                  <c:v>0.14000000000000001</c:v>
                </c:pt>
                <c:pt idx="6">
                  <c:v>#N/A</c:v>
                </c:pt>
                <c:pt idx="7">
                  <c:v>0.16</c:v>
                </c:pt>
                <c:pt idx="8">
                  <c:v>#N/A</c:v>
                </c:pt>
                <c:pt idx="9">
                  <c:v>0.17</c:v>
                </c:pt>
              </c:numCache>
            </c:numRef>
          </c:val>
        </c:ser>
        <c:ser>
          <c:idx val="6"/>
          <c:order val="6"/>
          <c:tx>
            <c:strRef>
              <c:f>データシート!$A$33</c:f>
              <c:strCache>
                <c:ptCount val="1"/>
                <c:pt idx="0">
                  <c:v>介護保険事業・事業勘定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0.12</c:v>
                </c:pt>
                <c:pt idx="1">
                  <c:v>#N/A</c:v>
                </c:pt>
                <c:pt idx="2">
                  <c:v>#N/A</c:v>
                </c:pt>
                <c:pt idx="3">
                  <c:v>0.38</c:v>
                </c:pt>
                <c:pt idx="4">
                  <c:v>#N/A</c:v>
                </c:pt>
                <c:pt idx="5">
                  <c:v>0.5</c:v>
                </c:pt>
                <c:pt idx="6">
                  <c:v>#N/A</c:v>
                </c:pt>
                <c:pt idx="7">
                  <c:v>0.82</c:v>
                </c:pt>
                <c:pt idx="8">
                  <c:v>#N/A</c:v>
                </c:pt>
                <c:pt idx="9">
                  <c:v>0.9</c:v>
                </c:pt>
              </c:numCache>
            </c:numRef>
          </c:val>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4.87</c:v>
                </c:pt>
                <c:pt idx="2">
                  <c:v>#N/A</c:v>
                </c:pt>
                <c:pt idx="3">
                  <c:v>3.22</c:v>
                </c:pt>
                <c:pt idx="4">
                  <c:v>#N/A</c:v>
                </c:pt>
                <c:pt idx="5">
                  <c:v>4.2300000000000004</c:v>
                </c:pt>
                <c:pt idx="6">
                  <c:v>#N/A</c:v>
                </c:pt>
                <c:pt idx="7">
                  <c:v>6.01</c:v>
                </c:pt>
                <c:pt idx="8">
                  <c:v>#N/A</c:v>
                </c:pt>
                <c:pt idx="9">
                  <c:v>7.67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8.44</c:v>
                </c:pt>
                <c:pt idx="2">
                  <c:v>#N/A</c:v>
                </c:pt>
                <c:pt idx="3">
                  <c:v>10.51</c:v>
                </c:pt>
                <c:pt idx="4">
                  <c:v>#N/A</c:v>
                </c:pt>
                <c:pt idx="5">
                  <c:v>9.64</c:v>
                </c:pt>
                <c:pt idx="6">
                  <c:v>#N/A</c:v>
                </c:pt>
                <c:pt idx="7">
                  <c:v>11.45</c:v>
                </c:pt>
                <c:pt idx="8">
                  <c:v>#N/A</c:v>
                </c:pt>
                <c:pt idx="9">
                  <c:v>9.84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14.47</c:v>
                </c:pt>
                <c:pt idx="2">
                  <c:v>#N/A</c:v>
                </c:pt>
                <c:pt idx="3">
                  <c:v>14.69</c:v>
                </c:pt>
                <c:pt idx="4">
                  <c:v>#N/A</c:v>
                </c:pt>
                <c:pt idx="5">
                  <c:v>14.35</c:v>
                </c:pt>
                <c:pt idx="6">
                  <c:v>#N/A</c:v>
                </c:pt>
                <c:pt idx="7">
                  <c:v>14.26</c:v>
                </c:pt>
                <c:pt idx="8">
                  <c:v>#N/A</c:v>
                </c:pt>
                <c:pt idx="9">
                  <c:v>14.77</c:v>
                </c:pt>
              </c:numCache>
            </c:numRef>
          </c:val>
        </c:ser>
        <c:dLbls>
          <c:showLegendKey val="0"/>
          <c:showVal val="0"/>
          <c:showCatName val="0"/>
          <c:showSerName val="0"/>
          <c:showPercent val="0"/>
          <c:showBubbleSize val="0"/>
        </c:dLbls>
        <c:gapWidth val="150"/>
        <c:overlap val="100"/>
        <c:axId val="128174720"/>
        <c:axId val="128184704"/>
      </c:barChart>
      <c:catAx>
        <c:axId val="12817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84704"/>
        <c:crosses val="autoZero"/>
        <c:auto val="1"/>
        <c:lblAlgn val="ctr"/>
        <c:lblOffset val="100"/>
        <c:tickLblSkip val="1"/>
        <c:tickMarkSkip val="1"/>
        <c:noMultiLvlLbl val="0"/>
      </c:catAx>
      <c:valAx>
        <c:axId val="12818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74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1291</c:v>
                </c:pt>
                <c:pt idx="5">
                  <c:v>1290</c:v>
                </c:pt>
                <c:pt idx="8">
                  <c:v>1312</c:v>
                </c:pt>
                <c:pt idx="11">
                  <c:v>1344</c:v>
                </c:pt>
                <c:pt idx="14">
                  <c:v>1269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184</c:v>
                </c:pt>
                <c:pt idx="3">
                  <c:v>84</c:v>
                </c:pt>
                <c:pt idx="6">
                  <c:v>25</c:v>
                </c:pt>
                <c:pt idx="9">
                  <c:v>28</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52</c:v>
                </c:pt>
                <c:pt idx="3">
                  <c:v>35</c:v>
                </c:pt>
                <c:pt idx="6">
                  <c:v>24</c:v>
                </c:pt>
                <c:pt idx="9">
                  <c:v>24</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451</c:v>
                </c:pt>
                <c:pt idx="3">
                  <c:v>434</c:v>
                </c:pt>
                <c:pt idx="6">
                  <c:v>434</c:v>
                </c:pt>
                <c:pt idx="9">
                  <c:v>464</c:v>
                </c:pt>
                <c:pt idx="12">
                  <c:v>442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935</c:v>
                </c:pt>
                <c:pt idx="3">
                  <c:v>943</c:v>
                </c:pt>
                <c:pt idx="6">
                  <c:v>964</c:v>
                </c:pt>
                <c:pt idx="9">
                  <c:v>958</c:v>
                </c:pt>
                <c:pt idx="12">
                  <c:v>783</c:v>
                </c:pt>
              </c:numCache>
            </c:numRef>
          </c:val>
        </c:ser>
        <c:dLbls>
          <c:showLegendKey val="0"/>
          <c:showVal val="0"/>
          <c:showCatName val="0"/>
          <c:showSerName val="0"/>
          <c:showPercent val="0"/>
          <c:showBubbleSize val="0"/>
        </c:dLbls>
        <c:gapWidth val="100"/>
        <c:overlap val="100"/>
        <c:axId val="8059136"/>
        <c:axId val="126431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331</c:v>
                </c:pt>
                <c:pt idx="2">
                  <c:v>#N/A</c:v>
                </c:pt>
                <c:pt idx="3">
                  <c:v>#N/A</c:v>
                </c:pt>
                <c:pt idx="4">
                  <c:v>206</c:v>
                </c:pt>
                <c:pt idx="5">
                  <c:v>#N/A</c:v>
                </c:pt>
                <c:pt idx="6">
                  <c:v>#N/A</c:v>
                </c:pt>
                <c:pt idx="7">
                  <c:v>135</c:v>
                </c:pt>
                <c:pt idx="8">
                  <c:v>#N/A</c:v>
                </c:pt>
                <c:pt idx="9">
                  <c:v>#N/A</c:v>
                </c:pt>
                <c:pt idx="10">
                  <c:v>130</c:v>
                </c:pt>
                <c:pt idx="11">
                  <c:v>#N/A</c:v>
                </c:pt>
                <c:pt idx="12">
                  <c:v>#N/A</c:v>
                </c:pt>
                <c:pt idx="13">
                  <c:v>-20</c:v>
                </c:pt>
                <c:pt idx="14">
                  <c:v>#N/A</c:v>
                </c:pt>
              </c:numCache>
            </c:numRef>
          </c:val>
          <c:smooth val="0"/>
        </c:ser>
        <c:dLbls>
          <c:showLegendKey val="0"/>
          <c:showVal val="0"/>
          <c:showCatName val="0"/>
          <c:showSerName val="0"/>
          <c:showPercent val="0"/>
          <c:showBubbleSize val="0"/>
        </c:dLbls>
        <c:marker val="1"/>
        <c:smooth val="0"/>
        <c:axId val="8059136"/>
        <c:axId val="126431616"/>
      </c:lineChart>
      <c:catAx>
        <c:axId val="80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431616"/>
        <c:crosses val="autoZero"/>
        <c:auto val="1"/>
        <c:lblAlgn val="ctr"/>
        <c:lblOffset val="100"/>
        <c:tickLblSkip val="1"/>
        <c:tickMarkSkip val="1"/>
        <c:noMultiLvlLbl val="0"/>
      </c:catAx>
      <c:valAx>
        <c:axId val="12643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5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10566</c:v>
                </c:pt>
                <c:pt idx="5">
                  <c:v>10498</c:v>
                </c:pt>
                <c:pt idx="8">
                  <c:v>10363</c:v>
                </c:pt>
                <c:pt idx="11">
                  <c:v>10309</c:v>
                </c:pt>
                <c:pt idx="14">
                  <c:v>10163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4657</c:v>
                </c:pt>
                <c:pt idx="5">
                  <c:v>4423</c:v>
                </c:pt>
                <c:pt idx="8">
                  <c:v>4171</c:v>
                </c:pt>
                <c:pt idx="11">
                  <c:v>3963</c:v>
                </c:pt>
                <c:pt idx="14">
                  <c:v>3693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7740</c:v>
                </c:pt>
                <c:pt idx="5">
                  <c:v>7945</c:v>
                </c:pt>
                <c:pt idx="8">
                  <c:v>8179</c:v>
                </c:pt>
                <c:pt idx="11">
                  <c:v>8123</c:v>
                </c:pt>
                <c:pt idx="14">
                  <c:v>8164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448</c:v>
                </c:pt>
                <c:pt idx="3">
                  <c:v>562</c:v>
                </c:pt>
                <c:pt idx="6">
                  <c:v>587</c:v>
                </c:pt>
                <c:pt idx="9">
                  <c:v>716</c:v>
                </c:pt>
                <c:pt idx="12">
                  <c:v>707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115</c:v>
                </c:pt>
                <c:pt idx="3">
                  <c:v>82</c:v>
                </c:pt>
                <c:pt idx="6">
                  <c:v>59</c:v>
                </c:pt>
                <c:pt idx="9">
                  <c:v>37</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6172</c:v>
                </c:pt>
                <c:pt idx="3">
                  <c:v>5646</c:v>
                </c:pt>
                <c:pt idx="6">
                  <c:v>5299</c:v>
                </c:pt>
                <c:pt idx="9">
                  <c:v>5152</c:v>
                </c:pt>
                <c:pt idx="12">
                  <c:v>4881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271</c:v>
                </c:pt>
                <c:pt idx="3">
                  <c:v>101</c:v>
                </c:pt>
                <c:pt idx="6">
                  <c:v>53</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8829</c:v>
                </c:pt>
                <c:pt idx="3">
                  <c:v>8649</c:v>
                </c:pt>
                <c:pt idx="6">
                  <c:v>8371</c:v>
                </c:pt>
                <c:pt idx="9">
                  <c:v>8264</c:v>
                </c:pt>
                <c:pt idx="12">
                  <c:v>8181</c:v>
                </c:pt>
              </c:numCache>
            </c:numRef>
          </c:val>
        </c:ser>
        <c:dLbls>
          <c:showLegendKey val="0"/>
          <c:showVal val="0"/>
          <c:showCatName val="0"/>
          <c:showSerName val="0"/>
          <c:showPercent val="0"/>
          <c:showBubbleSize val="0"/>
        </c:dLbls>
        <c:gapWidth val="100"/>
        <c:overlap val="100"/>
        <c:axId val="128557824"/>
        <c:axId val="12855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8557824"/>
        <c:axId val="128559744"/>
      </c:lineChart>
      <c:catAx>
        <c:axId val="12855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559744"/>
        <c:crosses val="autoZero"/>
        <c:auto val="1"/>
        <c:lblAlgn val="ctr"/>
        <c:lblOffset val="100"/>
        <c:tickLblSkip val="1"/>
        <c:tickMarkSkip val="1"/>
        <c:noMultiLvlLbl val="0"/>
      </c:catAx>
      <c:valAx>
        <c:axId val="12855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5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2765952"/>
        <c:axId val="112780416"/>
      </c:scatterChart>
      <c:valAx>
        <c:axId val="112765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780416"/>
        <c:crosses val="autoZero"/>
        <c:crossBetween val="midCat"/>
      </c:valAx>
      <c:valAx>
        <c:axId val="1127804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765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4.9000000000000004</c:v>
                </c:pt>
                <c:pt idx="1">
                  <c:v>4.4000000000000004</c:v>
                </c:pt>
                <c:pt idx="2">
                  <c:v>4</c:v>
                </c:pt>
                <c:pt idx="3">
                  <c:v>2.7</c:v>
                </c:pt>
                <c:pt idx="4">
                  <c:v>1.4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12691456"/>
        <c:axId val="112984448"/>
      </c:scatterChart>
      <c:valAx>
        <c:axId val="112691456"/>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984448"/>
        <c:crosses val="autoZero"/>
        <c:crossBetween val="midCat"/>
      </c:valAx>
      <c:valAx>
        <c:axId val="112984448"/>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691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発行した公共施設や教育施設等の整備のための地方債の借入もその償還が終了しつつあり、普通会計における元利償還金は、事業に係る分については減少傾向にあるが、普通交付税の補完的な臨時財政対策債分については年々増加傾向にある。ただ、この公債費については算入公債費の中に含まれることからその増加分については抑制されることになる。</a:t>
          </a:r>
          <a:endParaRPr lang="ja-JP" altLang="ja-JP" sz="1100">
            <a:effectLst/>
          </a:endParaRPr>
        </a:p>
        <a:p>
          <a:r>
            <a:rPr kumimoji="1" lang="ja-JP" altLang="ja-JP" sz="1100">
              <a:solidFill>
                <a:schemeClr val="dk1"/>
              </a:solidFill>
              <a:effectLst/>
              <a:latin typeface="+mn-lt"/>
              <a:ea typeface="+mn-ea"/>
              <a:cs typeface="+mn-cs"/>
            </a:rPr>
            <a:t>　公営企業債の元利償還金に対する繰入金においては、その大部分を占める下水道事業特別会計において、下水道整備の進捗も進み、今後の地方債の借入額についてはピーク時の５分の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以内になる見込であり、将来の実質公債費比率を引き下げる要因のひとつにあげられる。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今後は、公共施設やインフラの一斉更新時期が続くため、公共施設等総合管理計画に基づいた老朽化対策を実施し、その財源として起債も活用していく</a:t>
          </a:r>
          <a:r>
            <a:rPr kumimoji="1" lang="ja-JP" altLang="en-US" sz="1100">
              <a:solidFill>
                <a:schemeClr val="dk1"/>
              </a:solidFill>
              <a:effectLst/>
              <a:latin typeface="+mn-lt"/>
              <a:ea typeface="+mn-ea"/>
              <a:cs typeface="+mn-cs"/>
            </a:rPr>
            <a:t>こととなり、数値の悪化が見込まれる。</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の発行方針として「地方債の発行に際しては、普通交付税の基準財政需要額に算入されること」を条件にこれまで発行する地方債の取捨選択を行ってきたところであり、その結果として、これまでの将来負担比率においては、マイナス値が続いているものと分析している。</a:t>
          </a:r>
          <a:endParaRPr lang="ja-JP" altLang="ja-JP" sz="1200">
            <a:effectLst/>
          </a:endParaRPr>
        </a:p>
        <a:p>
          <a:r>
            <a:rPr kumimoji="1" lang="ja-JP" altLang="ja-JP" sz="1200">
              <a:solidFill>
                <a:schemeClr val="dk1"/>
              </a:solidFill>
              <a:effectLst/>
              <a:latin typeface="+mn-lt"/>
              <a:ea typeface="+mn-ea"/>
              <a:cs typeface="+mn-cs"/>
            </a:rPr>
            <a:t>　その例として、平成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おける将来負担額の「地方債残高」については前年度とほぼ同水準で推移し、ここから差し引かれる充当可能財源等の「基準財政需要額算入見込額」についてもこれに比例して増減しており、将来負担比率の上昇を抑制しているところである。</a:t>
          </a:r>
          <a:endParaRPr lang="ja-JP" altLang="ja-JP" sz="1200">
            <a:effectLst/>
          </a:endParaRPr>
        </a:p>
        <a:p>
          <a:r>
            <a:rPr kumimoji="1" lang="ja-JP" altLang="ja-JP" sz="1200">
              <a:solidFill>
                <a:schemeClr val="dk1"/>
              </a:solidFill>
              <a:effectLst/>
              <a:latin typeface="+mn-lt"/>
              <a:ea typeface="+mn-ea"/>
              <a:cs typeface="+mn-cs"/>
            </a:rPr>
            <a:t>　このことは、新たに発行する地方債が基準財政需要額に算入されるものであることの効果が顕著に現れたものと分析して</a:t>
          </a:r>
          <a:r>
            <a:rPr kumimoji="1" lang="ja-JP" altLang="en-US" sz="1200">
              <a:solidFill>
                <a:schemeClr val="dk1"/>
              </a:solidFill>
              <a:effectLst/>
              <a:latin typeface="+mn-lt"/>
              <a:ea typeface="+mn-ea"/>
              <a:cs typeface="+mn-cs"/>
            </a:rPr>
            <a:t>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今後は、公共施設やインフラの一斉更新時期が続</a:t>
          </a:r>
          <a:r>
            <a:rPr kumimoji="1" lang="ja-JP" altLang="en-US" sz="1200">
              <a:solidFill>
                <a:schemeClr val="dk1"/>
              </a:solidFill>
              <a:effectLst/>
              <a:latin typeface="+mn-lt"/>
              <a:ea typeface="+mn-ea"/>
              <a:cs typeface="+mn-cs"/>
            </a:rPr>
            <a:t>き</a:t>
          </a:r>
          <a:r>
            <a:rPr kumimoji="1" lang="ja-JP" altLang="ja-JP" sz="1200">
              <a:solidFill>
                <a:schemeClr val="dk1"/>
              </a:solidFill>
              <a:effectLst/>
              <a:latin typeface="+mn-lt"/>
              <a:ea typeface="+mn-ea"/>
              <a:cs typeface="+mn-cs"/>
            </a:rPr>
            <a:t>、その財源として起債も活用していく</a:t>
          </a:r>
          <a:r>
            <a:rPr kumimoji="1" lang="ja-JP" altLang="en-US" sz="1200">
              <a:solidFill>
                <a:schemeClr val="dk1"/>
              </a:solidFill>
              <a:effectLst/>
              <a:latin typeface="+mn-lt"/>
              <a:ea typeface="+mn-ea"/>
              <a:cs typeface="+mn-cs"/>
            </a:rPr>
            <a:t>ため</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将来負担比率の悪化が見込まれるが、「施設等の老朽化」というもう一つの将来負担を低減するため長期的・計画的な更新・維持管理を行っていく。</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34,732
34,360
9.13
11,002,031
10,287,390
651,269
6,618,195
8,180,517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34,732
34,360
9.13
11,002,031
10,287,390
651,269
6,618,195
8,180,517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34,732
34,360
9.13
11,002,031
10,287,390
651,269
6,618,195
8,180,517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34,732
34,360
9.13
11,002,031
10,287,390
651,269
6,618,195
8,180,517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町の面積の</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を工業専用の人工島が占めているという特殊要因から類似団体平均を上回る税収が確保されている。そのため、財政力指数は平均を大きく上回る高い水準となっているが、平成２３年度以降ほぼ横ばいとなっている。</a:t>
          </a:r>
          <a:endParaRPr lang="ja-JP" altLang="ja-JP" sz="1600">
            <a:effectLst/>
          </a:endParaRPr>
        </a:p>
        <a:p>
          <a:r>
            <a:rPr kumimoji="1" lang="ja-JP" altLang="ja-JP" sz="1200">
              <a:solidFill>
                <a:schemeClr val="dk1"/>
              </a:solidFill>
              <a:effectLst/>
              <a:latin typeface="+mn-lt"/>
              <a:ea typeface="+mn-ea"/>
              <a:cs typeface="+mn-cs"/>
            </a:rPr>
            <a:t>　今後も歳出削減、町税の徴収率の向上等に努め、財政基盤の強化を図っていく。</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153811</xdr:rowOff>
    </xdr:from>
    <xdr:to>
      <xdr:col>7</xdr:col>
      <xdr:colOff>152400</xdr:colOff>
      <xdr:row>40</xdr:row>
      <xdr:rowOff>167217</xdr:rowOff>
    </xdr:to>
    <xdr:cxnSp macro="">
      <xdr:nvCxnSpPr>
        <xdr:cNvPr id="68" name="直線コネクタ 67"/>
        <xdr:cNvCxnSpPr/>
      </xdr:nvCxnSpPr>
      <xdr:spPr>
        <a:xfrm flipV="1">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9172</xdr:rowOff>
    </xdr:to>
    <xdr:cxnSp macro="">
      <xdr:nvCxnSpPr>
        <xdr:cNvPr id="71" name="直線コネクタ 70"/>
        <xdr:cNvCxnSpPr/>
      </xdr:nvCxnSpPr>
      <xdr:spPr>
        <a:xfrm flipV="1">
          <a:off x="3225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9172</xdr:rowOff>
    </xdr:from>
    <xdr:to>
      <xdr:col>4</xdr:col>
      <xdr:colOff>482600</xdr:colOff>
      <xdr:row>41</xdr:row>
      <xdr:rowOff>22578</xdr:rowOff>
    </xdr:to>
    <xdr:cxnSp macro="">
      <xdr:nvCxnSpPr>
        <xdr:cNvPr id="74" name="直線コネクタ 73"/>
        <xdr:cNvCxnSpPr/>
      </xdr:nvCxnSpPr>
      <xdr:spPr>
        <a:xfrm flipV="1">
          <a:off x="2336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22578</xdr:rowOff>
    </xdr:to>
    <xdr:cxnSp macro="">
      <xdr:nvCxnSpPr>
        <xdr:cNvPr id="77" name="直線コネクタ 76"/>
        <xdr:cNvCxnSpPr/>
      </xdr:nvCxnSpPr>
      <xdr:spPr>
        <a:xfrm>
          <a:off x="1447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103011</xdr:rowOff>
    </xdr:from>
    <xdr:to>
      <xdr:col>7</xdr:col>
      <xdr:colOff>203200</xdr:colOff>
      <xdr:row>41</xdr:row>
      <xdr:rowOff>33161</xdr:rowOff>
    </xdr:to>
    <xdr:sp macro="" textlink="">
      <xdr:nvSpPr>
        <xdr:cNvPr id="87" name="円/楕円 86"/>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119538</xdr:rowOff>
    </xdr:from>
    <xdr:ext cx="762000" cy="259045"/>
    <xdr:sp macro="" textlink="">
      <xdr:nvSpPr>
        <xdr:cNvPr id="88"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129822</xdr:rowOff>
    </xdr:from>
    <xdr:to>
      <xdr:col>4</xdr:col>
      <xdr:colOff>533400</xdr:colOff>
      <xdr:row>41</xdr:row>
      <xdr:rowOff>59972</xdr:rowOff>
    </xdr:to>
    <xdr:sp macro="" textlink="">
      <xdr:nvSpPr>
        <xdr:cNvPr id="91" name="円/楕円 90"/>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70149</xdr:rowOff>
    </xdr:from>
    <xdr:ext cx="762000" cy="259045"/>
    <xdr:sp macro="" textlink="">
      <xdr:nvSpPr>
        <xdr:cNvPr id="92" name="テキスト ボックス 91"/>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143228</xdr:rowOff>
    </xdr:from>
    <xdr:to>
      <xdr:col>3</xdr:col>
      <xdr:colOff>330200</xdr:colOff>
      <xdr:row>41</xdr:row>
      <xdr:rowOff>73378</xdr:rowOff>
    </xdr:to>
    <xdr:sp macro="" textlink="">
      <xdr:nvSpPr>
        <xdr:cNvPr id="93" name="円/楕円 92"/>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94" name="テキスト ボックス 93"/>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職員数の削減等により人件費は減少しているものの、少子・高齢化の進展に伴い、扶助費や特別会計への繰出金の負担が大きくなっているため、近年低下傾向になっている。</a:t>
          </a:r>
          <a:endParaRPr lang="ja-JP" altLang="ja-JP" sz="16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は町税、地方交付税などの経常一般財源が大幅に増加したことにより、類似団体の平均より良い値となったが、それ以降は経常一般財源の減少や繰出金の増額に伴い、結果として類似団体の平均を下回る値が続いている。</a:t>
          </a:r>
          <a:endParaRPr lang="ja-JP" altLang="ja-JP" sz="1600">
            <a:effectLst/>
          </a:endParaRPr>
        </a:p>
        <a:p>
          <a:r>
            <a:rPr kumimoji="1" lang="ja-JP" altLang="ja-JP" sz="1200">
              <a:solidFill>
                <a:schemeClr val="dk1"/>
              </a:solidFill>
              <a:effectLst/>
              <a:latin typeface="+mn-lt"/>
              <a:ea typeface="+mn-ea"/>
              <a:cs typeface="+mn-cs"/>
            </a:rPr>
            <a:t>　今後とも事業・施策の見直し等により経常経費の削減に努める。</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148082</xdr:rowOff>
    </xdr:from>
    <xdr:to>
      <xdr:col>7</xdr:col>
      <xdr:colOff>152400</xdr:colOff>
      <xdr:row>64</xdr:row>
      <xdr:rowOff>131064</xdr:rowOff>
    </xdr:to>
    <xdr:cxnSp macro="">
      <xdr:nvCxnSpPr>
        <xdr:cNvPr id="129" name="直線コネクタ 128"/>
        <xdr:cNvCxnSpPr/>
      </xdr:nvCxnSpPr>
      <xdr:spPr>
        <a:xfrm flipV="1">
          <a:off x="4114800" y="1094943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131064</xdr:rowOff>
    </xdr:to>
    <xdr:cxnSp macro="">
      <xdr:nvCxnSpPr>
        <xdr:cNvPr id="132" name="直線コネクタ 131"/>
        <xdr:cNvCxnSpPr/>
      </xdr:nvCxnSpPr>
      <xdr:spPr>
        <a:xfrm>
          <a:off x="3225800" y="1101217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5588</xdr:rowOff>
    </xdr:from>
    <xdr:to>
      <xdr:col>4</xdr:col>
      <xdr:colOff>482600</xdr:colOff>
      <xdr:row>64</xdr:row>
      <xdr:rowOff>39370</xdr:rowOff>
    </xdr:to>
    <xdr:cxnSp macro="">
      <xdr:nvCxnSpPr>
        <xdr:cNvPr id="135" name="直線コネクタ 134"/>
        <xdr:cNvCxnSpPr/>
      </xdr:nvCxnSpPr>
      <xdr:spPr>
        <a:xfrm>
          <a:off x="2336800" y="109783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152908</xdr:rowOff>
    </xdr:from>
    <xdr:to>
      <xdr:col>3</xdr:col>
      <xdr:colOff>279400</xdr:colOff>
      <xdr:row>64</xdr:row>
      <xdr:rowOff>5588</xdr:rowOff>
    </xdr:to>
    <xdr:cxnSp macro="">
      <xdr:nvCxnSpPr>
        <xdr:cNvPr id="138" name="直線コネクタ 137"/>
        <xdr:cNvCxnSpPr/>
      </xdr:nvCxnSpPr>
      <xdr:spPr>
        <a:xfrm>
          <a:off x="1447800" y="109542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48" name="円/楕円 147"/>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69359</xdr:rowOff>
    </xdr:from>
    <xdr:ext cx="762000" cy="259045"/>
    <xdr:sp macro="" textlink="">
      <xdr:nvSpPr>
        <xdr:cNvPr id="149"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80264</xdr:rowOff>
    </xdr:from>
    <xdr:to>
      <xdr:col>6</xdr:col>
      <xdr:colOff>50800</xdr:colOff>
      <xdr:row>65</xdr:row>
      <xdr:rowOff>10414</xdr:rowOff>
    </xdr:to>
    <xdr:sp macro="" textlink="">
      <xdr:nvSpPr>
        <xdr:cNvPr id="150" name="円/楕円 149"/>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166641</xdr:rowOff>
    </xdr:from>
    <xdr:ext cx="736600" cy="259045"/>
    <xdr:sp macro="" textlink="">
      <xdr:nvSpPr>
        <xdr:cNvPr id="151" name="テキスト ボックス 150"/>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2" name="円/楕円 151"/>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3" name="テキスト ボックス 152"/>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126238</xdr:rowOff>
    </xdr:from>
    <xdr:to>
      <xdr:col>3</xdr:col>
      <xdr:colOff>330200</xdr:colOff>
      <xdr:row>64</xdr:row>
      <xdr:rowOff>56388</xdr:rowOff>
    </xdr:to>
    <xdr:sp macro="" textlink="">
      <xdr:nvSpPr>
        <xdr:cNvPr id="154" name="円/楕円 153"/>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41165</xdr:rowOff>
    </xdr:from>
    <xdr:ext cx="762000" cy="259045"/>
    <xdr:sp macro="" textlink="">
      <xdr:nvSpPr>
        <xdr:cNvPr id="155" name="テキスト ボックス 154"/>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6" name="円/楕円 155"/>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17035</xdr:rowOff>
    </xdr:from>
    <xdr:ext cx="762000" cy="259045"/>
    <xdr:sp macro="" textlink="">
      <xdr:nvSpPr>
        <xdr:cNvPr id="157" name="テキスト ボックス 156"/>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lang="ja-JP" altLang="ja-JP" sz="16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15677</xdr:rowOff>
    </xdr:from>
    <xdr:to>
      <xdr:col>7</xdr:col>
      <xdr:colOff>152400</xdr:colOff>
      <xdr:row>82</xdr:row>
      <xdr:rowOff>68349</xdr:rowOff>
    </xdr:to>
    <xdr:cxnSp macro="">
      <xdr:nvCxnSpPr>
        <xdr:cNvPr id="194" name="直線コネクタ 193"/>
        <xdr:cNvCxnSpPr/>
      </xdr:nvCxnSpPr>
      <xdr:spPr>
        <a:xfrm>
          <a:off x="4114800" y="14074577"/>
          <a:ext cx="838200" cy="5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150932</xdr:rowOff>
    </xdr:from>
    <xdr:to>
      <xdr:col>6</xdr:col>
      <xdr:colOff>0</xdr:colOff>
      <xdr:row>82</xdr:row>
      <xdr:rowOff>15677</xdr:rowOff>
    </xdr:to>
    <xdr:cxnSp macro="">
      <xdr:nvCxnSpPr>
        <xdr:cNvPr id="197" name="直線コネクタ 196"/>
        <xdr:cNvCxnSpPr/>
      </xdr:nvCxnSpPr>
      <xdr:spPr>
        <a:xfrm>
          <a:off x="3225800" y="140383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150932</xdr:rowOff>
    </xdr:from>
    <xdr:to>
      <xdr:col>4</xdr:col>
      <xdr:colOff>482600</xdr:colOff>
      <xdr:row>81</xdr:row>
      <xdr:rowOff>165421</xdr:rowOff>
    </xdr:to>
    <xdr:cxnSp macro="">
      <xdr:nvCxnSpPr>
        <xdr:cNvPr id="200" name="直線コネクタ 199"/>
        <xdr:cNvCxnSpPr/>
      </xdr:nvCxnSpPr>
      <xdr:spPr>
        <a:xfrm flipV="1">
          <a:off x="2336800" y="14038382"/>
          <a:ext cx="889000" cy="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165421</xdr:rowOff>
    </xdr:from>
    <xdr:to>
      <xdr:col>3</xdr:col>
      <xdr:colOff>279400</xdr:colOff>
      <xdr:row>82</xdr:row>
      <xdr:rowOff>14022</xdr:rowOff>
    </xdr:to>
    <xdr:cxnSp macro="">
      <xdr:nvCxnSpPr>
        <xdr:cNvPr id="203" name="直線コネクタ 202"/>
        <xdr:cNvCxnSpPr/>
      </xdr:nvCxnSpPr>
      <xdr:spPr>
        <a:xfrm flipV="1">
          <a:off x="1447800" y="14052871"/>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17549</xdr:rowOff>
    </xdr:from>
    <xdr:to>
      <xdr:col>7</xdr:col>
      <xdr:colOff>203200</xdr:colOff>
      <xdr:row>82</xdr:row>
      <xdr:rowOff>119149</xdr:rowOff>
    </xdr:to>
    <xdr:sp macro="" textlink="">
      <xdr:nvSpPr>
        <xdr:cNvPr id="213" name="円/楕円 212"/>
        <xdr:cNvSpPr/>
      </xdr:nvSpPr>
      <xdr:spPr>
        <a:xfrm>
          <a:off x="4902200" y="140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34076</xdr:rowOff>
    </xdr:from>
    <xdr:ext cx="762000" cy="259045"/>
    <xdr:sp macro="" textlink="">
      <xdr:nvSpPr>
        <xdr:cNvPr id="214" name="人件費・物件費等の状況該当値テキスト"/>
        <xdr:cNvSpPr txBox="1"/>
      </xdr:nvSpPr>
      <xdr:spPr>
        <a:xfrm>
          <a:off x="5041900" y="1392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93,422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136327</xdr:rowOff>
    </xdr:from>
    <xdr:to>
      <xdr:col>6</xdr:col>
      <xdr:colOff>50800</xdr:colOff>
      <xdr:row>82</xdr:row>
      <xdr:rowOff>66477</xdr:rowOff>
    </xdr:to>
    <xdr:sp macro="" textlink="">
      <xdr:nvSpPr>
        <xdr:cNvPr id="215" name="円/楕円 214"/>
        <xdr:cNvSpPr/>
      </xdr:nvSpPr>
      <xdr:spPr>
        <a:xfrm>
          <a:off x="4064000" y="140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76654</xdr:rowOff>
    </xdr:from>
    <xdr:ext cx="736600" cy="259045"/>
    <xdr:sp macro="" textlink="">
      <xdr:nvSpPr>
        <xdr:cNvPr id="216" name="テキスト ボックス 215"/>
        <xdr:cNvSpPr txBox="1"/>
      </xdr:nvSpPr>
      <xdr:spPr>
        <a:xfrm>
          <a:off x="3733800" y="1379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88,838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100132</xdr:rowOff>
    </xdr:from>
    <xdr:to>
      <xdr:col>4</xdr:col>
      <xdr:colOff>533400</xdr:colOff>
      <xdr:row>82</xdr:row>
      <xdr:rowOff>30282</xdr:rowOff>
    </xdr:to>
    <xdr:sp macro="" textlink="">
      <xdr:nvSpPr>
        <xdr:cNvPr id="217" name="円/楕円 216"/>
        <xdr:cNvSpPr/>
      </xdr:nvSpPr>
      <xdr:spPr>
        <a:xfrm>
          <a:off x="3175000" y="139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40459</xdr:rowOff>
    </xdr:from>
    <xdr:ext cx="762000" cy="259045"/>
    <xdr:sp macro="" textlink="">
      <xdr:nvSpPr>
        <xdr:cNvPr id="218" name="テキスト ボックス 217"/>
        <xdr:cNvSpPr txBox="1"/>
      </xdr:nvSpPr>
      <xdr:spPr>
        <a:xfrm>
          <a:off x="2844800" y="1375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85,688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114621</xdr:rowOff>
    </xdr:from>
    <xdr:to>
      <xdr:col>3</xdr:col>
      <xdr:colOff>330200</xdr:colOff>
      <xdr:row>82</xdr:row>
      <xdr:rowOff>44771</xdr:rowOff>
    </xdr:to>
    <xdr:sp macro="" textlink="">
      <xdr:nvSpPr>
        <xdr:cNvPr id="219" name="円/楕円 218"/>
        <xdr:cNvSpPr/>
      </xdr:nvSpPr>
      <xdr:spPr>
        <a:xfrm>
          <a:off x="2286000" y="140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54948</xdr:rowOff>
    </xdr:from>
    <xdr:ext cx="762000" cy="259045"/>
    <xdr:sp macro="" textlink="">
      <xdr:nvSpPr>
        <xdr:cNvPr id="220" name="テキスト ボックス 219"/>
        <xdr:cNvSpPr txBox="1"/>
      </xdr:nvSpPr>
      <xdr:spPr>
        <a:xfrm>
          <a:off x="1955800" y="1377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134672</xdr:rowOff>
    </xdr:from>
    <xdr:to>
      <xdr:col>2</xdr:col>
      <xdr:colOff>127000</xdr:colOff>
      <xdr:row>82</xdr:row>
      <xdr:rowOff>64822</xdr:rowOff>
    </xdr:to>
    <xdr:sp macro="" textlink="">
      <xdr:nvSpPr>
        <xdr:cNvPr id="221" name="円/楕円 220"/>
        <xdr:cNvSpPr/>
      </xdr:nvSpPr>
      <xdr:spPr>
        <a:xfrm>
          <a:off x="1397000" y="140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74999</xdr:rowOff>
    </xdr:from>
    <xdr:ext cx="762000" cy="259045"/>
    <xdr:sp macro="" textlink="">
      <xdr:nvSpPr>
        <xdr:cNvPr id="222" name="テキスト ボックス 221"/>
        <xdr:cNvSpPr txBox="1"/>
      </xdr:nvSpPr>
      <xdr:spPr>
        <a:xfrm>
          <a:off x="1066800" y="13790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年度の指数については、国家公務員の給与削減の影響により、従前よりも上昇していたが、平成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年度以降においては概ね従来の水準に戻っている。</a:t>
          </a:r>
          <a:endParaRPr lang="ja-JP" altLang="ja-JP" sz="1600">
            <a:effectLst/>
          </a:endParaRPr>
        </a:p>
        <a:p>
          <a:r>
            <a:rPr kumimoji="1" lang="ja-JP" altLang="ja-JP" sz="1200">
              <a:solidFill>
                <a:schemeClr val="dk1"/>
              </a:solidFill>
              <a:effectLst/>
              <a:latin typeface="+mn-lt"/>
              <a:ea typeface="+mn-ea"/>
              <a:cs typeface="+mn-cs"/>
            </a:rPr>
            <a:t>　また、類似団体平均を</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ポイント上回っているが、定員管理の適正度等を勘案すると、現行水準は適正であると考える。今後も定員管理の適正化を進めながら、指数の上昇を抑制し、現行水準の維持に努める。</a:t>
          </a:r>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84</xdr:row>
      <xdr:rowOff>98637</xdr:rowOff>
    </xdr:to>
    <xdr:cxnSp macro="">
      <xdr:nvCxnSpPr>
        <xdr:cNvPr id="256" name="直線コネクタ 255"/>
        <xdr:cNvCxnSpPr/>
      </xdr:nvCxnSpPr>
      <xdr:spPr>
        <a:xfrm flipV="1">
          <a:off x="16179800" y="1449239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84</xdr:row>
      <xdr:rowOff>98637</xdr:rowOff>
    </xdr:to>
    <xdr:cxnSp macro="">
      <xdr:nvCxnSpPr>
        <xdr:cNvPr id="259" name="直線コネクタ 258"/>
        <xdr:cNvCxnSpPr/>
      </xdr:nvCxnSpPr>
      <xdr:spPr>
        <a:xfrm>
          <a:off x="15290800" y="144923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90593</xdr:rowOff>
    </xdr:from>
    <xdr:to>
      <xdr:col>22</xdr:col>
      <xdr:colOff>203200</xdr:colOff>
      <xdr:row>87</xdr:row>
      <xdr:rowOff>139277</xdr:rowOff>
    </xdr:to>
    <xdr:cxnSp macro="">
      <xdr:nvCxnSpPr>
        <xdr:cNvPr id="262" name="直線コネクタ 261"/>
        <xdr:cNvCxnSpPr/>
      </xdr:nvCxnSpPr>
      <xdr:spPr>
        <a:xfrm flipV="1">
          <a:off x="14401800" y="14492393"/>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139277</xdr:rowOff>
    </xdr:from>
    <xdr:to>
      <xdr:col>21</xdr:col>
      <xdr:colOff>0</xdr:colOff>
      <xdr:row>88</xdr:row>
      <xdr:rowOff>96520</xdr:rowOff>
    </xdr:to>
    <xdr:cxnSp macro="">
      <xdr:nvCxnSpPr>
        <xdr:cNvPr id="265" name="直線コネクタ 264"/>
        <xdr:cNvCxnSpPr/>
      </xdr:nvCxnSpPr>
      <xdr:spPr>
        <a:xfrm flipV="1">
          <a:off x="13512800" y="1505542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5" name="円/楕円 274"/>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11870</xdr:rowOff>
    </xdr:from>
    <xdr:ext cx="762000" cy="259045"/>
    <xdr:sp macro="" textlink="">
      <xdr:nvSpPr>
        <xdr:cNvPr id="276" name="給与水準   （国との比較）該当値テキスト"/>
        <xdr:cNvSpPr txBox="1"/>
      </xdr:nvSpPr>
      <xdr:spPr>
        <a:xfrm>
          <a:off x="17106900" y="1441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7" name="円/楕円 276"/>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8" name="テキスト ボックス 277"/>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39793</xdr:rowOff>
    </xdr:from>
    <xdr:to>
      <xdr:col>22</xdr:col>
      <xdr:colOff>254000</xdr:colOff>
      <xdr:row>84</xdr:row>
      <xdr:rowOff>141393</xdr:rowOff>
    </xdr:to>
    <xdr:sp macro="" textlink="">
      <xdr:nvSpPr>
        <xdr:cNvPr id="279" name="円/楕円 278"/>
        <xdr:cNvSpPr/>
      </xdr:nvSpPr>
      <xdr:spPr>
        <a:xfrm>
          <a:off x="15240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126170</xdr:rowOff>
    </xdr:from>
    <xdr:ext cx="762000" cy="259045"/>
    <xdr:sp macro="" textlink="">
      <xdr:nvSpPr>
        <xdr:cNvPr id="280" name="テキスト ボックス 279"/>
        <xdr:cNvSpPr txBox="1"/>
      </xdr:nvSpPr>
      <xdr:spPr>
        <a:xfrm>
          <a:off x="149098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88477</xdr:rowOff>
    </xdr:from>
    <xdr:to>
      <xdr:col>21</xdr:col>
      <xdr:colOff>50800</xdr:colOff>
      <xdr:row>88</xdr:row>
      <xdr:rowOff>18627</xdr:rowOff>
    </xdr:to>
    <xdr:sp macro="" textlink="">
      <xdr:nvSpPr>
        <xdr:cNvPr id="281" name="円/楕円 280"/>
        <xdr:cNvSpPr/>
      </xdr:nvSpPr>
      <xdr:spPr>
        <a:xfrm>
          <a:off x="14351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3404</xdr:rowOff>
    </xdr:from>
    <xdr:ext cx="762000" cy="259045"/>
    <xdr:sp macro="" textlink="">
      <xdr:nvSpPr>
        <xdr:cNvPr id="282" name="テキスト ボックス 281"/>
        <xdr:cNvSpPr txBox="1"/>
      </xdr:nvSpPr>
      <xdr:spPr>
        <a:xfrm>
          <a:off x="14020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3" name="円/楕円 282"/>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132097</xdr:rowOff>
    </xdr:from>
    <xdr:ext cx="762000" cy="259045"/>
    <xdr:sp macro="" textlink="">
      <xdr:nvSpPr>
        <xdr:cNvPr id="284" name="テキスト ボックス 283"/>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全国・県内・類似団体と比較すると、少人数となっており、今後も事務事業の整理・合理化を更に推進し、全国的にも小さな経営規模である特徴点に見合った定数管理を継続し、定員の適正化に努める。</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28756</xdr:rowOff>
    </xdr:from>
    <xdr:to>
      <xdr:col>24</xdr:col>
      <xdr:colOff>558800</xdr:colOff>
      <xdr:row>58</xdr:row>
      <xdr:rowOff>59781</xdr:rowOff>
    </xdr:to>
    <xdr:cxnSp macro="">
      <xdr:nvCxnSpPr>
        <xdr:cNvPr id="321" name="直線コネクタ 320"/>
        <xdr:cNvCxnSpPr/>
      </xdr:nvCxnSpPr>
      <xdr:spPr>
        <a:xfrm>
          <a:off x="16179800" y="997285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27033</xdr:rowOff>
    </xdr:from>
    <xdr:to>
      <xdr:col>23</xdr:col>
      <xdr:colOff>406400</xdr:colOff>
      <xdr:row>58</xdr:row>
      <xdr:rowOff>28756</xdr:rowOff>
    </xdr:to>
    <xdr:cxnSp macro="">
      <xdr:nvCxnSpPr>
        <xdr:cNvPr id="324" name="直線コネクタ 323"/>
        <xdr:cNvCxnSpPr/>
      </xdr:nvCxnSpPr>
      <xdr:spPr>
        <a:xfrm>
          <a:off x="15290800" y="9971133"/>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27033</xdr:rowOff>
    </xdr:from>
    <xdr:to>
      <xdr:col>22</xdr:col>
      <xdr:colOff>203200</xdr:colOff>
      <xdr:row>58</xdr:row>
      <xdr:rowOff>33927</xdr:rowOff>
    </xdr:to>
    <xdr:cxnSp macro="">
      <xdr:nvCxnSpPr>
        <xdr:cNvPr id="327" name="直線コネクタ 326"/>
        <xdr:cNvCxnSpPr/>
      </xdr:nvCxnSpPr>
      <xdr:spPr>
        <a:xfrm flipV="1">
          <a:off x="14401800" y="99711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33927</xdr:rowOff>
    </xdr:from>
    <xdr:to>
      <xdr:col>21</xdr:col>
      <xdr:colOff>0</xdr:colOff>
      <xdr:row>58</xdr:row>
      <xdr:rowOff>54610</xdr:rowOff>
    </xdr:to>
    <xdr:cxnSp macro="">
      <xdr:nvCxnSpPr>
        <xdr:cNvPr id="330" name="直線コネクタ 329"/>
        <xdr:cNvCxnSpPr/>
      </xdr:nvCxnSpPr>
      <xdr:spPr>
        <a:xfrm flipV="1">
          <a:off x="13512800" y="997802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8981</xdr:rowOff>
    </xdr:from>
    <xdr:to>
      <xdr:col>24</xdr:col>
      <xdr:colOff>609600</xdr:colOff>
      <xdr:row>58</xdr:row>
      <xdr:rowOff>110581</xdr:rowOff>
    </xdr:to>
    <xdr:sp macro="" textlink="">
      <xdr:nvSpPr>
        <xdr:cNvPr id="340" name="円/楕円 339"/>
        <xdr:cNvSpPr/>
      </xdr:nvSpPr>
      <xdr:spPr>
        <a:xfrm>
          <a:off x="169672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101708</xdr:rowOff>
    </xdr:from>
    <xdr:ext cx="762000" cy="259045"/>
    <xdr:sp macro="" textlink="">
      <xdr:nvSpPr>
        <xdr:cNvPr id="341" name="定員管理の状況該当値テキスト"/>
        <xdr:cNvSpPr txBox="1"/>
      </xdr:nvSpPr>
      <xdr:spPr>
        <a:xfrm>
          <a:off x="17106900" y="98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149406</xdr:rowOff>
    </xdr:from>
    <xdr:to>
      <xdr:col>23</xdr:col>
      <xdr:colOff>457200</xdr:colOff>
      <xdr:row>58</xdr:row>
      <xdr:rowOff>79556</xdr:rowOff>
    </xdr:to>
    <xdr:sp macro="" textlink="">
      <xdr:nvSpPr>
        <xdr:cNvPr id="342" name="円/楕円 341"/>
        <xdr:cNvSpPr/>
      </xdr:nvSpPr>
      <xdr:spPr>
        <a:xfrm>
          <a:off x="16129000" y="99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89733</xdr:rowOff>
    </xdr:from>
    <xdr:ext cx="736600" cy="259045"/>
    <xdr:sp macro="" textlink="">
      <xdr:nvSpPr>
        <xdr:cNvPr id="343" name="テキスト ボックス 342"/>
        <xdr:cNvSpPr txBox="1"/>
      </xdr:nvSpPr>
      <xdr:spPr>
        <a:xfrm>
          <a:off x="15798800" y="969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147683</xdr:rowOff>
    </xdr:from>
    <xdr:to>
      <xdr:col>22</xdr:col>
      <xdr:colOff>254000</xdr:colOff>
      <xdr:row>58</xdr:row>
      <xdr:rowOff>77833</xdr:rowOff>
    </xdr:to>
    <xdr:sp macro="" textlink="">
      <xdr:nvSpPr>
        <xdr:cNvPr id="344" name="円/楕円 343"/>
        <xdr:cNvSpPr/>
      </xdr:nvSpPr>
      <xdr:spPr>
        <a:xfrm>
          <a:off x="15240000" y="99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88010</xdr:rowOff>
    </xdr:from>
    <xdr:ext cx="762000" cy="259045"/>
    <xdr:sp macro="" textlink="">
      <xdr:nvSpPr>
        <xdr:cNvPr id="345" name="テキスト ボックス 344"/>
        <xdr:cNvSpPr txBox="1"/>
      </xdr:nvSpPr>
      <xdr:spPr>
        <a:xfrm>
          <a:off x="14909800" y="968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154577</xdr:rowOff>
    </xdr:from>
    <xdr:to>
      <xdr:col>21</xdr:col>
      <xdr:colOff>50800</xdr:colOff>
      <xdr:row>58</xdr:row>
      <xdr:rowOff>84727</xdr:rowOff>
    </xdr:to>
    <xdr:sp macro="" textlink="">
      <xdr:nvSpPr>
        <xdr:cNvPr id="346" name="円/楕円 345"/>
        <xdr:cNvSpPr/>
      </xdr:nvSpPr>
      <xdr:spPr>
        <a:xfrm>
          <a:off x="14351000" y="99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94904</xdr:rowOff>
    </xdr:from>
    <xdr:ext cx="762000" cy="259045"/>
    <xdr:sp macro="" textlink="">
      <xdr:nvSpPr>
        <xdr:cNvPr id="347" name="テキスト ボックス 346"/>
        <xdr:cNvSpPr txBox="1"/>
      </xdr:nvSpPr>
      <xdr:spPr>
        <a:xfrm>
          <a:off x="14020800" y="969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3810</xdr:rowOff>
    </xdr:from>
    <xdr:to>
      <xdr:col>19</xdr:col>
      <xdr:colOff>533400</xdr:colOff>
      <xdr:row>58</xdr:row>
      <xdr:rowOff>105410</xdr:rowOff>
    </xdr:to>
    <xdr:sp macro="" textlink="">
      <xdr:nvSpPr>
        <xdr:cNvPr id="348" name="円/楕円 347"/>
        <xdr:cNvSpPr/>
      </xdr:nvSpPr>
      <xdr:spPr>
        <a:xfrm>
          <a:off x="13462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115587</xdr:rowOff>
    </xdr:from>
    <xdr:ext cx="762000" cy="259045"/>
    <xdr:sp macro="" textlink="">
      <xdr:nvSpPr>
        <xdr:cNvPr id="349" name="テキスト ボックス 348"/>
        <xdr:cNvSpPr txBox="1"/>
      </xdr:nvSpPr>
      <xdr:spPr>
        <a:xfrm>
          <a:off x="13131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主要公共施設整備や都市基盤整備が一段落したため、類似団体平均を大きく下回る</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％となっており、平成２３年度以降、改善傾向にある。</a:t>
          </a:r>
          <a:br>
            <a:rPr kumimoji="1" lang="ja-JP"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今後</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公共施設やインフラの一斉更新時期が続くため、公共施設等総合管理計画に基づいた老朽化対策を実施</a:t>
          </a:r>
          <a:r>
            <a:rPr kumimoji="1" lang="ja-JP" altLang="en-US" sz="1200">
              <a:solidFill>
                <a:schemeClr val="dk1"/>
              </a:solidFill>
              <a:effectLst/>
              <a:latin typeface="+mn-lt"/>
              <a:ea typeface="+mn-ea"/>
              <a:cs typeface="+mn-cs"/>
            </a:rPr>
            <a:t>し、その財源として起債も活用していくため数値の悪化が見込まれる</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113454</xdr:rowOff>
    </xdr:to>
    <xdr:cxnSp macro="">
      <xdr:nvCxnSpPr>
        <xdr:cNvPr id="382" name="直線コネクタ 381"/>
        <xdr:cNvCxnSpPr/>
      </xdr:nvCxnSpPr>
      <xdr:spPr>
        <a:xfrm flipV="1">
          <a:off x="16179800" y="669544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113454</xdr:rowOff>
    </xdr:from>
    <xdr:to>
      <xdr:col>23</xdr:col>
      <xdr:colOff>406400</xdr:colOff>
      <xdr:row>40</xdr:row>
      <xdr:rowOff>46567</xdr:rowOff>
    </xdr:to>
    <xdr:cxnSp macro="">
      <xdr:nvCxnSpPr>
        <xdr:cNvPr id="385" name="直線コネクタ 384"/>
        <xdr:cNvCxnSpPr/>
      </xdr:nvCxnSpPr>
      <xdr:spPr>
        <a:xfrm flipV="1">
          <a:off x="15290800" y="68000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46567</xdr:rowOff>
    </xdr:from>
    <xdr:to>
      <xdr:col>22</xdr:col>
      <xdr:colOff>203200</xdr:colOff>
      <xdr:row>40</xdr:row>
      <xdr:rowOff>78740</xdr:rowOff>
    </xdr:to>
    <xdr:cxnSp macro="">
      <xdr:nvCxnSpPr>
        <xdr:cNvPr id="388" name="直線コネクタ 387"/>
        <xdr:cNvCxnSpPr/>
      </xdr:nvCxnSpPr>
      <xdr:spPr>
        <a:xfrm flipV="1">
          <a:off x="14401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118956</xdr:rowOff>
    </xdr:to>
    <xdr:cxnSp macro="">
      <xdr:nvCxnSpPr>
        <xdr:cNvPr id="391" name="直線コネクタ 390"/>
        <xdr:cNvCxnSpPr/>
      </xdr:nvCxnSpPr>
      <xdr:spPr>
        <a:xfrm flipV="1">
          <a:off x="13512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401" name="円/楕円 400"/>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402"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62654</xdr:rowOff>
    </xdr:from>
    <xdr:to>
      <xdr:col>23</xdr:col>
      <xdr:colOff>457200</xdr:colOff>
      <xdr:row>39</xdr:row>
      <xdr:rowOff>164254</xdr:rowOff>
    </xdr:to>
    <xdr:sp macro="" textlink="">
      <xdr:nvSpPr>
        <xdr:cNvPr id="403" name="円/楕円 402"/>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2981</xdr:rowOff>
    </xdr:from>
    <xdr:ext cx="736600" cy="259045"/>
    <xdr:sp macro="" textlink="">
      <xdr:nvSpPr>
        <xdr:cNvPr id="404" name="テキスト ボックス 403"/>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167217</xdr:rowOff>
    </xdr:from>
    <xdr:to>
      <xdr:col>22</xdr:col>
      <xdr:colOff>254000</xdr:colOff>
      <xdr:row>40</xdr:row>
      <xdr:rowOff>97367</xdr:rowOff>
    </xdr:to>
    <xdr:sp macro="" textlink="">
      <xdr:nvSpPr>
        <xdr:cNvPr id="405" name="円/楕円 404"/>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406" name="テキスト ボックス 405"/>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407" name="円/楕円 406"/>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408" name="テキスト ボックス 40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09" name="円/楕円 408"/>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10" name="テキスト ボックス 409"/>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引き続き、町債残高など将来負担として見込まれる金額よりも、充当可能基金や交付税算入見込額などの将来負担を軽減する財源が上回っているため、将来負担すべき実質的な負担額はマイナス値となっており、将来負担比率は算定されていない。</a:t>
          </a:r>
          <a:endParaRPr lang="ja-JP" altLang="ja-JP" sz="1600">
            <a:effectLst/>
          </a:endParaRPr>
        </a:p>
        <a:p>
          <a:r>
            <a:rPr kumimoji="1" lang="ja-JP" altLang="ja-JP" sz="1200">
              <a:solidFill>
                <a:schemeClr val="dk1"/>
              </a:solidFill>
              <a:effectLst/>
              <a:latin typeface="+mn-lt"/>
              <a:ea typeface="+mn-ea"/>
              <a:cs typeface="+mn-cs"/>
            </a:rPr>
            <a:t>　今後</a:t>
          </a:r>
          <a:r>
            <a:rPr kumimoji="1" lang="ja-JP" altLang="en-US" sz="1200">
              <a:solidFill>
                <a:schemeClr val="dk1"/>
              </a:solidFill>
              <a:effectLst/>
              <a:latin typeface="+mn-lt"/>
              <a:ea typeface="+mn-ea"/>
              <a:cs typeface="+mn-cs"/>
            </a:rPr>
            <a:t>は公共施設やインフラの一斉更新時期が続くため、公共施設等総合管理計画に基づいた老朽化対策を実施する</a:t>
          </a:r>
          <a:r>
            <a:rPr kumimoji="1" lang="ja-JP" altLang="ja-JP" sz="1200">
              <a:solidFill>
                <a:schemeClr val="dk1"/>
              </a:solidFill>
              <a:effectLst/>
              <a:latin typeface="+mn-lt"/>
              <a:ea typeface="+mn-ea"/>
              <a:cs typeface="+mn-cs"/>
            </a:rPr>
            <a:t>。</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34,732
34,360
9.13
11,002,031
10,287,390
651,269
6,618,195
8,180,517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138430</xdr:rowOff>
    </xdr:to>
    <xdr:cxnSp macro="">
      <xdr:nvCxnSpPr>
        <xdr:cNvPr id="64" name="直線コネクタ 63"/>
        <xdr:cNvCxnSpPr/>
      </xdr:nvCxnSpPr>
      <xdr:spPr>
        <a:xfrm flipV="1">
          <a:off x="3987800" y="6093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35</xdr:row>
      <xdr:rowOff>156718</xdr:rowOff>
    </xdr:to>
    <xdr:cxnSp macro="">
      <xdr:nvCxnSpPr>
        <xdr:cNvPr id="67" name="直線コネクタ 66"/>
        <xdr:cNvCxnSpPr/>
      </xdr:nvCxnSpPr>
      <xdr:spPr>
        <a:xfrm flipV="1">
          <a:off x="3098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156718</xdr:rowOff>
    </xdr:from>
    <xdr:to>
      <xdr:col>4</xdr:col>
      <xdr:colOff>346075</xdr:colOff>
      <xdr:row>36</xdr:row>
      <xdr:rowOff>12700</xdr:rowOff>
    </xdr:to>
    <xdr:cxnSp macro="">
      <xdr:nvCxnSpPr>
        <xdr:cNvPr id="70" name="直線コネクタ 69"/>
        <xdr:cNvCxnSpPr/>
      </xdr:nvCxnSpPr>
      <xdr:spPr>
        <a:xfrm flipV="1">
          <a:off x="2209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17272</xdr:rowOff>
    </xdr:to>
    <xdr:cxnSp macro="">
      <xdr:nvCxnSpPr>
        <xdr:cNvPr id="73" name="直線コネクタ 72"/>
        <xdr:cNvCxnSpPr/>
      </xdr:nvCxnSpPr>
      <xdr:spPr>
        <a:xfrm flipV="1">
          <a:off x="1320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3" name="円/楕円 82"/>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121937</xdr:rowOff>
    </xdr:from>
    <xdr:ext cx="762000" cy="259045"/>
    <xdr:sp macro="" textlink="">
      <xdr:nvSpPr>
        <xdr:cNvPr id="84" name="人件費該当値テキスト"/>
        <xdr:cNvSpPr txBox="1"/>
      </xdr:nvSpPr>
      <xdr:spPr>
        <a:xfrm>
          <a:off x="4914900" y="595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5" name="円/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105918</xdr:rowOff>
    </xdr:from>
    <xdr:to>
      <xdr:col>4</xdr:col>
      <xdr:colOff>396875</xdr:colOff>
      <xdr:row>36</xdr:row>
      <xdr:rowOff>36068</xdr:rowOff>
    </xdr:to>
    <xdr:sp macro="" textlink="">
      <xdr:nvSpPr>
        <xdr:cNvPr id="87" name="円/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89" name="円/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137922</xdr:rowOff>
    </xdr:from>
    <xdr:to>
      <xdr:col>1</xdr:col>
      <xdr:colOff>676275</xdr:colOff>
      <xdr:row>36</xdr:row>
      <xdr:rowOff>68072</xdr:rowOff>
    </xdr:to>
    <xdr:sp macro="" textlink="">
      <xdr:nvSpPr>
        <xdr:cNvPr id="91" name="円/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78249</xdr:rowOff>
    </xdr:from>
    <xdr:ext cx="762000" cy="259045"/>
    <xdr:sp macro="" textlink="">
      <xdr:nvSpPr>
        <xdr:cNvPr id="92" name="テキスト ボックス 91"/>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と比較して物件費に係る経常収支比率が高くなっているのは、大部分の公共施設において管理運営業務を指定管理者制度に移行したことにより、これまで職員人件費等で措置されていた経費が、委託料（物件費）に代わり、これにより物件費の占める割合が引き上げられている結果となっている。今後は</a:t>
          </a:r>
          <a:r>
            <a:rPr kumimoji="1" lang="ja-JP" altLang="en-US" sz="1200">
              <a:solidFill>
                <a:schemeClr val="dk1"/>
              </a:solidFill>
              <a:effectLst/>
              <a:latin typeface="+mn-lt"/>
              <a:ea typeface="+mn-ea"/>
              <a:cs typeface="+mn-cs"/>
            </a:rPr>
            <a:t>包括的民間委託の導入も検討し</a:t>
          </a:r>
          <a:r>
            <a:rPr kumimoji="1" lang="ja-JP" altLang="ja-JP" sz="1200">
              <a:solidFill>
                <a:schemeClr val="dk1"/>
              </a:solidFill>
              <a:effectLst/>
              <a:latin typeface="+mn-lt"/>
              <a:ea typeface="+mn-ea"/>
              <a:cs typeface="+mn-cs"/>
            </a:rPr>
            <a:t>、管理運営経費のコスト削減を図っていく。</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100874</xdr:rowOff>
    </xdr:from>
    <xdr:to>
      <xdr:col>24</xdr:col>
      <xdr:colOff>31750</xdr:colOff>
      <xdr:row>18</xdr:row>
      <xdr:rowOff>140063</xdr:rowOff>
    </xdr:to>
    <xdr:cxnSp macro="">
      <xdr:nvCxnSpPr>
        <xdr:cNvPr id="127" name="直線コネクタ 126"/>
        <xdr:cNvCxnSpPr/>
      </xdr:nvCxnSpPr>
      <xdr:spPr>
        <a:xfrm>
          <a:off x="15671800" y="31869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68217</xdr:rowOff>
    </xdr:from>
    <xdr:to>
      <xdr:col>22</xdr:col>
      <xdr:colOff>565150</xdr:colOff>
      <xdr:row>18</xdr:row>
      <xdr:rowOff>100874</xdr:rowOff>
    </xdr:to>
    <xdr:cxnSp macro="">
      <xdr:nvCxnSpPr>
        <xdr:cNvPr id="130" name="直線コネクタ 129"/>
        <xdr:cNvCxnSpPr/>
      </xdr:nvCxnSpPr>
      <xdr:spPr>
        <a:xfrm>
          <a:off x="14782800" y="31543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29029</xdr:rowOff>
    </xdr:from>
    <xdr:to>
      <xdr:col>21</xdr:col>
      <xdr:colOff>361950</xdr:colOff>
      <xdr:row>18</xdr:row>
      <xdr:rowOff>68217</xdr:rowOff>
    </xdr:to>
    <xdr:cxnSp macro="">
      <xdr:nvCxnSpPr>
        <xdr:cNvPr id="133" name="直線コネクタ 132"/>
        <xdr:cNvCxnSpPr/>
      </xdr:nvCxnSpPr>
      <xdr:spPr>
        <a:xfrm>
          <a:off x="13893800" y="311512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29029</xdr:rowOff>
    </xdr:from>
    <xdr:to>
      <xdr:col>20</xdr:col>
      <xdr:colOff>158750</xdr:colOff>
      <xdr:row>18</xdr:row>
      <xdr:rowOff>29029</xdr:rowOff>
    </xdr:to>
    <xdr:cxnSp macro="">
      <xdr:nvCxnSpPr>
        <xdr:cNvPr id="136" name="直線コネクタ 135"/>
        <xdr:cNvCxnSpPr/>
      </xdr:nvCxnSpPr>
      <xdr:spPr>
        <a:xfrm>
          <a:off x="13004800" y="3115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89263</xdr:rowOff>
    </xdr:from>
    <xdr:to>
      <xdr:col>24</xdr:col>
      <xdr:colOff>82550</xdr:colOff>
      <xdr:row>19</xdr:row>
      <xdr:rowOff>19413</xdr:rowOff>
    </xdr:to>
    <xdr:sp macro="" textlink="">
      <xdr:nvSpPr>
        <xdr:cNvPr id="146" name="円/楕円 145"/>
        <xdr:cNvSpPr/>
      </xdr:nvSpPr>
      <xdr:spPr>
        <a:xfrm>
          <a:off x="16459200" y="31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61340</xdr:rowOff>
    </xdr:from>
    <xdr:ext cx="762000" cy="259045"/>
    <xdr:sp macro="" textlink="">
      <xdr:nvSpPr>
        <xdr:cNvPr id="147" name="物件費該当値テキスト"/>
        <xdr:cNvSpPr txBox="1"/>
      </xdr:nvSpPr>
      <xdr:spPr>
        <a:xfrm>
          <a:off x="16598900" y="314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50074</xdr:rowOff>
    </xdr:from>
    <xdr:to>
      <xdr:col>22</xdr:col>
      <xdr:colOff>615950</xdr:colOff>
      <xdr:row>18</xdr:row>
      <xdr:rowOff>151674</xdr:rowOff>
    </xdr:to>
    <xdr:sp macro="" textlink="">
      <xdr:nvSpPr>
        <xdr:cNvPr id="148" name="円/楕円 147"/>
        <xdr:cNvSpPr/>
      </xdr:nvSpPr>
      <xdr:spPr>
        <a:xfrm>
          <a:off x="15621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136451</xdr:rowOff>
    </xdr:from>
    <xdr:ext cx="736600" cy="259045"/>
    <xdr:sp macro="" textlink="">
      <xdr:nvSpPr>
        <xdr:cNvPr id="149" name="テキスト ボックス 148"/>
        <xdr:cNvSpPr txBox="1"/>
      </xdr:nvSpPr>
      <xdr:spPr>
        <a:xfrm>
          <a:off x="15290800" y="322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17417</xdr:rowOff>
    </xdr:from>
    <xdr:to>
      <xdr:col>21</xdr:col>
      <xdr:colOff>412750</xdr:colOff>
      <xdr:row>18</xdr:row>
      <xdr:rowOff>119017</xdr:rowOff>
    </xdr:to>
    <xdr:sp macro="" textlink="">
      <xdr:nvSpPr>
        <xdr:cNvPr id="150" name="円/楕円 149"/>
        <xdr:cNvSpPr/>
      </xdr:nvSpPr>
      <xdr:spPr>
        <a:xfrm>
          <a:off x="14732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103794</xdr:rowOff>
    </xdr:from>
    <xdr:ext cx="762000" cy="259045"/>
    <xdr:sp macro="" textlink="">
      <xdr:nvSpPr>
        <xdr:cNvPr id="151" name="テキスト ボックス 150"/>
        <xdr:cNvSpPr txBox="1"/>
      </xdr:nvSpPr>
      <xdr:spPr>
        <a:xfrm>
          <a:off x="14401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149679</xdr:rowOff>
    </xdr:from>
    <xdr:to>
      <xdr:col>20</xdr:col>
      <xdr:colOff>209550</xdr:colOff>
      <xdr:row>18</xdr:row>
      <xdr:rowOff>79829</xdr:rowOff>
    </xdr:to>
    <xdr:sp macro="" textlink="">
      <xdr:nvSpPr>
        <xdr:cNvPr id="152" name="円/楕円 151"/>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53" name="テキスト ボックス 152"/>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149679</xdr:rowOff>
    </xdr:from>
    <xdr:to>
      <xdr:col>19</xdr:col>
      <xdr:colOff>6350</xdr:colOff>
      <xdr:row>18</xdr:row>
      <xdr:rowOff>79829</xdr:rowOff>
    </xdr:to>
    <xdr:sp macro="" textlink="">
      <xdr:nvSpPr>
        <xdr:cNvPr id="154" name="円/楕円 153"/>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64606</xdr:rowOff>
    </xdr:from>
    <xdr:ext cx="762000" cy="259045"/>
    <xdr:sp macro="" textlink="">
      <xdr:nvSpPr>
        <xdr:cNvPr id="155" name="テキスト ボックス 154"/>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扶助費に係る経常収支比率が類似団体平均を上回っている状況で、児童・高齢者・障がい者福祉などの各種サービスや援助のための経費については、少子・高齢化の進展に伴い、その対策経費として年々増加する傾向がある。</a:t>
          </a:r>
          <a:br>
            <a:rPr kumimoji="1" lang="ja-JP"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このような状況下、播磨町行政改革実施計画に基づき、町独自の給付などを受益と負担の関係から見直し、町単独事業の抑制等を図ることにより、経費の削減に努める。</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133350</xdr:rowOff>
    </xdr:to>
    <xdr:cxnSp macro="">
      <xdr:nvCxnSpPr>
        <xdr:cNvPr id="188" name="直線コネクタ 187"/>
        <xdr:cNvCxnSpPr/>
      </xdr:nvCxnSpPr>
      <xdr:spPr>
        <a:xfrm>
          <a:off x="3987800" y="9740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139700</xdr:rowOff>
    </xdr:from>
    <xdr:to>
      <xdr:col>5</xdr:col>
      <xdr:colOff>549275</xdr:colOff>
      <xdr:row>56</xdr:row>
      <xdr:rowOff>139700</xdr:rowOff>
    </xdr:to>
    <xdr:cxnSp macro="">
      <xdr:nvCxnSpPr>
        <xdr:cNvPr id="191" name="直線コネクタ 190"/>
        <xdr:cNvCxnSpPr/>
      </xdr:nvCxnSpPr>
      <xdr:spPr>
        <a:xfrm>
          <a:off x="3098800" y="974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56</xdr:row>
      <xdr:rowOff>139700</xdr:rowOff>
    </xdr:to>
    <xdr:cxnSp macro="">
      <xdr:nvCxnSpPr>
        <xdr:cNvPr id="194" name="直線コネクタ 193"/>
        <xdr:cNvCxnSpPr/>
      </xdr:nvCxnSpPr>
      <xdr:spPr>
        <a:xfrm>
          <a:off x="2209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114300</xdr:rowOff>
    </xdr:to>
    <xdr:cxnSp macro="">
      <xdr:nvCxnSpPr>
        <xdr:cNvPr id="197" name="直線コネクタ 196"/>
        <xdr:cNvCxnSpPr/>
      </xdr:nvCxnSpPr>
      <xdr:spPr>
        <a:xfrm>
          <a:off x="1320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82550</xdr:rowOff>
    </xdr:from>
    <xdr:to>
      <xdr:col>7</xdr:col>
      <xdr:colOff>66675</xdr:colOff>
      <xdr:row>58</xdr:row>
      <xdr:rowOff>12700</xdr:rowOff>
    </xdr:to>
    <xdr:sp macro="" textlink="">
      <xdr:nvSpPr>
        <xdr:cNvPr id="207" name="円/楕円 206"/>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54627</xdr:rowOff>
    </xdr:from>
    <xdr:ext cx="762000" cy="259045"/>
    <xdr:sp macro="" textlink="">
      <xdr:nvSpPr>
        <xdr:cNvPr id="208"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9" name="円/楕円 208"/>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210" name="テキスト ボックス 209"/>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11" name="円/楕円 210"/>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212" name="テキスト ボックス 211"/>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3" name="円/楕円 212"/>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14" name="テキスト ボックス 213"/>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15" name="円/楕円 214"/>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216" name="テキスト ボックス 215"/>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その他として主に「繰出金」があげられるが、特に下水道事業特別会計に係る分が大きく、これは早期に下水道環境を整備するために借り入れた町債の償還に対する繰出金が占めている。繰出金の増加は財政状況悪化の大きな要因となるため、他の特別会計においても、経費を節減するとともに料金の適正化を図り、繰出金の抑制に努め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43180</xdr:rowOff>
    </xdr:to>
    <xdr:cxnSp macro="">
      <xdr:nvCxnSpPr>
        <xdr:cNvPr id="249" name="直線コネクタ 248"/>
        <xdr:cNvCxnSpPr/>
      </xdr:nvCxnSpPr>
      <xdr:spPr>
        <a:xfrm flipV="1">
          <a:off x="15671800" y="9949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58</xdr:row>
      <xdr:rowOff>43180</xdr:rowOff>
    </xdr:to>
    <xdr:cxnSp macro="">
      <xdr:nvCxnSpPr>
        <xdr:cNvPr id="252" name="直線コネクタ 251"/>
        <xdr:cNvCxnSpPr/>
      </xdr:nvCxnSpPr>
      <xdr:spPr>
        <a:xfrm>
          <a:off x="14782800" y="9850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77470</xdr:rowOff>
    </xdr:to>
    <xdr:cxnSp macro="">
      <xdr:nvCxnSpPr>
        <xdr:cNvPr id="255" name="直線コネクタ 254"/>
        <xdr:cNvCxnSpPr/>
      </xdr:nvCxnSpPr>
      <xdr:spPr>
        <a:xfrm>
          <a:off x="13893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46990</xdr:rowOff>
    </xdr:to>
    <xdr:cxnSp macro="">
      <xdr:nvCxnSpPr>
        <xdr:cNvPr id="258" name="直線コネクタ 257"/>
        <xdr:cNvCxnSpPr/>
      </xdr:nvCxnSpPr>
      <xdr:spPr>
        <a:xfrm>
          <a:off x="13004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68" name="円/楕円 267"/>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69"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70" name="円/楕円 269"/>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78757</xdr:rowOff>
    </xdr:from>
    <xdr:ext cx="736600" cy="259045"/>
    <xdr:sp macro="" textlink="">
      <xdr:nvSpPr>
        <xdr:cNvPr id="271" name="テキスト ボックス 270"/>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2" name="円/楕円 271"/>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3" name="テキスト ボックス 272"/>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4" name="円/楕円 273"/>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5" name="テキスト ボックス 274"/>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6" name="円/楕円 275"/>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77" name="テキスト ボックス 276"/>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補助費等に係る経常収支比率は、類似団体のほぼ平均値となっている。し尿処理業務や常備消防業務などを一部事務組合等において実施していることに伴い、負担金が多額になっている。また、各種団体への補助金については、個々に必要性を検証するなど見直しを行っていく必要があ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122428</xdr:rowOff>
    </xdr:to>
    <xdr:cxnSp macro="">
      <xdr:nvCxnSpPr>
        <xdr:cNvPr id="307" name="直線コネクタ 306"/>
        <xdr:cNvCxnSpPr/>
      </xdr:nvCxnSpPr>
      <xdr:spPr>
        <a:xfrm flipV="1">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122428</xdr:rowOff>
    </xdr:to>
    <xdr:cxnSp macro="">
      <xdr:nvCxnSpPr>
        <xdr:cNvPr id="310" name="直線コネクタ 309"/>
        <xdr:cNvCxnSpPr/>
      </xdr:nvCxnSpPr>
      <xdr:spPr>
        <a:xfrm>
          <a:off x="14782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122428</xdr:rowOff>
    </xdr:to>
    <xdr:cxnSp macro="">
      <xdr:nvCxnSpPr>
        <xdr:cNvPr id="313" name="直線コネクタ 312"/>
        <xdr:cNvCxnSpPr/>
      </xdr:nvCxnSpPr>
      <xdr:spPr>
        <a:xfrm flipV="1">
          <a:off x="13893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136144</xdr:rowOff>
    </xdr:to>
    <xdr:cxnSp macro="">
      <xdr:nvCxnSpPr>
        <xdr:cNvPr id="316" name="直線コネクタ 315"/>
        <xdr:cNvCxnSpPr/>
      </xdr:nvCxnSpPr>
      <xdr:spPr>
        <a:xfrm flipV="1">
          <a:off x="13004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6" name="円/楕円 32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8" name="円/楕円 327"/>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29" name="テキスト ボックス 328"/>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0" name="円/楕円 329"/>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31" name="テキスト ボックス 33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2" name="円/楕円 33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33" name="テキスト ボックス 332"/>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4" name="円/楕円 333"/>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5" name="テキスト ボックス 334"/>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昭和</a:t>
          </a:r>
          <a:r>
            <a:rPr kumimoji="1" lang="en-US" altLang="ja-JP" sz="1200">
              <a:solidFill>
                <a:schemeClr val="dk1"/>
              </a:solidFill>
              <a:effectLst/>
              <a:latin typeface="+mn-lt"/>
              <a:ea typeface="+mn-ea"/>
              <a:cs typeface="+mn-cs"/>
            </a:rPr>
            <a:t>50</a:t>
          </a:r>
          <a:r>
            <a:rPr kumimoji="1" lang="ja-JP" altLang="ja-JP" sz="1200">
              <a:solidFill>
                <a:schemeClr val="dk1"/>
              </a:solidFill>
              <a:effectLst/>
              <a:latin typeface="+mn-lt"/>
              <a:ea typeface="+mn-ea"/>
              <a:cs typeface="+mn-cs"/>
            </a:rPr>
            <a:t>年代の人口急増に伴う教育施設等の整備のために集中的に発行した地方債の償還もほぼ終了し、町債残高も減少傾向にある。</a:t>
          </a:r>
          <a:br>
            <a:rPr kumimoji="1" lang="ja-JP"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今後は、公共施設やインフラの一斉更新時期が続くため、公共施設等総合管理計画に基づいた老朽化対策を実施し、その財源として起債も活用していく。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77</xdr:row>
      <xdr:rowOff>16511</xdr:rowOff>
    </xdr:to>
    <xdr:cxnSp macro="">
      <xdr:nvCxnSpPr>
        <xdr:cNvPr id="368" name="直線コネクタ 367"/>
        <xdr:cNvCxnSpPr/>
      </xdr:nvCxnSpPr>
      <xdr:spPr>
        <a:xfrm flipV="1">
          <a:off x="3987800" y="12974320"/>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31750</xdr:rowOff>
    </xdr:to>
    <xdr:cxnSp macro="">
      <xdr:nvCxnSpPr>
        <xdr:cNvPr id="371" name="直線コネクタ 370"/>
        <xdr:cNvCxnSpPr/>
      </xdr:nvCxnSpPr>
      <xdr:spPr>
        <a:xfrm flipV="1">
          <a:off x="3098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8889</xdr:rowOff>
    </xdr:from>
    <xdr:to>
      <xdr:col>4</xdr:col>
      <xdr:colOff>346075</xdr:colOff>
      <xdr:row>77</xdr:row>
      <xdr:rowOff>31750</xdr:rowOff>
    </xdr:to>
    <xdr:cxnSp macro="">
      <xdr:nvCxnSpPr>
        <xdr:cNvPr id="374" name="直線コネクタ 373"/>
        <xdr:cNvCxnSpPr/>
      </xdr:nvCxnSpPr>
      <xdr:spPr>
        <a:xfrm>
          <a:off x="2209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165100</xdr:rowOff>
    </xdr:from>
    <xdr:to>
      <xdr:col>3</xdr:col>
      <xdr:colOff>142875</xdr:colOff>
      <xdr:row>77</xdr:row>
      <xdr:rowOff>8889</xdr:rowOff>
    </xdr:to>
    <xdr:cxnSp macro="">
      <xdr:nvCxnSpPr>
        <xdr:cNvPr id="377" name="直線コネクタ 376"/>
        <xdr:cNvCxnSpPr/>
      </xdr:nvCxnSpPr>
      <xdr:spPr>
        <a:xfrm>
          <a:off x="1320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87" name="円/楕円 386"/>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81297</xdr:rowOff>
    </xdr:from>
    <xdr:ext cx="762000" cy="259045"/>
    <xdr:sp macro="" textlink="">
      <xdr:nvSpPr>
        <xdr:cNvPr id="388"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89" name="円/楕円 388"/>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77487</xdr:rowOff>
    </xdr:from>
    <xdr:ext cx="736600" cy="259045"/>
    <xdr:sp macro="" textlink="">
      <xdr:nvSpPr>
        <xdr:cNvPr id="390" name="テキスト ボックス 389"/>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152400</xdr:rowOff>
    </xdr:from>
    <xdr:to>
      <xdr:col>4</xdr:col>
      <xdr:colOff>396875</xdr:colOff>
      <xdr:row>77</xdr:row>
      <xdr:rowOff>82550</xdr:rowOff>
    </xdr:to>
    <xdr:sp macro="" textlink="">
      <xdr:nvSpPr>
        <xdr:cNvPr id="391" name="円/楕円 390"/>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92" name="テキスト ボックス 391"/>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129539</xdr:rowOff>
    </xdr:from>
    <xdr:to>
      <xdr:col>3</xdr:col>
      <xdr:colOff>193675</xdr:colOff>
      <xdr:row>77</xdr:row>
      <xdr:rowOff>59689</xdr:rowOff>
    </xdr:to>
    <xdr:sp macro="" textlink="">
      <xdr:nvSpPr>
        <xdr:cNvPr id="393" name="円/楕円 392"/>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94" name="テキスト ボックス 393"/>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95" name="円/楕円 394"/>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396" name="テキスト ボックス 395"/>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以外とは「人件費」、「扶助費」、「物件費」、「補助費等」、「その他（繰出金等）」の合計である。人件費については、職員数の抑制等により削減が図られており、経常収支比率は低くなっている。その一方で物件費に係る経常収支比率が高くなっており、また繰出金も</a:t>
          </a:r>
          <a:r>
            <a:rPr kumimoji="1" lang="ja-JP" altLang="en-US" sz="1200">
              <a:solidFill>
                <a:schemeClr val="dk1"/>
              </a:solidFill>
              <a:effectLst/>
              <a:latin typeface="+mn-lt"/>
              <a:ea typeface="+mn-ea"/>
              <a:cs typeface="+mn-cs"/>
            </a:rPr>
            <a:t>平均を下回る</a:t>
          </a:r>
          <a:r>
            <a:rPr kumimoji="1" lang="ja-JP" altLang="ja-JP" sz="1200">
              <a:solidFill>
                <a:schemeClr val="dk1"/>
              </a:solidFill>
              <a:effectLst/>
              <a:latin typeface="+mn-lt"/>
              <a:ea typeface="+mn-ea"/>
              <a:cs typeface="+mn-cs"/>
            </a:rPr>
            <a:t>ため、総合的に見れば公債費以外に係る比率は類似団体の平均値を</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ポイント下回っている。</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165863</xdr:rowOff>
    </xdr:from>
    <xdr:to>
      <xdr:col>24</xdr:col>
      <xdr:colOff>31750</xdr:colOff>
      <xdr:row>77</xdr:row>
      <xdr:rowOff>165863</xdr:rowOff>
    </xdr:to>
    <xdr:cxnSp macro="">
      <xdr:nvCxnSpPr>
        <xdr:cNvPr id="427" name="直線コネクタ 426"/>
        <xdr:cNvCxnSpPr/>
      </xdr:nvCxnSpPr>
      <xdr:spPr>
        <a:xfrm>
          <a:off x="15671800" y="13367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165863</xdr:rowOff>
    </xdr:to>
    <xdr:cxnSp macro="">
      <xdr:nvCxnSpPr>
        <xdr:cNvPr id="430" name="直線コネクタ 429"/>
        <xdr:cNvCxnSpPr/>
      </xdr:nvCxnSpPr>
      <xdr:spPr>
        <a:xfrm>
          <a:off x="14782800" y="132715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69850</xdr:rowOff>
    </xdr:to>
    <xdr:cxnSp macro="">
      <xdr:nvCxnSpPr>
        <xdr:cNvPr id="433" name="直線コネクタ 432"/>
        <xdr:cNvCxnSpPr/>
      </xdr:nvCxnSpPr>
      <xdr:spPr>
        <a:xfrm>
          <a:off x="13893800" y="132532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37846</xdr:rowOff>
    </xdr:from>
    <xdr:to>
      <xdr:col>20</xdr:col>
      <xdr:colOff>158750</xdr:colOff>
      <xdr:row>77</xdr:row>
      <xdr:rowOff>51563</xdr:rowOff>
    </xdr:to>
    <xdr:cxnSp macro="">
      <xdr:nvCxnSpPr>
        <xdr:cNvPr id="436" name="直線コネクタ 435"/>
        <xdr:cNvCxnSpPr/>
      </xdr:nvCxnSpPr>
      <xdr:spPr>
        <a:xfrm>
          <a:off x="13004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46" name="円/楕円 445"/>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87140</xdr:rowOff>
    </xdr:from>
    <xdr:ext cx="762000" cy="259045"/>
    <xdr:sp macro="" textlink="">
      <xdr:nvSpPr>
        <xdr:cNvPr id="447"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115063</xdr:rowOff>
    </xdr:from>
    <xdr:to>
      <xdr:col>22</xdr:col>
      <xdr:colOff>615950</xdr:colOff>
      <xdr:row>78</xdr:row>
      <xdr:rowOff>45213</xdr:rowOff>
    </xdr:to>
    <xdr:sp macro="" textlink="">
      <xdr:nvSpPr>
        <xdr:cNvPr id="448" name="円/楕円 447"/>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29990</xdr:rowOff>
    </xdr:from>
    <xdr:ext cx="736600" cy="259045"/>
    <xdr:sp macro="" textlink="">
      <xdr:nvSpPr>
        <xdr:cNvPr id="449" name="テキスト ボックス 448"/>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0" name="円/楕円 449"/>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51" name="テキスト ボックス 450"/>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763</xdr:rowOff>
    </xdr:from>
    <xdr:to>
      <xdr:col>20</xdr:col>
      <xdr:colOff>209550</xdr:colOff>
      <xdr:row>77</xdr:row>
      <xdr:rowOff>102363</xdr:rowOff>
    </xdr:to>
    <xdr:sp macro="" textlink="">
      <xdr:nvSpPr>
        <xdr:cNvPr id="452" name="円/楕円 451"/>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53" name="テキスト ボックス 45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158496</xdr:rowOff>
    </xdr:from>
    <xdr:to>
      <xdr:col>19</xdr:col>
      <xdr:colOff>6350</xdr:colOff>
      <xdr:row>77</xdr:row>
      <xdr:rowOff>88646</xdr:rowOff>
    </xdr:to>
    <xdr:sp macro="" textlink="">
      <xdr:nvSpPr>
        <xdr:cNvPr id="454" name="円/楕円 453"/>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73423</xdr:rowOff>
    </xdr:from>
    <xdr:ext cx="762000" cy="259045"/>
    <xdr:sp macro="" textlink="">
      <xdr:nvSpPr>
        <xdr:cNvPr id="455" name="テキスト ボックス 454"/>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兵庫県播磨町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20451</xdr:rowOff>
    </xdr:from>
    <xdr:to>
      <xdr:col>4</xdr:col>
      <xdr:colOff>1117600</xdr:colOff>
      <xdr:row>20</xdr:row>
      <xdr:rowOff>21087</xdr:rowOff>
    </xdr:to>
    <xdr:cxnSp macro="">
      <xdr:nvCxnSpPr>
        <xdr:cNvPr id="52" name="直線コネクタ 51"/>
        <xdr:cNvCxnSpPr/>
      </xdr:nvCxnSpPr>
      <xdr:spPr bwMode="auto">
        <a:xfrm>
          <a:off x="5003800" y="3497076"/>
          <a:ext cx="647700" cy="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20451</xdr:rowOff>
    </xdr:from>
    <xdr:to>
      <xdr:col>4</xdr:col>
      <xdr:colOff>469900</xdr:colOff>
      <xdr:row>20</xdr:row>
      <xdr:rowOff>45466</xdr:rowOff>
    </xdr:to>
    <xdr:cxnSp macro="">
      <xdr:nvCxnSpPr>
        <xdr:cNvPr id="55" name="直線コネクタ 54"/>
        <xdr:cNvCxnSpPr/>
      </xdr:nvCxnSpPr>
      <xdr:spPr bwMode="auto">
        <a:xfrm flipV="1">
          <a:off x="4305300" y="3497076"/>
          <a:ext cx="698500" cy="25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33513</xdr:rowOff>
    </xdr:from>
    <xdr:to>
      <xdr:col>3</xdr:col>
      <xdr:colOff>904875</xdr:colOff>
      <xdr:row>20</xdr:row>
      <xdr:rowOff>45466</xdr:rowOff>
    </xdr:to>
    <xdr:cxnSp macro="">
      <xdr:nvCxnSpPr>
        <xdr:cNvPr id="58" name="直線コネクタ 57"/>
        <xdr:cNvCxnSpPr/>
      </xdr:nvCxnSpPr>
      <xdr:spPr bwMode="auto">
        <a:xfrm>
          <a:off x="3606800" y="3510138"/>
          <a:ext cx="698500" cy="1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160191</xdr:rowOff>
    </xdr:from>
    <xdr:to>
      <xdr:col>3</xdr:col>
      <xdr:colOff>206375</xdr:colOff>
      <xdr:row>20</xdr:row>
      <xdr:rowOff>33513</xdr:rowOff>
    </xdr:to>
    <xdr:cxnSp macro="">
      <xdr:nvCxnSpPr>
        <xdr:cNvPr id="61" name="直線コネクタ 60"/>
        <xdr:cNvCxnSpPr/>
      </xdr:nvCxnSpPr>
      <xdr:spPr bwMode="auto">
        <a:xfrm>
          <a:off x="2908300" y="3465366"/>
          <a:ext cx="698500" cy="44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141737</xdr:rowOff>
    </xdr:from>
    <xdr:to>
      <xdr:col>5</xdr:col>
      <xdr:colOff>34925</xdr:colOff>
      <xdr:row>20</xdr:row>
      <xdr:rowOff>71887</xdr:rowOff>
    </xdr:to>
    <xdr:sp macro="" textlink="">
      <xdr:nvSpPr>
        <xdr:cNvPr id="71" name="円/楕円 70"/>
        <xdr:cNvSpPr/>
      </xdr:nvSpPr>
      <xdr:spPr bwMode="auto">
        <a:xfrm>
          <a:off x="5600700" y="344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50314</xdr:rowOff>
    </xdr:from>
    <xdr:ext cx="762000" cy="259045"/>
    <xdr:sp macro="" textlink="">
      <xdr:nvSpPr>
        <xdr:cNvPr id="72" name="人口1人当たり決算額の推移該当値テキスト130"/>
        <xdr:cNvSpPr txBox="1"/>
      </xdr:nvSpPr>
      <xdr:spPr>
        <a:xfrm>
          <a:off x="5740400" y="335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46,903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141101</xdr:rowOff>
    </xdr:from>
    <xdr:to>
      <xdr:col>4</xdr:col>
      <xdr:colOff>520700</xdr:colOff>
      <xdr:row>20</xdr:row>
      <xdr:rowOff>71251</xdr:rowOff>
    </xdr:to>
    <xdr:sp macro="" textlink="">
      <xdr:nvSpPr>
        <xdr:cNvPr id="73" name="円/楕円 72"/>
        <xdr:cNvSpPr/>
      </xdr:nvSpPr>
      <xdr:spPr bwMode="auto">
        <a:xfrm>
          <a:off x="4953000" y="344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56028</xdr:rowOff>
    </xdr:from>
    <xdr:ext cx="736600" cy="259045"/>
    <xdr:sp macro="" textlink="">
      <xdr:nvSpPr>
        <xdr:cNvPr id="74" name="テキスト ボックス 73"/>
        <xdr:cNvSpPr txBox="1"/>
      </xdr:nvSpPr>
      <xdr:spPr>
        <a:xfrm>
          <a:off x="4622800" y="3532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46,942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166116</xdr:rowOff>
    </xdr:from>
    <xdr:to>
      <xdr:col>3</xdr:col>
      <xdr:colOff>955675</xdr:colOff>
      <xdr:row>20</xdr:row>
      <xdr:rowOff>96266</xdr:rowOff>
    </xdr:to>
    <xdr:sp macro="" textlink="">
      <xdr:nvSpPr>
        <xdr:cNvPr id="75" name="円/楕円 74"/>
        <xdr:cNvSpPr/>
      </xdr:nvSpPr>
      <xdr:spPr bwMode="auto">
        <a:xfrm>
          <a:off x="4254500" y="3471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81043</xdr:rowOff>
    </xdr:from>
    <xdr:ext cx="762000" cy="259045"/>
    <xdr:sp macro="" textlink="">
      <xdr:nvSpPr>
        <xdr:cNvPr id="76" name="テキスト ボックス 75"/>
        <xdr:cNvSpPr txBox="1"/>
      </xdr:nvSpPr>
      <xdr:spPr>
        <a:xfrm>
          <a:off x="3924300" y="35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45,410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154163</xdr:rowOff>
    </xdr:from>
    <xdr:to>
      <xdr:col>3</xdr:col>
      <xdr:colOff>257175</xdr:colOff>
      <xdr:row>20</xdr:row>
      <xdr:rowOff>84313</xdr:rowOff>
    </xdr:to>
    <xdr:sp macro="" textlink="">
      <xdr:nvSpPr>
        <xdr:cNvPr id="77" name="円/楕円 76"/>
        <xdr:cNvSpPr/>
      </xdr:nvSpPr>
      <xdr:spPr bwMode="auto">
        <a:xfrm>
          <a:off x="3556000" y="345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69090</xdr:rowOff>
    </xdr:from>
    <xdr:ext cx="762000" cy="259045"/>
    <xdr:sp macro="" textlink="">
      <xdr:nvSpPr>
        <xdr:cNvPr id="78" name="テキスト ボックス 77"/>
        <xdr:cNvSpPr txBox="1"/>
      </xdr:nvSpPr>
      <xdr:spPr>
        <a:xfrm>
          <a:off x="3225800" y="354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46,142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109391</xdr:rowOff>
    </xdr:from>
    <xdr:to>
      <xdr:col>2</xdr:col>
      <xdr:colOff>692150</xdr:colOff>
      <xdr:row>20</xdr:row>
      <xdr:rowOff>39541</xdr:rowOff>
    </xdr:to>
    <xdr:sp macro="" textlink="">
      <xdr:nvSpPr>
        <xdr:cNvPr id="79" name="円/楕円 78"/>
        <xdr:cNvSpPr/>
      </xdr:nvSpPr>
      <xdr:spPr bwMode="auto">
        <a:xfrm>
          <a:off x="2857500" y="3414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24318</xdr:rowOff>
    </xdr:from>
    <xdr:ext cx="762000" cy="259045"/>
    <xdr:sp macro="" textlink="">
      <xdr:nvSpPr>
        <xdr:cNvPr id="80" name="テキスト ボックス 79"/>
        <xdr:cNvSpPr txBox="1"/>
      </xdr:nvSpPr>
      <xdr:spPr>
        <a:xfrm>
          <a:off x="2527300" y="35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37683</xdr:rowOff>
    </xdr:from>
    <xdr:to>
      <xdr:col>4</xdr:col>
      <xdr:colOff>1117600</xdr:colOff>
      <xdr:row>37</xdr:row>
      <xdr:rowOff>178631</xdr:rowOff>
    </xdr:to>
    <xdr:cxnSp macro="">
      <xdr:nvCxnSpPr>
        <xdr:cNvPr id="115" name="直線コネクタ 114"/>
        <xdr:cNvCxnSpPr/>
      </xdr:nvCxnSpPr>
      <xdr:spPr bwMode="auto">
        <a:xfrm>
          <a:off x="5003800" y="7162383"/>
          <a:ext cx="647700" cy="140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33600</xdr:rowOff>
    </xdr:from>
    <xdr:to>
      <xdr:col>4</xdr:col>
      <xdr:colOff>469900</xdr:colOff>
      <xdr:row>37</xdr:row>
      <xdr:rowOff>37683</xdr:rowOff>
    </xdr:to>
    <xdr:cxnSp macro="">
      <xdr:nvCxnSpPr>
        <xdr:cNvPr id="118" name="直線コネクタ 117"/>
        <xdr:cNvCxnSpPr/>
      </xdr:nvCxnSpPr>
      <xdr:spPr bwMode="auto">
        <a:xfrm>
          <a:off x="4305300" y="7158300"/>
          <a:ext cx="698500" cy="4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136210</xdr:rowOff>
    </xdr:from>
    <xdr:to>
      <xdr:col>3</xdr:col>
      <xdr:colOff>904875</xdr:colOff>
      <xdr:row>37</xdr:row>
      <xdr:rowOff>33600</xdr:rowOff>
    </xdr:to>
    <xdr:cxnSp macro="">
      <xdr:nvCxnSpPr>
        <xdr:cNvPr id="121" name="直線コネクタ 120"/>
        <xdr:cNvCxnSpPr/>
      </xdr:nvCxnSpPr>
      <xdr:spPr bwMode="auto">
        <a:xfrm>
          <a:off x="3606800" y="7089460"/>
          <a:ext cx="698500" cy="68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17272</xdr:rowOff>
    </xdr:from>
    <xdr:to>
      <xdr:col>3</xdr:col>
      <xdr:colOff>206375</xdr:colOff>
      <xdr:row>36</xdr:row>
      <xdr:rowOff>136210</xdr:rowOff>
    </xdr:to>
    <xdr:cxnSp macro="">
      <xdr:nvCxnSpPr>
        <xdr:cNvPr id="124" name="直線コネクタ 123"/>
        <xdr:cNvCxnSpPr/>
      </xdr:nvCxnSpPr>
      <xdr:spPr bwMode="auto">
        <a:xfrm>
          <a:off x="2908300" y="6970522"/>
          <a:ext cx="698500" cy="11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127831</xdr:rowOff>
    </xdr:from>
    <xdr:to>
      <xdr:col>5</xdr:col>
      <xdr:colOff>34925</xdr:colOff>
      <xdr:row>37</xdr:row>
      <xdr:rowOff>229431</xdr:rowOff>
    </xdr:to>
    <xdr:sp macro="" textlink="">
      <xdr:nvSpPr>
        <xdr:cNvPr id="134" name="円/楕円 133"/>
        <xdr:cNvSpPr/>
      </xdr:nvSpPr>
      <xdr:spPr bwMode="auto">
        <a:xfrm>
          <a:off x="5600700" y="725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36408</xdr:rowOff>
    </xdr:from>
    <xdr:ext cx="762000" cy="259045"/>
    <xdr:sp macro="" textlink="">
      <xdr:nvSpPr>
        <xdr:cNvPr id="135" name="人口1人当たり決算額の推移該当値テキスト445"/>
        <xdr:cNvSpPr txBox="1"/>
      </xdr:nvSpPr>
      <xdr:spPr>
        <a:xfrm>
          <a:off x="5740400" y="716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158333</xdr:rowOff>
    </xdr:from>
    <xdr:to>
      <xdr:col>4</xdr:col>
      <xdr:colOff>520700</xdr:colOff>
      <xdr:row>37</xdr:row>
      <xdr:rowOff>88483</xdr:rowOff>
    </xdr:to>
    <xdr:sp macro="" textlink="">
      <xdr:nvSpPr>
        <xdr:cNvPr id="136" name="円/楕円 135"/>
        <xdr:cNvSpPr/>
      </xdr:nvSpPr>
      <xdr:spPr bwMode="auto">
        <a:xfrm>
          <a:off x="4953000" y="7111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73260</xdr:rowOff>
    </xdr:from>
    <xdr:ext cx="736600" cy="259045"/>
    <xdr:sp macro="" textlink="">
      <xdr:nvSpPr>
        <xdr:cNvPr id="137" name="テキスト ボックス 136"/>
        <xdr:cNvSpPr txBox="1"/>
      </xdr:nvSpPr>
      <xdr:spPr>
        <a:xfrm>
          <a:off x="4622800" y="7197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154250</xdr:rowOff>
    </xdr:from>
    <xdr:to>
      <xdr:col>3</xdr:col>
      <xdr:colOff>955675</xdr:colOff>
      <xdr:row>37</xdr:row>
      <xdr:rowOff>84400</xdr:rowOff>
    </xdr:to>
    <xdr:sp macro="" textlink="">
      <xdr:nvSpPr>
        <xdr:cNvPr id="138" name="円/楕円 137"/>
        <xdr:cNvSpPr/>
      </xdr:nvSpPr>
      <xdr:spPr bwMode="auto">
        <a:xfrm>
          <a:off x="4254500" y="710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69177</xdr:rowOff>
    </xdr:from>
    <xdr:ext cx="762000" cy="259045"/>
    <xdr:sp macro="" textlink="">
      <xdr:nvSpPr>
        <xdr:cNvPr id="139" name="テキスト ボックス 138"/>
        <xdr:cNvSpPr txBox="1"/>
      </xdr:nvSpPr>
      <xdr:spPr>
        <a:xfrm>
          <a:off x="3924300" y="71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85410</xdr:rowOff>
    </xdr:from>
    <xdr:to>
      <xdr:col>3</xdr:col>
      <xdr:colOff>257175</xdr:colOff>
      <xdr:row>37</xdr:row>
      <xdr:rowOff>15560</xdr:rowOff>
    </xdr:to>
    <xdr:sp macro="" textlink="">
      <xdr:nvSpPr>
        <xdr:cNvPr id="140" name="円/楕円 139"/>
        <xdr:cNvSpPr/>
      </xdr:nvSpPr>
      <xdr:spPr bwMode="auto">
        <a:xfrm>
          <a:off x="3556000" y="703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337</xdr:rowOff>
    </xdr:from>
    <xdr:ext cx="762000" cy="259045"/>
    <xdr:sp macro="" textlink="">
      <xdr:nvSpPr>
        <xdr:cNvPr id="141" name="テキスト ボックス 140"/>
        <xdr:cNvSpPr txBox="1"/>
      </xdr:nvSpPr>
      <xdr:spPr>
        <a:xfrm>
          <a:off x="3225800" y="712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309372</xdr:rowOff>
    </xdr:from>
    <xdr:to>
      <xdr:col>2</xdr:col>
      <xdr:colOff>692150</xdr:colOff>
      <xdr:row>36</xdr:row>
      <xdr:rowOff>68072</xdr:rowOff>
    </xdr:to>
    <xdr:sp macro="" textlink="">
      <xdr:nvSpPr>
        <xdr:cNvPr id="142" name="円/楕円 141"/>
        <xdr:cNvSpPr/>
      </xdr:nvSpPr>
      <xdr:spPr bwMode="auto">
        <a:xfrm>
          <a:off x="2857500" y="6919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52849</xdr:rowOff>
    </xdr:from>
    <xdr:ext cx="762000" cy="259045"/>
    <xdr:sp macro="" textlink="">
      <xdr:nvSpPr>
        <xdr:cNvPr id="143" name="テキスト ボックス 142"/>
        <xdr:cNvSpPr txBox="1"/>
      </xdr:nvSpPr>
      <xdr:spPr>
        <a:xfrm>
          <a:off x="2527300" y="700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34,732
34,360
9.13
11,002,031
10,287,390
651,269
6,618,195
8,180,517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27724</xdr:rowOff>
    </xdr:from>
    <xdr:to>
      <xdr:col>6</xdr:col>
      <xdr:colOff>511175</xdr:colOff>
      <xdr:row>39</xdr:row>
      <xdr:rowOff>30582</xdr:rowOff>
    </xdr:to>
    <xdr:cxnSp macro="">
      <xdr:nvCxnSpPr>
        <xdr:cNvPr id="61" name="直線コネクタ 60"/>
        <xdr:cNvCxnSpPr/>
      </xdr:nvCxnSpPr>
      <xdr:spPr>
        <a:xfrm flipV="1">
          <a:off x="3797300" y="6714274"/>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21819</xdr:rowOff>
    </xdr:from>
    <xdr:to>
      <xdr:col>5</xdr:col>
      <xdr:colOff>358775</xdr:colOff>
      <xdr:row>39</xdr:row>
      <xdr:rowOff>30582</xdr:rowOff>
    </xdr:to>
    <xdr:cxnSp macro="">
      <xdr:nvCxnSpPr>
        <xdr:cNvPr id="64" name="直線コネクタ 63"/>
        <xdr:cNvCxnSpPr/>
      </xdr:nvCxnSpPr>
      <xdr:spPr>
        <a:xfrm>
          <a:off x="2908300" y="670836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158750</xdr:rowOff>
    </xdr:from>
    <xdr:to>
      <xdr:col>4</xdr:col>
      <xdr:colOff>155575</xdr:colOff>
      <xdr:row>39</xdr:row>
      <xdr:rowOff>21819</xdr:rowOff>
    </xdr:to>
    <xdr:cxnSp macro="">
      <xdr:nvCxnSpPr>
        <xdr:cNvPr id="67" name="直線コネクタ 66"/>
        <xdr:cNvCxnSpPr/>
      </xdr:nvCxnSpPr>
      <xdr:spPr>
        <a:xfrm>
          <a:off x="2019300" y="6673850"/>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126841</xdr:rowOff>
    </xdr:from>
    <xdr:to>
      <xdr:col>2</xdr:col>
      <xdr:colOff>638175</xdr:colOff>
      <xdr:row>38</xdr:row>
      <xdr:rowOff>158750</xdr:rowOff>
    </xdr:to>
    <xdr:cxnSp macro="">
      <xdr:nvCxnSpPr>
        <xdr:cNvPr id="70" name="直線コネクタ 69"/>
        <xdr:cNvCxnSpPr/>
      </xdr:nvCxnSpPr>
      <xdr:spPr>
        <a:xfrm>
          <a:off x="1130300" y="6641941"/>
          <a:ext cx="8890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148374</xdr:rowOff>
    </xdr:from>
    <xdr:to>
      <xdr:col>6</xdr:col>
      <xdr:colOff>561975</xdr:colOff>
      <xdr:row>39</xdr:row>
      <xdr:rowOff>78524</xdr:rowOff>
    </xdr:to>
    <xdr:sp macro="" textlink="">
      <xdr:nvSpPr>
        <xdr:cNvPr id="80" name="円/楕円 79"/>
        <xdr:cNvSpPr/>
      </xdr:nvSpPr>
      <xdr:spPr>
        <a:xfrm>
          <a:off x="4584700" y="6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63301</xdr:rowOff>
    </xdr:from>
    <xdr:ext cx="534377" cy="259045"/>
    <xdr:sp macro="" textlink="">
      <xdr:nvSpPr>
        <xdr:cNvPr id="81" name="人件費該当値テキスト"/>
        <xdr:cNvSpPr txBox="1"/>
      </xdr:nvSpPr>
      <xdr:spPr>
        <a:xfrm>
          <a:off x="4686300" y="65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40,878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151232</xdr:rowOff>
    </xdr:from>
    <xdr:to>
      <xdr:col>5</xdr:col>
      <xdr:colOff>409575</xdr:colOff>
      <xdr:row>39</xdr:row>
      <xdr:rowOff>81382</xdr:rowOff>
    </xdr:to>
    <xdr:sp macro="" textlink="">
      <xdr:nvSpPr>
        <xdr:cNvPr id="82" name="円/楕円 81"/>
        <xdr:cNvSpPr/>
      </xdr:nvSpPr>
      <xdr:spPr>
        <a:xfrm>
          <a:off x="37465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72509</xdr:rowOff>
    </xdr:from>
    <xdr:ext cx="534377" cy="259045"/>
    <xdr:sp macro="" textlink="">
      <xdr:nvSpPr>
        <xdr:cNvPr id="83" name="テキスト ボックス 82"/>
        <xdr:cNvSpPr txBox="1"/>
      </xdr:nvSpPr>
      <xdr:spPr>
        <a:xfrm>
          <a:off x="3530111" y="675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142469</xdr:rowOff>
    </xdr:from>
    <xdr:to>
      <xdr:col>4</xdr:col>
      <xdr:colOff>206375</xdr:colOff>
      <xdr:row>39</xdr:row>
      <xdr:rowOff>72619</xdr:rowOff>
    </xdr:to>
    <xdr:sp macro="" textlink="">
      <xdr:nvSpPr>
        <xdr:cNvPr id="84" name="円/楕円 83"/>
        <xdr:cNvSpPr/>
      </xdr:nvSpPr>
      <xdr:spPr>
        <a:xfrm>
          <a:off x="2857500" y="6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63746</xdr:rowOff>
    </xdr:from>
    <xdr:ext cx="534377" cy="259045"/>
    <xdr:sp macro="" textlink="">
      <xdr:nvSpPr>
        <xdr:cNvPr id="85" name="テキスト ボックス 84"/>
        <xdr:cNvSpPr txBox="1"/>
      </xdr:nvSpPr>
      <xdr:spPr>
        <a:xfrm>
          <a:off x="2641111" y="67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107950</xdr:rowOff>
    </xdr:from>
    <xdr:to>
      <xdr:col>3</xdr:col>
      <xdr:colOff>3175</xdr:colOff>
      <xdr:row>39</xdr:row>
      <xdr:rowOff>38100</xdr:rowOff>
    </xdr:to>
    <xdr:sp macro="" textlink="">
      <xdr:nvSpPr>
        <xdr:cNvPr id="86" name="円/楕円 85"/>
        <xdr:cNvSpPr/>
      </xdr:nvSpPr>
      <xdr:spPr>
        <a:xfrm>
          <a:off x="1968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29227</xdr:rowOff>
    </xdr:from>
    <xdr:ext cx="534377" cy="259045"/>
    <xdr:sp macro="" textlink="">
      <xdr:nvSpPr>
        <xdr:cNvPr id="87" name="テキスト ボックス 86"/>
        <xdr:cNvSpPr txBox="1"/>
      </xdr:nvSpPr>
      <xdr:spPr>
        <a:xfrm>
          <a:off x="1752111" y="671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76041</xdr:rowOff>
    </xdr:from>
    <xdr:to>
      <xdr:col>1</xdr:col>
      <xdr:colOff>485775</xdr:colOff>
      <xdr:row>39</xdr:row>
      <xdr:rowOff>6191</xdr:rowOff>
    </xdr:to>
    <xdr:sp macro="" textlink="">
      <xdr:nvSpPr>
        <xdr:cNvPr id="88" name="円/楕円 87"/>
        <xdr:cNvSpPr/>
      </xdr:nvSpPr>
      <xdr:spPr>
        <a:xfrm>
          <a:off x="1079500" y="65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168768</xdr:rowOff>
    </xdr:from>
    <xdr:ext cx="534377" cy="259045"/>
    <xdr:sp macro="" textlink="">
      <xdr:nvSpPr>
        <xdr:cNvPr id="89" name="テキスト ボックス 88"/>
        <xdr:cNvSpPr txBox="1"/>
      </xdr:nvSpPr>
      <xdr:spPr>
        <a:xfrm>
          <a:off x="863111" y="668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58220</xdr:rowOff>
    </xdr:from>
    <xdr:to>
      <xdr:col>6</xdr:col>
      <xdr:colOff>511175</xdr:colOff>
      <xdr:row>56</xdr:row>
      <xdr:rowOff>130490</xdr:rowOff>
    </xdr:to>
    <xdr:cxnSp macro="">
      <xdr:nvCxnSpPr>
        <xdr:cNvPr id="121" name="直線コネクタ 120"/>
        <xdr:cNvCxnSpPr/>
      </xdr:nvCxnSpPr>
      <xdr:spPr>
        <a:xfrm flipV="1">
          <a:off x="3797300" y="9659420"/>
          <a:ext cx="8382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130490</xdr:rowOff>
    </xdr:from>
    <xdr:to>
      <xdr:col>5</xdr:col>
      <xdr:colOff>358775</xdr:colOff>
      <xdr:row>56</xdr:row>
      <xdr:rowOff>163475</xdr:rowOff>
    </xdr:to>
    <xdr:cxnSp macro="">
      <xdr:nvCxnSpPr>
        <xdr:cNvPr id="124" name="直線コネクタ 123"/>
        <xdr:cNvCxnSpPr/>
      </xdr:nvCxnSpPr>
      <xdr:spPr>
        <a:xfrm flipV="1">
          <a:off x="2908300" y="9731690"/>
          <a:ext cx="889000" cy="3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158984</xdr:rowOff>
    </xdr:from>
    <xdr:to>
      <xdr:col>4</xdr:col>
      <xdr:colOff>155575</xdr:colOff>
      <xdr:row>56</xdr:row>
      <xdr:rowOff>163475</xdr:rowOff>
    </xdr:to>
    <xdr:cxnSp macro="">
      <xdr:nvCxnSpPr>
        <xdr:cNvPr id="127" name="直線コネクタ 126"/>
        <xdr:cNvCxnSpPr/>
      </xdr:nvCxnSpPr>
      <xdr:spPr>
        <a:xfrm>
          <a:off x="2019300" y="9760184"/>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158984</xdr:rowOff>
    </xdr:from>
    <xdr:to>
      <xdr:col>2</xdr:col>
      <xdr:colOff>638175</xdr:colOff>
      <xdr:row>56</xdr:row>
      <xdr:rowOff>170397</xdr:rowOff>
    </xdr:to>
    <xdr:cxnSp macro="">
      <xdr:nvCxnSpPr>
        <xdr:cNvPr id="130" name="直線コネクタ 129"/>
        <xdr:cNvCxnSpPr/>
      </xdr:nvCxnSpPr>
      <xdr:spPr>
        <a:xfrm flipV="1">
          <a:off x="1130300" y="9760184"/>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7420</xdr:rowOff>
    </xdr:from>
    <xdr:to>
      <xdr:col>6</xdr:col>
      <xdr:colOff>561975</xdr:colOff>
      <xdr:row>56</xdr:row>
      <xdr:rowOff>109020</xdr:rowOff>
    </xdr:to>
    <xdr:sp macro="" textlink="">
      <xdr:nvSpPr>
        <xdr:cNvPr id="140" name="円/楕円 139"/>
        <xdr:cNvSpPr/>
      </xdr:nvSpPr>
      <xdr:spPr>
        <a:xfrm>
          <a:off x="4584700" y="960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30297</xdr:rowOff>
    </xdr:from>
    <xdr:ext cx="534377" cy="259045"/>
    <xdr:sp macro="" textlink="">
      <xdr:nvSpPr>
        <xdr:cNvPr id="141" name="物件費該当値テキスト"/>
        <xdr:cNvSpPr txBox="1"/>
      </xdr:nvSpPr>
      <xdr:spPr>
        <a:xfrm>
          <a:off x="4686300" y="946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53,990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79690</xdr:rowOff>
    </xdr:from>
    <xdr:to>
      <xdr:col>5</xdr:col>
      <xdr:colOff>409575</xdr:colOff>
      <xdr:row>57</xdr:row>
      <xdr:rowOff>9840</xdr:rowOff>
    </xdr:to>
    <xdr:sp macro="" textlink="">
      <xdr:nvSpPr>
        <xdr:cNvPr id="142" name="円/楕円 141"/>
        <xdr:cNvSpPr/>
      </xdr:nvSpPr>
      <xdr:spPr>
        <a:xfrm>
          <a:off x="3746500" y="96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967</xdr:rowOff>
    </xdr:from>
    <xdr:ext cx="534377" cy="259045"/>
    <xdr:sp macro="" textlink="">
      <xdr:nvSpPr>
        <xdr:cNvPr id="143" name="テキスト ボックス 142"/>
        <xdr:cNvSpPr txBox="1"/>
      </xdr:nvSpPr>
      <xdr:spPr>
        <a:xfrm>
          <a:off x="3530111" y="977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112675</xdr:rowOff>
    </xdr:from>
    <xdr:to>
      <xdr:col>4</xdr:col>
      <xdr:colOff>206375</xdr:colOff>
      <xdr:row>57</xdr:row>
      <xdr:rowOff>42825</xdr:rowOff>
    </xdr:to>
    <xdr:sp macro="" textlink="">
      <xdr:nvSpPr>
        <xdr:cNvPr id="144" name="円/楕円 143"/>
        <xdr:cNvSpPr/>
      </xdr:nvSpPr>
      <xdr:spPr>
        <a:xfrm>
          <a:off x="2857500" y="97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33952</xdr:rowOff>
    </xdr:from>
    <xdr:ext cx="534377" cy="259045"/>
    <xdr:sp macro="" textlink="">
      <xdr:nvSpPr>
        <xdr:cNvPr id="145" name="テキスト ボックス 144"/>
        <xdr:cNvSpPr txBox="1"/>
      </xdr:nvSpPr>
      <xdr:spPr>
        <a:xfrm>
          <a:off x="2641111" y="980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108184</xdr:rowOff>
    </xdr:from>
    <xdr:to>
      <xdr:col>3</xdr:col>
      <xdr:colOff>3175</xdr:colOff>
      <xdr:row>57</xdr:row>
      <xdr:rowOff>38334</xdr:rowOff>
    </xdr:to>
    <xdr:sp macro="" textlink="">
      <xdr:nvSpPr>
        <xdr:cNvPr id="146" name="円/楕円 145"/>
        <xdr:cNvSpPr/>
      </xdr:nvSpPr>
      <xdr:spPr>
        <a:xfrm>
          <a:off x="1968500" y="970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29461</xdr:rowOff>
    </xdr:from>
    <xdr:ext cx="534377" cy="259045"/>
    <xdr:sp macro="" textlink="">
      <xdr:nvSpPr>
        <xdr:cNvPr id="147" name="テキスト ボックス 146"/>
        <xdr:cNvSpPr txBox="1"/>
      </xdr:nvSpPr>
      <xdr:spPr>
        <a:xfrm>
          <a:off x="1752111" y="980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119597</xdr:rowOff>
    </xdr:from>
    <xdr:to>
      <xdr:col>1</xdr:col>
      <xdr:colOff>485775</xdr:colOff>
      <xdr:row>57</xdr:row>
      <xdr:rowOff>49747</xdr:rowOff>
    </xdr:to>
    <xdr:sp macro="" textlink="">
      <xdr:nvSpPr>
        <xdr:cNvPr id="148" name="円/楕円 147"/>
        <xdr:cNvSpPr/>
      </xdr:nvSpPr>
      <xdr:spPr>
        <a:xfrm>
          <a:off x="1079500" y="97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40874</xdr:rowOff>
    </xdr:from>
    <xdr:ext cx="534377" cy="259045"/>
    <xdr:sp macro="" textlink="">
      <xdr:nvSpPr>
        <xdr:cNvPr id="149" name="テキスト ボックス 148"/>
        <xdr:cNvSpPr txBox="1"/>
      </xdr:nvSpPr>
      <xdr:spPr>
        <a:xfrm>
          <a:off x="863111" y="981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120726</xdr:rowOff>
    </xdr:from>
    <xdr:to>
      <xdr:col>6</xdr:col>
      <xdr:colOff>511175</xdr:colOff>
      <xdr:row>78</xdr:row>
      <xdr:rowOff>127127</xdr:rowOff>
    </xdr:to>
    <xdr:cxnSp macro="">
      <xdr:nvCxnSpPr>
        <xdr:cNvPr id="178" name="直線コネクタ 177"/>
        <xdr:cNvCxnSpPr/>
      </xdr:nvCxnSpPr>
      <xdr:spPr>
        <a:xfrm>
          <a:off x="3797300" y="1349382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120726</xdr:rowOff>
    </xdr:from>
    <xdr:to>
      <xdr:col>5</xdr:col>
      <xdr:colOff>358775</xdr:colOff>
      <xdr:row>78</xdr:row>
      <xdr:rowOff>145948</xdr:rowOff>
    </xdr:to>
    <xdr:cxnSp macro="">
      <xdr:nvCxnSpPr>
        <xdr:cNvPr id="181" name="直線コネクタ 180"/>
        <xdr:cNvCxnSpPr/>
      </xdr:nvCxnSpPr>
      <xdr:spPr>
        <a:xfrm flipV="1">
          <a:off x="2908300" y="13493826"/>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145948</xdr:rowOff>
    </xdr:from>
    <xdr:to>
      <xdr:col>4</xdr:col>
      <xdr:colOff>155575</xdr:colOff>
      <xdr:row>78</xdr:row>
      <xdr:rowOff>153949</xdr:rowOff>
    </xdr:to>
    <xdr:cxnSp macro="">
      <xdr:nvCxnSpPr>
        <xdr:cNvPr id="184" name="直線コネクタ 183"/>
        <xdr:cNvCxnSpPr/>
      </xdr:nvCxnSpPr>
      <xdr:spPr>
        <a:xfrm flipV="1">
          <a:off x="2019300" y="1351904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153949</xdr:rowOff>
    </xdr:from>
    <xdr:to>
      <xdr:col>2</xdr:col>
      <xdr:colOff>638175</xdr:colOff>
      <xdr:row>78</xdr:row>
      <xdr:rowOff>155169</xdr:rowOff>
    </xdr:to>
    <xdr:cxnSp macro="">
      <xdr:nvCxnSpPr>
        <xdr:cNvPr id="187" name="直線コネクタ 186"/>
        <xdr:cNvCxnSpPr/>
      </xdr:nvCxnSpPr>
      <xdr:spPr>
        <a:xfrm flipV="1">
          <a:off x="1130300" y="13527049"/>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76327</xdr:rowOff>
    </xdr:from>
    <xdr:to>
      <xdr:col>6</xdr:col>
      <xdr:colOff>561975</xdr:colOff>
      <xdr:row>79</xdr:row>
      <xdr:rowOff>6477</xdr:rowOff>
    </xdr:to>
    <xdr:sp macro="" textlink="">
      <xdr:nvSpPr>
        <xdr:cNvPr id="197" name="円/楕円 196"/>
        <xdr:cNvSpPr/>
      </xdr:nvSpPr>
      <xdr:spPr>
        <a:xfrm>
          <a:off x="45847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162704</xdr:rowOff>
    </xdr:from>
    <xdr:ext cx="469744" cy="259045"/>
    <xdr:sp macro="" textlink="">
      <xdr:nvSpPr>
        <xdr:cNvPr id="198" name="維持補修費該当値テキスト"/>
        <xdr:cNvSpPr txBox="1"/>
      </xdr:nvSpPr>
      <xdr:spPr>
        <a:xfrm>
          <a:off x="4686300" y="1336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69926</xdr:rowOff>
    </xdr:from>
    <xdr:to>
      <xdr:col>5</xdr:col>
      <xdr:colOff>409575</xdr:colOff>
      <xdr:row>79</xdr:row>
      <xdr:rowOff>76</xdr:rowOff>
    </xdr:to>
    <xdr:sp macro="" textlink="">
      <xdr:nvSpPr>
        <xdr:cNvPr id="199" name="円/楕円 198"/>
        <xdr:cNvSpPr/>
      </xdr:nvSpPr>
      <xdr:spPr>
        <a:xfrm>
          <a:off x="3746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162653</xdr:rowOff>
    </xdr:from>
    <xdr:ext cx="469744" cy="259045"/>
    <xdr:sp macro="" textlink="">
      <xdr:nvSpPr>
        <xdr:cNvPr id="200" name="テキスト ボックス 199"/>
        <xdr:cNvSpPr txBox="1"/>
      </xdr:nvSpPr>
      <xdr:spPr>
        <a:xfrm>
          <a:off x="3562427"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95148</xdr:rowOff>
    </xdr:from>
    <xdr:to>
      <xdr:col>4</xdr:col>
      <xdr:colOff>206375</xdr:colOff>
      <xdr:row>79</xdr:row>
      <xdr:rowOff>25298</xdr:rowOff>
    </xdr:to>
    <xdr:sp macro="" textlink="">
      <xdr:nvSpPr>
        <xdr:cNvPr id="201" name="円/楕円 200"/>
        <xdr:cNvSpPr/>
      </xdr:nvSpPr>
      <xdr:spPr>
        <a:xfrm>
          <a:off x="2857500" y="134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16425</xdr:rowOff>
    </xdr:from>
    <xdr:ext cx="378565" cy="259045"/>
    <xdr:sp macro="" textlink="">
      <xdr:nvSpPr>
        <xdr:cNvPr id="202" name="テキスト ボックス 201"/>
        <xdr:cNvSpPr txBox="1"/>
      </xdr:nvSpPr>
      <xdr:spPr>
        <a:xfrm>
          <a:off x="2719017" y="13560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103149</xdr:rowOff>
    </xdr:from>
    <xdr:to>
      <xdr:col>3</xdr:col>
      <xdr:colOff>3175</xdr:colOff>
      <xdr:row>79</xdr:row>
      <xdr:rowOff>33299</xdr:rowOff>
    </xdr:to>
    <xdr:sp macro="" textlink="">
      <xdr:nvSpPr>
        <xdr:cNvPr id="203" name="円/楕円 202"/>
        <xdr:cNvSpPr/>
      </xdr:nvSpPr>
      <xdr:spPr>
        <a:xfrm>
          <a:off x="1968500" y="134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24426</xdr:rowOff>
    </xdr:from>
    <xdr:ext cx="378565" cy="259045"/>
    <xdr:sp macro="" textlink="">
      <xdr:nvSpPr>
        <xdr:cNvPr id="204" name="テキスト ボックス 203"/>
        <xdr:cNvSpPr txBox="1"/>
      </xdr:nvSpPr>
      <xdr:spPr>
        <a:xfrm>
          <a:off x="1830017" y="13568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104369</xdr:rowOff>
    </xdr:from>
    <xdr:to>
      <xdr:col>1</xdr:col>
      <xdr:colOff>485775</xdr:colOff>
      <xdr:row>79</xdr:row>
      <xdr:rowOff>34519</xdr:rowOff>
    </xdr:to>
    <xdr:sp macro="" textlink="">
      <xdr:nvSpPr>
        <xdr:cNvPr id="205" name="円/楕円 204"/>
        <xdr:cNvSpPr/>
      </xdr:nvSpPr>
      <xdr:spPr>
        <a:xfrm>
          <a:off x="1079500" y="134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25646</xdr:rowOff>
    </xdr:from>
    <xdr:ext cx="378565" cy="259045"/>
    <xdr:sp macro="" textlink="">
      <xdr:nvSpPr>
        <xdr:cNvPr id="206" name="テキスト ボックス 205"/>
        <xdr:cNvSpPr txBox="1"/>
      </xdr:nvSpPr>
      <xdr:spPr>
        <a:xfrm>
          <a:off x="941017" y="1357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153645</xdr:rowOff>
    </xdr:from>
    <xdr:to>
      <xdr:col>6</xdr:col>
      <xdr:colOff>511175</xdr:colOff>
      <xdr:row>97</xdr:row>
      <xdr:rowOff>96189</xdr:rowOff>
    </xdr:to>
    <xdr:cxnSp macro="">
      <xdr:nvCxnSpPr>
        <xdr:cNvPr id="236" name="直線コネクタ 235"/>
        <xdr:cNvCxnSpPr/>
      </xdr:nvCxnSpPr>
      <xdr:spPr>
        <a:xfrm flipV="1">
          <a:off x="3797300" y="16612845"/>
          <a:ext cx="838200" cy="1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96189</xdr:rowOff>
    </xdr:from>
    <xdr:to>
      <xdr:col>5</xdr:col>
      <xdr:colOff>358775</xdr:colOff>
      <xdr:row>97</xdr:row>
      <xdr:rowOff>153130</xdr:rowOff>
    </xdr:to>
    <xdr:cxnSp macro="">
      <xdr:nvCxnSpPr>
        <xdr:cNvPr id="239" name="直線コネクタ 238"/>
        <xdr:cNvCxnSpPr/>
      </xdr:nvCxnSpPr>
      <xdr:spPr>
        <a:xfrm flipV="1">
          <a:off x="2908300" y="16726839"/>
          <a:ext cx="889000" cy="5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153130</xdr:rowOff>
    </xdr:from>
    <xdr:to>
      <xdr:col>4</xdr:col>
      <xdr:colOff>155575</xdr:colOff>
      <xdr:row>97</xdr:row>
      <xdr:rowOff>167590</xdr:rowOff>
    </xdr:to>
    <xdr:cxnSp macro="">
      <xdr:nvCxnSpPr>
        <xdr:cNvPr id="242" name="直線コネクタ 241"/>
        <xdr:cNvCxnSpPr/>
      </xdr:nvCxnSpPr>
      <xdr:spPr>
        <a:xfrm flipV="1">
          <a:off x="2019300" y="16783780"/>
          <a:ext cx="8890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167590</xdr:rowOff>
    </xdr:from>
    <xdr:to>
      <xdr:col>2</xdr:col>
      <xdr:colOff>638175</xdr:colOff>
      <xdr:row>98</xdr:row>
      <xdr:rowOff>2236</xdr:rowOff>
    </xdr:to>
    <xdr:cxnSp macro="">
      <xdr:nvCxnSpPr>
        <xdr:cNvPr id="245" name="直線コネクタ 244"/>
        <xdr:cNvCxnSpPr/>
      </xdr:nvCxnSpPr>
      <xdr:spPr>
        <a:xfrm flipV="1">
          <a:off x="1130300" y="1679824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102845</xdr:rowOff>
    </xdr:from>
    <xdr:to>
      <xdr:col>6</xdr:col>
      <xdr:colOff>561975</xdr:colOff>
      <xdr:row>97</xdr:row>
      <xdr:rowOff>32995</xdr:rowOff>
    </xdr:to>
    <xdr:sp macro="" textlink="">
      <xdr:nvSpPr>
        <xdr:cNvPr id="255" name="円/楕円 254"/>
        <xdr:cNvSpPr/>
      </xdr:nvSpPr>
      <xdr:spPr>
        <a:xfrm>
          <a:off x="4584700" y="165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125722</xdr:rowOff>
    </xdr:from>
    <xdr:ext cx="534377" cy="259045"/>
    <xdr:sp macro="" textlink="">
      <xdr:nvSpPr>
        <xdr:cNvPr id="256" name="扶助費該当値テキスト"/>
        <xdr:cNvSpPr txBox="1"/>
      </xdr:nvSpPr>
      <xdr:spPr>
        <a:xfrm>
          <a:off x="4686300" y="1641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45389</xdr:rowOff>
    </xdr:from>
    <xdr:to>
      <xdr:col>5</xdr:col>
      <xdr:colOff>409575</xdr:colOff>
      <xdr:row>97</xdr:row>
      <xdr:rowOff>146989</xdr:rowOff>
    </xdr:to>
    <xdr:sp macro="" textlink="">
      <xdr:nvSpPr>
        <xdr:cNvPr id="257" name="円/楕円 256"/>
        <xdr:cNvSpPr/>
      </xdr:nvSpPr>
      <xdr:spPr>
        <a:xfrm>
          <a:off x="3746500" y="166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138116</xdr:rowOff>
    </xdr:from>
    <xdr:ext cx="534377" cy="259045"/>
    <xdr:sp macro="" textlink="">
      <xdr:nvSpPr>
        <xdr:cNvPr id="258" name="テキスト ボックス 257"/>
        <xdr:cNvSpPr txBox="1"/>
      </xdr:nvSpPr>
      <xdr:spPr>
        <a:xfrm>
          <a:off x="3530111" y="1676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102330</xdr:rowOff>
    </xdr:from>
    <xdr:to>
      <xdr:col>4</xdr:col>
      <xdr:colOff>206375</xdr:colOff>
      <xdr:row>98</xdr:row>
      <xdr:rowOff>32480</xdr:rowOff>
    </xdr:to>
    <xdr:sp macro="" textlink="">
      <xdr:nvSpPr>
        <xdr:cNvPr id="259" name="円/楕円 258"/>
        <xdr:cNvSpPr/>
      </xdr:nvSpPr>
      <xdr:spPr>
        <a:xfrm>
          <a:off x="2857500" y="167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49007</xdr:rowOff>
    </xdr:from>
    <xdr:ext cx="534377" cy="259045"/>
    <xdr:sp macro="" textlink="">
      <xdr:nvSpPr>
        <xdr:cNvPr id="260" name="テキスト ボックス 259"/>
        <xdr:cNvSpPr txBox="1"/>
      </xdr:nvSpPr>
      <xdr:spPr>
        <a:xfrm>
          <a:off x="2641111" y="165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116790</xdr:rowOff>
    </xdr:from>
    <xdr:to>
      <xdr:col>3</xdr:col>
      <xdr:colOff>3175</xdr:colOff>
      <xdr:row>98</xdr:row>
      <xdr:rowOff>46940</xdr:rowOff>
    </xdr:to>
    <xdr:sp macro="" textlink="">
      <xdr:nvSpPr>
        <xdr:cNvPr id="261" name="円/楕円 260"/>
        <xdr:cNvSpPr/>
      </xdr:nvSpPr>
      <xdr:spPr>
        <a:xfrm>
          <a:off x="1968500" y="167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63467</xdr:rowOff>
    </xdr:from>
    <xdr:ext cx="534377" cy="259045"/>
    <xdr:sp macro="" textlink="">
      <xdr:nvSpPr>
        <xdr:cNvPr id="262" name="テキスト ボックス 261"/>
        <xdr:cNvSpPr txBox="1"/>
      </xdr:nvSpPr>
      <xdr:spPr>
        <a:xfrm>
          <a:off x="1752111" y="165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122886</xdr:rowOff>
    </xdr:from>
    <xdr:to>
      <xdr:col>1</xdr:col>
      <xdr:colOff>485775</xdr:colOff>
      <xdr:row>98</xdr:row>
      <xdr:rowOff>53036</xdr:rowOff>
    </xdr:to>
    <xdr:sp macro="" textlink="">
      <xdr:nvSpPr>
        <xdr:cNvPr id="263" name="円/楕円 262"/>
        <xdr:cNvSpPr/>
      </xdr:nvSpPr>
      <xdr:spPr>
        <a:xfrm>
          <a:off x="1079500" y="167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69563</xdr:rowOff>
    </xdr:from>
    <xdr:ext cx="534377" cy="259045"/>
    <xdr:sp macro="" textlink="">
      <xdr:nvSpPr>
        <xdr:cNvPr id="264" name="テキスト ボックス 263"/>
        <xdr:cNvSpPr txBox="1"/>
      </xdr:nvSpPr>
      <xdr:spPr>
        <a:xfrm>
          <a:off x="863111" y="165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109122</xdr:rowOff>
    </xdr:from>
    <xdr:to>
      <xdr:col>15</xdr:col>
      <xdr:colOff>180975</xdr:colOff>
      <xdr:row>37</xdr:row>
      <xdr:rowOff>122490</xdr:rowOff>
    </xdr:to>
    <xdr:cxnSp macro="">
      <xdr:nvCxnSpPr>
        <xdr:cNvPr id="295" name="直線コネクタ 294"/>
        <xdr:cNvCxnSpPr/>
      </xdr:nvCxnSpPr>
      <xdr:spPr>
        <a:xfrm>
          <a:off x="9639300" y="6452772"/>
          <a:ext cx="8382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109122</xdr:rowOff>
    </xdr:from>
    <xdr:to>
      <xdr:col>14</xdr:col>
      <xdr:colOff>28575</xdr:colOff>
      <xdr:row>37</xdr:row>
      <xdr:rowOff>148975</xdr:rowOff>
    </xdr:to>
    <xdr:cxnSp macro="">
      <xdr:nvCxnSpPr>
        <xdr:cNvPr id="298" name="直線コネクタ 297"/>
        <xdr:cNvCxnSpPr/>
      </xdr:nvCxnSpPr>
      <xdr:spPr>
        <a:xfrm flipV="1">
          <a:off x="8750300" y="6452772"/>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148975</xdr:rowOff>
    </xdr:from>
    <xdr:to>
      <xdr:col>12</xdr:col>
      <xdr:colOff>511175</xdr:colOff>
      <xdr:row>37</xdr:row>
      <xdr:rowOff>153906</xdr:rowOff>
    </xdr:to>
    <xdr:cxnSp macro="">
      <xdr:nvCxnSpPr>
        <xdr:cNvPr id="301" name="直線コネクタ 300"/>
        <xdr:cNvCxnSpPr/>
      </xdr:nvCxnSpPr>
      <xdr:spPr>
        <a:xfrm flipV="1">
          <a:off x="7861300" y="6492625"/>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122587</xdr:rowOff>
    </xdr:from>
    <xdr:to>
      <xdr:col>11</xdr:col>
      <xdr:colOff>307975</xdr:colOff>
      <xdr:row>37</xdr:row>
      <xdr:rowOff>153906</xdr:rowOff>
    </xdr:to>
    <xdr:cxnSp macro="">
      <xdr:nvCxnSpPr>
        <xdr:cNvPr id="304" name="直線コネクタ 303"/>
        <xdr:cNvCxnSpPr/>
      </xdr:nvCxnSpPr>
      <xdr:spPr>
        <a:xfrm>
          <a:off x="6972300" y="6466237"/>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71690</xdr:rowOff>
    </xdr:from>
    <xdr:to>
      <xdr:col>15</xdr:col>
      <xdr:colOff>231775</xdr:colOff>
      <xdr:row>38</xdr:row>
      <xdr:rowOff>1840</xdr:rowOff>
    </xdr:to>
    <xdr:sp macro="" textlink="">
      <xdr:nvSpPr>
        <xdr:cNvPr id="314" name="円/楕円 313"/>
        <xdr:cNvSpPr/>
      </xdr:nvSpPr>
      <xdr:spPr>
        <a:xfrm>
          <a:off x="10426700" y="64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50117</xdr:rowOff>
    </xdr:from>
    <xdr:ext cx="534377" cy="259045"/>
    <xdr:sp macro="" textlink="">
      <xdr:nvSpPr>
        <xdr:cNvPr id="315" name="補助費等該当値テキスト"/>
        <xdr:cNvSpPr txBox="1"/>
      </xdr:nvSpPr>
      <xdr:spPr>
        <a:xfrm>
          <a:off x="10528300" y="63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29,331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58322</xdr:rowOff>
    </xdr:from>
    <xdr:to>
      <xdr:col>14</xdr:col>
      <xdr:colOff>79375</xdr:colOff>
      <xdr:row>37</xdr:row>
      <xdr:rowOff>159922</xdr:rowOff>
    </xdr:to>
    <xdr:sp macro="" textlink="">
      <xdr:nvSpPr>
        <xdr:cNvPr id="316" name="円/楕円 315"/>
        <xdr:cNvSpPr/>
      </xdr:nvSpPr>
      <xdr:spPr>
        <a:xfrm>
          <a:off x="9588500" y="64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151049</xdr:rowOff>
    </xdr:from>
    <xdr:ext cx="534377" cy="259045"/>
    <xdr:sp macro="" textlink="">
      <xdr:nvSpPr>
        <xdr:cNvPr id="317" name="テキスト ボックス 316"/>
        <xdr:cNvSpPr txBox="1"/>
      </xdr:nvSpPr>
      <xdr:spPr>
        <a:xfrm>
          <a:off x="9372111" y="649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98175</xdr:rowOff>
    </xdr:from>
    <xdr:to>
      <xdr:col>12</xdr:col>
      <xdr:colOff>561975</xdr:colOff>
      <xdr:row>38</xdr:row>
      <xdr:rowOff>28325</xdr:rowOff>
    </xdr:to>
    <xdr:sp macro="" textlink="">
      <xdr:nvSpPr>
        <xdr:cNvPr id="318" name="円/楕円 317"/>
        <xdr:cNvSpPr/>
      </xdr:nvSpPr>
      <xdr:spPr>
        <a:xfrm>
          <a:off x="8699500" y="64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19452</xdr:rowOff>
    </xdr:from>
    <xdr:ext cx="534377" cy="259045"/>
    <xdr:sp macro="" textlink="">
      <xdr:nvSpPr>
        <xdr:cNvPr id="319" name="テキスト ボックス 318"/>
        <xdr:cNvSpPr txBox="1"/>
      </xdr:nvSpPr>
      <xdr:spPr>
        <a:xfrm>
          <a:off x="8483111" y="65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103106</xdr:rowOff>
    </xdr:from>
    <xdr:to>
      <xdr:col>11</xdr:col>
      <xdr:colOff>358775</xdr:colOff>
      <xdr:row>38</xdr:row>
      <xdr:rowOff>33255</xdr:rowOff>
    </xdr:to>
    <xdr:sp macro="" textlink="">
      <xdr:nvSpPr>
        <xdr:cNvPr id="320" name="円/楕円 319"/>
        <xdr:cNvSpPr/>
      </xdr:nvSpPr>
      <xdr:spPr>
        <a:xfrm>
          <a:off x="7810500" y="6446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24383</xdr:rowOff>
    </xdr:from>
    <xdr:ext cx="534377" cy="259045"/>
    <xdr:sp macro="" textlink="">
      <xdr:nvSpPr>
        <xdr:cNvPr id="321" name="テキスト ボックス 320"/>
        <xdr:cNvSpPr txBox="1"/>
      </xdr:nvSpPr>
      <xdr:spPr>
        <a:xfrm>
          <a:off x="7594111" y="653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71787</xdr:rowOff>
    </xdr:from>
    <xdr:to>
      <xdr:col>10</xdr:col>
      <xdr:colOff>155575</xdr:colOff>
      <xdr:row>38</xdr:row>
      <xdr:rowOff>1938</xdr:rowOff>
    </xdr:to>
    <xdr:sp macro="" textlink="">
      <xdr:nvSpPr>
        <xdr:cNvPr id="322" name="円/楕円 321"/>
        <xdr:cNvSpPr/>
      </xdr:nvSpPr>
      <xdr:spPr>
        <a:xfrm>
          <a:off x="6921500" y="6415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164515</xdr:rowOff>
    </xdr:from>
    <xdr:ext cx="534377" cy="259045"/>
    <xdr:sp macro="" textlink="">
      <xdr:nvSpPr>
        <xdr:cNvPr id="323" name="テキスト ボックス 322"/>
        <xdr:cNvSpPr txBox="1"/>
      </xdr:nvSpPr>
      <xdr:spPr>
        <a:xfrm>
          <a:off x="6705111" y="65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51636</xdr:rowOff>
    </xdr:from>
    <xdr:to>
      <xdr:col>15</xdr:col>
      <xdr:colOff>180975</xdr:colOff>
      <xdr:row>57</xdr:row>
      <xdr:rowOff>91572</xdr:rowOff>
    </xdr:to>
    <xdr:cxnSp macro="">
      <xdr:nvCxnSpPr>
        <xdr:cNvPr id="352" name="直線コネクタ 351"/>
        <xdr:cNvCxnSpPr/>
      </xdr:nvCxnSpPr>
      <xdr:spPr>
        <a:xfrm>
          <a:off x="9639300" y="9824286"/>
          <a:ext cx="8382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51636</xdr:rowOff>
    </xdr:from>
    <xdr:to>
      <xdr:col>14</xdr:col>
      <xdr:colOff>28575</xdr:colOff>
      <xdr:row>58</xdr:row>
      <xdr:rowOff>37104</xdr:rowOff>
    </xdr:to>
    <xdr:cxnSp macro="">
      <xdr:nvCxnSpPr>
        <xdr:cNvPr id="355" name="直線コネクタ 354"/>
        <xdr:cNvCxnSpPr/>
      </xdr:nvCxnSpPr>
      <xdr:spPr>
        <a:xfrm flipV="1">
          <a:off x="8750300" y="9824286"/>
          <a:ext cx="889000" cy="15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169121</xdr:rowOff>
    </xdr:from>
    <xdr:to>
      <xdr:col>12</xdr:col>
      <xdr:colOff>511175</xdr:colOff>
      <xdr:row>58</xdr:row>
      <xdr:rowOff>37104</xdr:rowOff>
    </xdr:to>
    <xdr:cxnSp macro="">
      <xdr:nvCxnSpPr>
        <xdr:cNvPr id="358" name="直線コネクタ 357"/>
        <xdr:cNvCxnSpPr/>
      </xdr:nvCxnSpPr>
      <xdr:spPr>
        <a:xfrm>
          <a:off x="7861300" y="9941771"/>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169121</xdr:rowOff>
    </xdr:from>
    <xdr:to>
      <xdr:col>11</xdr:col>
      <xdr:colOff>307975</xdr:colOff>
      <xdr:row>58</xdr:row>
      <xdr:rowOff>45281</xdr:rowOff>
    </xdr:to>
    <xdr:cxnSp macro="">
      <xdr:nvCxnSpPr>
        <xdr:cNvPr id="361" name="直線コネクタ 360"/>
        <xdr:cNvCxnSpPr/>
      </xdr:nvCxnSpPr>
      <xdr:spPr>
        <a:xfrm flipV="1">
          <a:off x="6972300" y="9941771"/>
          <a:ext cx="889000" cy="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40772</xdr:rowOff>
    </xdr:from>
    <xdr:to>
      <xdr:col>15</xdr:col>
      <xdr:colOff>231775</xdr:colOff>
      <xdr:row>57</xdr:row>
      <xdr:rowOff>142372</xdr:rowOff>
    </xdr:to>
    <xdr:sp macro="" textlink="">
      <xdr:nvSpPr>
        <xdr:cNvPr id="371" name="円/楕円 370"/>
        <xdr:cNvSpPr/>
      </xdr:nvSpPr>
      <xdr:spPr>
        <a:xfrm>
          <a:off x="10426700" y="98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19199</xdr:rowOff>
    </xdr:from>
    <xdr:ext cx="534377" cy="259045"/>
    <xdr:sp macro="" textlink="">
      <xdr:nvSpPr>
        <xdr:cNvPr id="372" name="普通建設事業費該当値テキスト"/>
        <xdr:cNvSpPr txBox="1"/>
      </xdr:nvSpPr>
      <xdr:spPr>
        <a:xfrm>
          <a:off x="10528300" y="979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836</xdr:rowOff>
    </xdr:from>
    <xdr:to>
      <xdr:col>14</xdr:col>
      <xdr:colOff>79375</xdr:colOff>
      <xdr:row>57</xdr:row>
      <xdr:rowOff>102436</xdr:rowOff>
    </xdr:to>
    <xdr:sp macro="" textlink="">
      <xdr:nvSpPr>
        <xdr:cNvPr id="373" name="円/楕円 372"/>
        <xdr:cNvSpPr/>
      </xdr:nvSpPr>
      <xdr:spPr>
        <a:xfrm>
          <a:off x="9588500" y="97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93563</xdr:rowOff>
    </xdr:from>
    <xdr:ext cx="534377" cy="259045"/>
    <xdr:sp macro="" textlink="">
      <xdr:nvSpPr>
        <xdr:cNvPr id="374" name="テキスト ボックス 373"/>
        <xdr:cNvSpPr txBox="1"/>
      </xdr:nvSpPr>
      <xdr:spPr>
        <a:xfrm>
          <a:off x="9372111" y="986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157754</xdr:rowOff>
    </xdr:from>
    <xdr:to>
      <xdr:col>12</xdr:col>
      <xdr:colOff>561975</xdr:colOff>
      <xdr:row>58</xdr:row>
      <xdr:rowOff>87904</xdr:rowOff>
    </xdr:to>
    <xdr:sp macro="" textlink="">
      <xdr:nvSpPr>
        <xdr:cNvPr id="375" name="円/楕円 374"/>
        <xdr:cNvSpPr/>
      </xdr:nvSpPr>
      <xdr:spPr>
        <a:xfrm>
          <a:off x="86995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79031</xdr:rowOff>
    </xdr:from>
    <xdr:ext cx="534377" cy="259045"/>
    <xdr:sp macro="" textlink="">
      <xdr:nvSpPr>
        <xdr:cNvPr id="376" name="テキスト ボックス 375"/>
        <xdr:cNvSpPr txBox="1"/>
      </xdr:nvSpPr>
      <xdr:spPr>
        <a:xfrm>
          <a:off x="8483111" y="100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118321</xdr:rowOff>
    </xdr:from>
    <xdr:to>
      <xdr:col>11</xdr:col>
      <xdr:colOff>358775</xdr:colOff>
      <xdr:row>58</xdr:row>
      <xdr:rowOff>48471</xdr:rowOff>
    </xdr:to>
    <xdr:sp macro="" textlink="">
      <xdr:nvSpPr>
        <xdr:cNvPr id="377" name="円/楕円 376"/>
        <xdr:cNvSpPr/>
      </xdr:nvSpPr>
      <xdr:spPr>
        <a:xfrm>
          <a:off x="7810500" y="98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39598</xdr:rowOff>
    </xdr:from>
    <xdr:ext cx="534377" cy="259045"/>
    <xdr:sp macro="" textlink="">
      <xdr:nvSpPr>
        <xdr:cNvPr id="378" name="テキスト ボックス 377"/>
        <xdr:cNvSpPr txBox="1"/>
      </xdr:nvSpPr>
      <xdr:spPr>
        <a:xfrm>
          <a:off x="7594111" y="99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165931</xdr:rowOff>
    </xdr:from>
    <xdr:to>
      <xdr:col>10</xdr:col>
      <xdr:colOff>155575</xdr:colOff>
      <xdr:row>58</xdr:row>
      <xdr:rowOff>96081</xdr:rowOff>
    </xdr:to>
    <xdr:sp macro="" textlink="">
      <xdr:nvSpPr>
        <xdr:cNvPr id="379" name="円/楕円 378"/>
        <xdr:cNvSpPr/>
      </xdr:nvSpPr>
      <xdr:spPr>
        <a:xfrm>
          <a:off x="6921500" y="99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87208</xdr:rowOff>
    </xdr:from>
    <xdr:ext cx="534377" cy="259045"/>
    <xdr:sp macro="" textlink="">
      <xdr:nvSpPr>
        <xdr:cNvPr id="380" name="テキスト ボックス 379"/>
        <xdr:cNvSpPr txBox="1"/>
      </xdr:nvSpPr>
      <xdr:spPr>
        <a:xfrm>
          <a:off x="6705111" y="100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159207</xdr:rowOff>
    </xdr:from>
    <xdr:to>
      <xdr:col>15</xdr:col>
      <xdr:colOff>180975</xdr:colOff>
      <xdr:row>79</xdr:row>
      <xdr:rowOff>95275</xdr:rowOff>
    </xdr:to>
    <xdr:cxnSp macro="">
      <xdr:nvCxnSpPr>
        <xdr:cNvPr id="411" name="直線コネクタ 410"/>
        <xdr:cNvCxnSpPr/>
      </xdr:nvCxnSpPr>
      <xdr:spPr>
        <a:xfrm>
          <a:off x="9639300" y="13532307"/>
          <a:ext cx="838200" cy="1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44475</xdr:rowOff>
    </xdr:from>
    <xdr:to>
      <xdr:col>15</xdr:col>
      <xdr:colOff>231775</xdr:colOff>
      <xdr:row>79</xdr:row>
      <xdr:rowOff>146075</xdr:rowOff>
    </xdr:to>
    <xdr:sp macro="" textlink="">
      <xdr:nvSpPr>
        <xdr:cNvPr id="421" name="円/楕円 420"/>
        <xdr:cNvSpPr/>
      </xdr:nvSpPr>
      <xdr:spPr>
        <a:xfrm>
          <a:off x="10426700" y="135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130852</xdr:rowOff>
    </xdr:from>
    <xdr:ext cx="378565" cy="259045"/>
    <xdr:sp macro="" textlink="">
      <xdr:nvSpPr>
        <xdr:cNvPr id="422" name="普通建設事業費 （ うち新規整備　）該当値テキスト"/>
        <xdr:cNvSpPr txBox="1"/>
      </xdr:nvSpPr>
      <xdr:spPr>
        <a:xfrm>
          <a:off x="10528300" y="1350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108407</xdr:rowOff>
    </xdr:from>
    <xdr:to>
      <xdr:col>14</xdr:col>
      <xdr:colOff>79375</xdr:colOff>
      <xdr:row>79</xdr:row>
      <xdr:rowOff>38557</xdr:rowOff>
    </xdr:to>
    <xdr:sp macro="" textlink="">
      <xdr:nvSpPr>
        <xdr:cNvPr id="423" name="円/楕円 422"/>
        <xdr:cNvSpPr/>
      </xdr:nvSpPr>
      <xdr:spPr>
        <a:xfrm>
          <a:off x="9588500" y="134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29684</xdr:rowOff>
    </xdr:from>
    <xdr:ext cx="534377" cy="259045"/>
    <xdr:sp macro="" textlink="">
      <xdr:nvSpPr>
        <xdr:cNvPr id="424" name="テキスト ボックス 423"/>
        <xdr:cNvSpPr txBox="1"/>
      </xdr:nvSpPr>
      <xdr:spPr>
        <a:xfrm>
          <a:off x="9372111" y="1357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71132</xdr:rowOff>
    </xdr:from>
    <xdr:to>
      <xdr:col>15</xdr:col>
      <xdr:colOff>180975</xdr:colOff>
      <xdr:row>97</xdr:row>
      <xdr:rowOff>29845</xdr:rowOff>
    </xdr:to>
    <xdr:cxnSp macro="">
      <xdr:nvCxnSpPr>
        <xdr:cNvPr id="453" name="直線コネクタ 452"/>
        <xdr:cNvCxnSpPr/>
      </xdr:nvCxnSpPr>
      <xdr:spPr>
        <a:xfrm flipV="1">
          <a:off x="9639300" y="16530332"/>
          <a:ext cx="838200" cy="1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20332</xdr:rowOff>
    </xdr:from>
    <xdr:to>
      <xdr:col>15</xdr:col>
      <xdr:colOff>231775</xdr:colOff>
      <xdr:row>96</xdr:row>
      <xdr:rowOff>121932</xdr:rowOff>
    </xdr:to>
    <xdr:sp macro="" textlink="">
      <xdr:nvSpPr>
        <xdr:cNvPr id="463" name="円/楕円 462"/>
        <xdr:cNvSpPr/>
      </xdr:nvSpPr>
      <xdr:spPr>
        <a:xfrm>
          <a:off x="10426700" y="164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43209</xdr:rowOff>
    </xdr:from>
    <xdr:ext cx="534377" cy="259045"/>
    <xdr:sp macro="" textlink="">
      <xdr:nvSpPr>
        <xdr:cNvPr id="464" name="普通建設事業費 （ うち更新整備　）該当値テキスト"/>
        <xdr:cNvSpPr txBox="1"/>
      </xdr:nvSpPr>
      <xdr:spPr>
        <a:xfrm>
          <a:off x="10528300" y="163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38,399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150495</xdr:rowOff>
    </xdr:from>
    <xdr:to>
      <xdr:col>14</xdr:col>
      <xdr:colOff>79375</xdr:colOff>
      <xdr:row>97</xdr:row>
      <xdr:rowOff>80645</xdr:rowOff>
    </xdr:to>
    <xdr:sp macro="" textlink="">
      <xdr:nvSpPr>
        <xdr:cNvPr id="465" name="円/楕円 464"/>
        <xdr:cNvSpPr/>
      </xdr:nvSpPr>
      <xdr:spPr>
        <a:xfrm>
          <a:off x="958850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97172</xdr:rowOff>
    </xdr:from>
    <xdr:ext cx="534377" cy="259045"/>
    <xdr:sp macro="" textlink="">
      <xdr:nvSpPr>
        <xdr:cNvPr id="466" name="テキスト ボックス 465"/>
        <xdr:cNvSpPr txBox="1"/>
      </xdr:nvSpPr>
      <xdr:spPr>
        <a:xfrm>
          <a:off x="9372111" y="163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163506</xdr:rowOff>
    </xdr:from>
    <xdr:to>
      <xdr:col>23</xdr:col>
      <xdr:colOff>517525</xdr:colOff>
      <xdr:row>77</xdr:row>
      <xdr:rowOff>73554</xdr:rowOff>
    </xdr:to>
    <xdr:cxnSp macro="">
      <xdr:nvCxnSpPr>
        <xdr:cNvPr id="603" name="直線コネクタ 602"/>
        <xdr:cNvCxnSpPr/>
      </xdr:nvCxnSpPr>
      <xdr:spPr>
        <a:xfrm>
          <a:off x="15481300" y="13193706"/>
          <a:ext cx="838200" cy="8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161417</xdr:rowOff>
    </xdr:from>
    <xdr:to>
      <xdr:col>22</xdr:col>
      <xdr:colOff>365125</xdr:colOff>
      <xdr:row>76</xdr:row>
      <xdr:rowOff>163506</xdr:rowOff>
    </xdr:to>
    <xdr:cxnSp macro="">
      <xdr:nvCxnSpPr>
        <xdr:cNvPr id="606" name="直線コネクタ 605"/>
        <xdr:cNvCxnSpPr/>
      </xdr:nvCxnSpPr>
      <xdr:spPr>
        <a:xfrm>
          <a:off x="14592300" y="13191617"/>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161417</xdr:rowOff>
    </xdr:from>
    <xdr:to>
      <xdr:col>21</xdr:col>
      <xdr:colOff>161925</xdr:colOff>
      <xdr:row>76</xdr:row>
      <xdr:rowOff>170120</xdr:rowOff>
    </xdr:to>
    <xdr:cxnSp macro="">
      <xdr:nvCxnSpPr>
        <xdr:cNvPr id="609" name="直線コネクタ 608"/>
        <xdr:cNvCxnSpPr/>
      </xdr:nvCxnSpPr>
      <xdr:spPr>
        <a:xfrm flipV="1">
          <a:off x="13703300" y="13191617"/>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166805</xdr:rowOff>
    </xdr:from>
    <xdr:to>
      <xdr:col>19</xdr:col>
      <xdr:colOff>644525</xdr:colOff>
      <xdr:row>76</xdr:row>
      <xdr:rowOff>170120</xdr:rowOff>
    </xdr:to>
    <xdr:cxnSp macro="">
      <xdr:nvCxnSpPr>
        <xdr:cNvPr id="612" name="直線コネクタ 611"/>
        <xdr:cNvCxnSpPr/>
      </xdr:nvCxnSpPr>
      <xdr:spPr>
        <a:xfrm>
          <a:off x="12814300" y="1319700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22754</xdr:rowOff>
    </xdr:from>
    <xdr:to>
      <xdr:col>23</xdr:col>
      <xdr:colOff>568325</xdr:colOff>
      <xdr:row>77</xdr:row>
      <xdr:rowOff>124354</xdr:rowOff>
    </xdr:to>
    <xdr:sp macro="" textlink="">
      <xdr:nvSpPr>
        <xdr:cNvPr id="622" name="円/楕円 621"/>
        <xdr:cNvSpPr/>
      </xdr:nvSpPr>
      <xdr:spPr>
        <a:xfrm>
          <a:off x="16268700" y="132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1181</xdr:rowOff>
    </xdr:from>
    <xdr:ext cx="534377" cy="259045"/>
    <xdr:sp macro="" textlink="">
      <xdr:nvSpPr>
        <xdr:cNvPr id="623" name="公債費該当値テキスト"/>
        <xdr:cNvSpPr txBox="1"/>
      </xdr:nvSpPr>
      <xdr:spPr>
        <a:xfrm>
          <a:off x="16370300" y="132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22,551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112706</xdr:rowOff>
    </xdr:from>
    <xdr:to>
      <xdr:col>22</xdr:col>
      <xdr:colOff>415925</xdr:colOff>
      <xdr:row>77</xdr:row>
      <xdr:rowOff>42856</xdr:rowOff>
    </xdr:to>
    <xdr:sp macro="" textlink="">
      <xdr:nvSpPr>
        <xdr:cNvPr id="624" name="円/楕円 623"/>
        <xdr:cNvSpPr/>
      </xdr:nvSpPr>
      <xdr:spPr>
        <a:xfrm>
          <a:off x="15430500" y="131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33983</xdr:rowOff>
    </xdr:from>
    <xdr:ext cx="534377" cy="259045"/>
    <xdr:sp macro="" textlink="">
      <xdr:nvSpPr>
        <xdr:cNvPr id="625" name="テキスト ボックス 624"/>
        <xdr:cNvSpPr txBox="1"/>
      </xdr:nvSpPr>
      <xdr:spPr>
        <a:xfrm>
          <a:off x="15214111" y="132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110617</xdr:rowOff>
    </xdr:from>
    <xdr:to>
      <xdr:col>21</xdr:col>
      <xdr:colOff>212725</xdr:colOff>
      <xdr:row>77</xdr:row>
      <xdr:rowOff>40767</xdr:rowOff>
    </xdr:to>
    <xdr:sp macro="" textlink="">
      <xdr:nvSpPr>
        <xdr:cNvPr id="626" name="円/楕円 625"/>
        <xdr:cNvSpPr/>
      </xdr:nvSpPr>
      <xdr:spPr>
        <a:xfrm>
          <a:off x="14541500" y="131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31894</xdr:rowOff>
    </xdr:from>
    <xdr:ext cx="534377" cy="259045"/>
    <xdr:sp macro="" textlink="">
      <xdr:nvSpPr>
        <xdr:cNvPr id="627" name="テキスト ボックス 626"/>
        <xdr:cNvSpPr txBox="1"/>
      </xdr:nvSpPr>
      <xdr:spPr>
        <a:xfrm>
          <a:off x="14325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119320</xdr:rowOff>
    </xdr:from>
    <xdr:to>
      <xdr:col>20</xdr:col>
      <xdr:colOff>9525</xdr:colOff>
      <xdr:row>77</xdr:row>
      <xdr:rowOff>49470</xdr:rowOff>
    </xdr:to>
    <xdr:sp macro="" textlink="">
      <xdr:nvSpPr>
        <xdr:cNvPr id="628" name="円/楕円 627"/>
        <xdr:cNvSpPr/>
      </xdr:nvSpPr>
      <xdr:spPr>
        <a:xfrm>
          <a:off x="13652500" y="131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40597</xdr:rowOff>
    </xdr:from>
    <xdr:ext cx="534377" cy="259045"/>
    <xdr:sp macro="" textlink="">
      <xdr:nvSpPr>
        <xdr:cNvPr id="629" name="テキスト ボックス 628"/>
        <xdr:cNvSpPr txBox="1"/>
      </xdr:nvSpPr>
      <xdr:spPr>
        <a:xfrm>
          <a:off x="13436111" y="132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116005</xdr:rowOff>
    </xdr:from>
    <xdr:to>
      <xdr:col>18</xdr:col>
      <xdr:colOff>492125</xdr:colOff>
      <xdr:row>77</xdr:row>
      <xdr:rowOff>46155</xdr:rowOff>
    </xdr:to>
    <xdr:sp macro="" textlink="">
      <xdr:nvSpPr>
        <xdr:cNvPr id="630" name="円/楕円 629"/>
        <xdr:cNvSpPr/>
      </xdr:nvSpPr>
      <xdr:spPr>
        <a:xfrm>
          <a:off x="12763500" y="131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37282</xdr:rowOff>
    </xdr:from>
    <xdr:ext cx="534377" cy="259045"/>
    <xdr:sp macro="" textlink="">
      <xdr:nvSpPr>
        <xdr:cNvPr id="631" name="テキスト ボックス 630"/>
        <xdr:cNvSpPr txBox="1"/>
      </xdr:nvSpPr>
      <xdr:spPr>
        <a:xfrm>
          <a:off x="12547111" y="1323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168960</xdr:rowOff>
    </xdr:from>
    <xdr:to>
      <xdr:col>23</xdr:col>
      <xdr:colOff>517525</xdr:colOff>
      <xdr:row>98</xdr:row>
      <xdr:rowOff>170205</xdr:rowOff>
    </xdr:to>
    <xdr:cxnSp macro="">
      <xdr:nvCxnSpPr>
        <xdr:cNvPr id="660" name="直線コネクタ 659"/>
        <xdr:cNvCxnSpPr/>
      </xdr:nvCxnSpPr>
      <xdr:spPr>
        <a:xfrm>
          <a:off x="15481300" y="16971060"/>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165278</xdr:rowOff>
    </xdr:from>
    <xdr:to>
      <xdr:col>22</xdr:col>
      <xdr:colOff>365125</xdr:colOff>
      <xdr:row>98</xdr:row>
      <xdr:rowOff>168960</xdr:rowOff>
    </xdr:to>
    <xdr:cxnSp macro="">
      <xdr:nvCxnSpPr>
        <xdr:cNvPr id="663" name="直線コネクタ 662"/>
        <xdr:cNvCxnSpPr/>
      </xdr:nvCxnSpPr>
      <xdr:spPr>
        <a:xfrm>
          <a:off x="14592300" y="16967378"/>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163221</xdr:rowOff>
    </xdr:from>
    <xdr:to>
      <xdr:col>21</xdr:col>
      <xdr:colOff>161925</xdr:colOff>
      <xdr:row>98</xdr:row>
      <xdr:rowOff>165278</xdr:rowOff>
    </xdr:to>
    <xdr:cxnSp macro="">
      <xdr:nvCxnSpPr>
        <xdr:cNvPr id="666" name="直線コネクタ 665"/>
        <xdr:cNvCxnSpPr/>
      </xdr:nvCxnSpPr>
      <xdr:spPr>
        <a:xfrm>
          <a:off x="13703300" y="1696532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162216</xdr:rowOff>
    </xdr:from>
    <xdr:to>
      <xdr:col>19</xdr:col>
      <xdr:colOff>644525</xdr:colOff>
      <xdr:row>98</xdr:row>
      <xdr:rowOff>163221</xdr:rowOff>
    </xdr:to>
    <xdr:cxnSp macro="">
      <xdr:nvCxnSpPr>
        <xdr:cNvPr id="669" name="直線コネクタ 668"/>
        <xdr:cNvCxnSpPr/>
      </xdr:nvCxnSpPr>
      <xdr:spPr>
        <a:xfrm>
          <a:off x="12814300" y="16964316"/>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119405</xdr:rowOff>
    </xdr:from>
    <xdr:to>
      <xdr:col>23</xdr:col>
      <xdr:colOff>568325</xdr:colOff>
      <xdr:row>99</xdr:row>
      <xdr:rowOff>49555</xdr:rowOff>
    </xdr:to>
    <xdr:sp macro="" textlink="">
      <xdr:nvSpPr>
        <xdr:cNvPr id="679" name="円/楕円 678"/>
        <xdr:cNvSpPr/>
      </xdr:nvSpPr>
      <xdr:spPr>
        <a:xfrm>
          <a:off x="16268700" y="169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34332</xdr:rowOff>
    </xdr:from>
    <xdr:ext cx="469744" cy="259045"/>
    <xdr:sp macro="" textlink="">
      <xdr:nvSpPr>
        <xdr:cNvPr id="680" name="積立金該当値テキスト"/>
        <xdr:cNvSpPr txBox="1"/>
      </xdr:nvSpPr>
      <xdr:spPr>
        <a:xfrm>
          <a:off x="16370300" y="168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118160</xdr:rowOff>
    </xdr:from>
    <xdr:to>
      <xdr:col>22</xdr:col>
      <xdr:colOff>415925</xdr:colOff>
      <xdr:row>99</xdr:row>
      <xdr:rowOff>48310</xdr:rowOff>
    </xdr:to>
    <xdr:sp macro="" textlink="">
      <xdr:nvSpPr>
        <xdr:cNvPr id="681" name="円/楕円 680"/>
        <xdr:cNvSpPr/>
      </xdr:nvSpPr>
      <xdr:spPr>
        <a:xfrm>
          <a:off x="15430500" y="169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39437</xdr:rowOff>
    </xdr:from>
    <xdr:ext cx="469744" cy="259045"/>
    <xdr:sp macro="" textlink="">
      <xdr:nvSpPr>
        <xdr:cNvPr id="682" name="テキスト ボックス 681"/>
        <xdr:cNvSpPr txBox="1"/>
      </xdr:nvSpPr>
      <xdr:spPr>
        <a:xfrm>
          <a:off x="15246427" y="170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114478</xdr:rowOff>
    </xdr:from>
    <xdr:to>
      <xdr:col>21</xdr:col>
      <xdr:colOff>212725</xdr:colOff>
      <xdr:row>99</xdr:row>
      <xdr:rowOff>44628</xdr:rowOff>
    </xdr:to>
    <xdr:sp macro="" textlink="">
      <xdr:nvSpPr>
        <xdr:cNvPr id="683" name="円/楕円 682"/>
        <xdr:cNvSpPr/>
      </xdr:nvSpPr>
      <xdr:spPr>
        <a:xfrm>
          <a:off x="14541500" y="169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35755</xdr:rowOff>
    </xdr:from>
    <xdr:ext cx="469744" cy="259045"/>
    <xdr:sp macro="" textlink="">
      <xdr:nvSpPr>
        <xdr:cNvPr id="684" name="テキスト ボックス 683"/>
        <xdr:cNvSpPr txBox="1"/>
      </xdr:nvSpPr>
      <xdr:spPr>
        <a:xfrm>
          <a:off x="14357427" y="1700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112421</xdr:rowOff>
    </xdr:from>
    <xdr:to>
      <xdr:col>20</xdr:col>
      <xdr:colOff>9525</xdr:colOff>
      <xdr:row>99</xdr:row>
      <xdr:rowOff>42571</xdr:rowOff>
    </xdr:to>
    <xdr:sp macro="" textlink="">
      <xdr:nvSpPr>
        <xdr:cNvPr id="685" name="円/楕円 684"/>
        <xdr:cNvSpPr/>
      </xdr:nvSpPr>
      <xdr:spPr>
        <a:xfrm>
          <a:off x="13652500" y="169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33698</xdr:rowOff>
    </xdr:from>
    <xdr:ext cx="469744" cy="259045"/>
    <xdr:sp macro="" textlink="">
      <xdr:nvSpPr>
        <xdr:cNvPr id="686" name="テキスト ボックス 685"/>
        <xdr:cNvSpPr txBox="1"/>
      </xdr:nvSpPr>
      <xdr:spPr>
        <a:xfrm>
          <a:off x="13468427" y="1700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111416</xdr:rowOff>
    </xdr:from>
    <xdr:to>
      <xdr:col>18</xdr:col>
      <xdr:colOff>492125</xdr:colOff>
      <xdr:row>99</xdr:row>
      <xdr:rowOff>41566</xdr:rowOff>
    </xdr:to>
    <xdr:sp macro="" textlink="">
      <xdr:nvSpPr>
        <xdr:cNvPr id="687" name="円/楕円 686"/>
        <xdr:cNvSpPr/>
      </xdr:nvSpPr>
      <xdr:spPr>
        <a:xfrm>
          <a:off x="12763500" y="169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32693</xdr:rowOff>
    </xdr:from>
    <xdr:ext cx="469744" cy="259045"/>
    <xdr:sp macro="" textlink="">
      <xdr:nvSpPr>
        <xdr:cNvPr id="688" name="テキスト ボックス 687"/>
        <xdr:cNvSpPr txBox="1"/>
      </xdr:nvSpPr>
      <xdr:spPr>
        <a:xfrm>
          <a:off x="12579427" y="1700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116566</xdr:rowOff>
    </xdr:from>
    <xdr:to>
      <xdr:col>32</xdr:col>
      <xdr:colOff>187325</xdr:colOff>
      <xdr:row>58</xdr:row>
      <xdr:rowOff>18634</xdr:rowOff>
    </xdr:to>
    <xdr:cxnSp macro="">
      <xdr:nvCxnSpPr>
        <xdr:cNvPr id="774" name="直線コネクタ 773"/>
        <xdr:cNvCxnSpPr/>
      </xdr:nvCxnSpPr>
      <xdr:spPr>
        <a:xfrm>
          <a:off x="21323300" y="9889216"/>
          <a:ext cx="8382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102392</xdr:rowOff>
    </xdr:from>
    <xdr:to>
      <xdr:col>31</xdr:col>
      <xdr:colOff>34925</xdr:colOff>
      <xdr:row>57</xdr:row>
      <xdr:rowOff>116566</xdr:rowOff>
    </xdr:to>
    <xdr:cxnSp macro="">
      <xdr:nvCxnSpPr>
        <xdr:cNvPr id="777" name="直線コネクタ 776"/>
        <xdr:cNvCxnSpPr/>
      </xdr:nvCxnSpPr>
      <xdr:spPr>
        <a:xfrm>
          <a:off x="20434300" y="9875042"/>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84927</xdr:rowOff>
    </xdr:from>
    <xdr:to>
      <xdr:col>29</xdr:col>
      <xdr:colOff>517525</xdr:colOff>
      <xdr:row>57</xdr:row>
      <xdr:rowOff>102392</xdr:rowOff>
    </xdr:to>
    <xdr:cxnSp macro="">
      <xdr:nvCxnSpPr>
        <xdr:cNvPr id="780" name="直線コネクタ 779"/>
        <xdr:cNvCxnSpPr/>
      </xdr:nvCxnSpPr>
      <xdr:spPr>
        <a:xfrm>
          <a:off x="19545300" y="9857577"/>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60239</xdr:rowOff>
    </xdr:from>
    <xdr:to>
      <xdr:col>28</xdr:col>
      <xdr:colOff>314325</xdr:colOff>
      <xdr:row>57</xdr:row>
      <xdr:rowOff>84927</xdr:rowOff>
    </xdr:to>
    <xdr:cxnSp macro="">
      <xdr:nvCxnSpPr>
        <xdr:cNvPr id="783" name="直線コネクタ 782"/>
        <xdr:cNvCxnSpPr/>
      </xdr:nvCxnSpPr>
      <xdr:spPr>
        <a:xfrm>
          <a:off x="18656300" y="9832889"/>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139284</xdr:rowOff>
    </xdr:from>
    <xdr:to>
      <xdr:col>32</xdr:col>
      <xdr:colOff>238125</xdr:colOff>
      <xdr:row>58</xdr:row>
      <xdr:rowOff>69434</xdr:rowOff>
    </xdr:to>
    <xdr:sp macro="" textlink="">
      <xdr:nvSpPr>
        <xdr:cNvPr id="793" name="円/楕円 792"/>
        <xdr:cNvSpPr/>
      </xdr:nvSpPr>
      <xdr:spPr>
        <a:xfrm>
          <a:off x="22110700" y="99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98661</xdr:rowOff>
    </xdr:from>
    <xdr:ext cx="469744" cy="259045"/>
    <xdr:sp macro="" textlink="">
      <xdr:nvSpPr>
        <xdr:cNvPr id="794" name="貸付金該当値テキスト"/>
        <xdr:cNvSpPr txBox="1"/>
      </xdr:nvSpPr>
      <xdr:spPr>
        <a:xfrm>
          <a:off x="22212300" y="969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65766</xdr:rowOff>
    </xdr:from>
    <xdr:to>
      <xdr:col>31</xdr:col>
      <xdr:colOff>85725</xdr:colOff>
      <xdr:row>57</xdr:row>
      <xdr:rowOff>167366</xdr:rowOff>
    </xdr:to>
    <xdr:sp macro="" textlink="">
      <xdr:nvSpPr>
        <xdr:cNvPr id="795" name="円/楕円 794"/>
        <xdr:cNvSpPr/>
      </xdr:nvSpPr>
      <xdr:spPr>
        <a:xfrm>
          <a:off x="21272500" y="983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12443</xdr:rowOff>
    </xdr:from>
    <xdr:ext cx="469744" cy="259045"/>
    <xdr:sp macro="" textlink="">
      <xdr:nvSpPr>
        <xdr:cNvPr id="796" name="テキスト ボックス 795"/>
        <xdr:cNvSpPr txBox="1"/>
      </xdr:nvSpPr>
      <xdr:spPr>
        <a:xfrm>
          <a:off x="21088427" y="96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51592</xdr:rowOff>
    </xdr:from>
    <xdr:to>
      <xdr:col>29</xdr:col>
      <xdr:colOff>568325</xdr:colOff>
      <xdr:row>57</xdr:row>
      <xdr:rowOff>153192</xdr:rowOff>
    </xdr:to>
    <xdr:sp macro="" textlink="">
      <xdr:nvSpPr>
        <xdr:cNvPr id="797" name="円/楕円 796"/>
        <xdr:cNvSpPr/>
      </xdr:nvSpPr>
      <xdr:spPr>
        <a:xfrm>
          <a:off x="20383500" y="982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169719</xdr:rowOff>
    </xdr:from>
    <xdr:ext cx="469744" cy="259045"/>
    <xdr:sp macro="" textlink="">
      <xdr:nvSpPr>
        <xdr:cNvPr id="798" name="テキスト ボックス 797"/>
        <xdr:cNvSpPr txBox="1"/>
      </xdr:nvSpPr>
      <xdr:spPr>
        <a:xfrm>
          <a:off x="20199427" y="959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34127</xdr:rowOff>
    </xdr:from>
    <xdr:to>
      <xdr:col>28</xdr:col>
      <xdr:colOff>365125</xdr:colOff>
      <xdr:row>57</xdr:row>
      <xdr:rowOff>135727</xdr:rowOff>
    </xdr:to>
    <xdr:sp macro="" textlink="">
      <xdr:nvSpPr>
        <xdr:cNvPr id="799" name="円/楕円 798"/>
        <xdr:cNvSpPr/>
      </xdr:nvSpPr>
      <xdr:spPr>
        <a:xfrm>
          <a:off x="19494500" y="98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152254</xdr:rowOff>
    </xdr:from>
    <xdr:ext cx="469744" cy="259045"/>
    <xdr:sp macro="" textlink="">
      <xdr:nvSpPr>
        <xdr:cNvPr id="800" name="テキスト ボックス 799"/>
        <xdr:cNvSpPr txBox="1"/>
      </xdr:nvSpPr>
      <xdr:spPr>
        <a:xfrm>
          <a:off x="19310427" y="958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9439</xdr:rowOff>
    </xdr:from>
    <xdr:to>
      <xdr:col>27</xdr:col>
      <xdr:colOff>161925</xdr:colOff>
      <xdr:row>57</xdr:row>
      <xdr:rowOff>111039</xdr:rowOff>
    </xdr:to>
    <xdr:sp macro="" textlink="">
      <xdr:nvSpPr>
        <xdr:cNvPr id="801" name="円/楕円 800"/>
        <xdr:cNvSpPr/>
      </xdr:nvSpPr>
      <xdr:spPr>
        <a:xfrm>
          <a:off x="18605500" y="97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127566</xdr:rowOff>
    </xdr:from>
    <xdr:ext cx="469744" cy="259045"/>
    <xdr:sp macro="" textlink="">
      <xdr:nvSpPr>
        <xdr:cNvPr id="802" name="テキスト ボックス 801"/>
        <xdr:cNvSpPr txBox="1"/>
      </xdr:nvSpPr>
      <xdr:spPr>
        <a:xfrm>
          <a:off x="18421427" y="955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115449</xdr:rowOff>
    </xdr:from>
    <xdr:to>
      <xdr:col>32</xdr:col>
      <xdr:colOff>187325</xdr:colOff>
      <xdr:row>76</xdr:row>
      <xdr:rowOff>143948</xdr:rowOff>
    </xdr:to>
    <xdr:cxnSp macro="">
      <xdr:nvCxnSpPr>
        <xdr:cNvPr id="832" name="直線コネクタ 831"/>
        <xdr:cNvCxnSpPr/>
      </xdr:nvCxnSpPr>
      <xdr:spPr>
        <a:xfrm flipV="1">
          <a:off x="21323300" y="13145649"/>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143948</xdr:rowOff>
    </xdr:from>
    <xdr:to>
      <xdr:col>31</xdr:col>
      <xdr:colOff>34925</xdr:colOff>
      <xdr:row>77</xdr:row>
      <xdr:rowOff>50698</xdr:rowOff>
    </xdr:to>
    <xdr:cxnSp macro="">
      <xdr:nvCxnSpPr>
        <xdr:cNvPr id="835" name="直線コネクタ 834"/>
        <xdr:cNvCxnSpPr/>
      </xdr:nvCxnSpPr>
      <xdr:spPr>
        <a:xfrm flipV="1">
          <a:off x="20434300" y="13174148"/>
          <a:ext cx="889000" cy="7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50698</xdr:rowOff>
    </xdr:from>
    <xdr:to>
      <xdr:col>29</xdr:col>
      <xdr:colOff>517525</xdr:colOff>
      <xdr:row>77</xdr:row>
      <xdr:rowOff>54984</xdr:rowOff>
    </xdr:to>
    <xdr:cxnSp macro="">
      <xdr:nvCxnSpPr>
        <xdr:cNvPr id="838" name="直線コネクタ 837"/>
        <xdr:cNvCxnSpPr/>
      </xdr:nvCxnSpPr>
      <xdr:spPr>
        <a:xfrm flipV="1">
          <a:off x="19545300" y="13252348"/>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33934</xdr:rowOff>
    </xdr:from>
    <xdr:to>
      <xdr:col>28</xdr:col>
      <xdr:colOff>314325</xdr:colOff>
      <xdr:row>77</xdr:row>
      <xdr:rowOff>54984</xdr:rowOff>
    </xdr:to>
    <xdr:cxnSp macro="">
      <xdr:nvCxnSpPr>
        <xdr:cNvPr id="841" name="直線コネクタ 840"/>
        <xdr:cNvCxnSpPr/>
      </xdr:nvCxnSpPr>
      <xdr:spPr>
        <a:xfrm>
          <a:off x="18656300" y="13235584"/>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64649</xdr:rowOff>
    </xdr:from>
    <xdr:to>
      <xdr:col>32</xdr:col>
      <xdr:colOff>238125</xdr:colOff>
      <xdr:row>76</xdr:row>
      <xdr:rowOff>166249</xdr:rowOff>
    </xdr:to>
    <xdr:sp macro="" textlink="">
      <xdr:nvSpPr>
        <xdr:cNvPr id="851" name="円/楕円 850"/>
        <xdr:cNvSpPr/>
      </xdr:nvSpPr>
      <xdr:spPr>
        <a:xfrm>
          <a:off x="22110700" y="130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87527</xdr:rowOff>
    </xdr:from>
    <xdr:ext cx="534377" cy="259045"/>
    <xdr:sp macro="" textlink="">
      <xdr:nvSpPr>
        <xdr:cNvPr id="852" name="繰出金該当値テキスト"/>
        <xdr:cNvSpPr txBox="1"/>
      </xdr:nvSpPr>
      <xdr:spPr>
        <a:xfrm>
          <a:off x="22212300" y="1294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93148</xdr:rowOff>
    </xdr:from>
    <xdr:to>
      <xdr:col>31</xdr:col>
      <xdr:colOff>85725</xdr:colOff>
      <xdr:row>77</xdr:row>
      <xdr:rowOff>23298</xdr:rowOff>
    </xdr:to>
    <xdr:sp macro="" textlink="">
      <xdr:nvSpPr>
        <xdr:cNvPr id="853" name="円/楕円 852"/>
        <xdr:cNvSpPr/>
      </xdr:nvSpPr>
      <xdr:spPr>
        <a:xfrm>
          <a:off x="21272500" y="131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39825</xdr:rowOff>
    </xdr:from>
    <xdr:ext cx="534377" cy="259045"/>
    <xdr:sp macro="" textlink="">
      <xdr:nvSpPr>
        <xdr:cNvPr id="854" name="テキスト ボックス 853"/>
        <xdr:cNvSpPr txBox="1"/>
      </xdr:nvSpPr>
      <xdr:spPr>
        <a:xfrm>
          <a:off x="21056111" y="128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171348</xdr:rowOff>
    </xdr:from>
    <xdr:to>
      <xdr:col>29</xdr:col>
      <xdr:colOff>568325</xdr:colOff>
      <xdr:row>77</xdr:row>
      <xdr:rowOff>101498</xdr:rowOff>
    </xdr:to>
    <xdr:sp macro="" textlink="">
      <xdr:nvSpPr>
        <xdr:cNvPr id="855" name="円/楕円 854"/>
        <xdr:cNvSpPr/>
      </xdr:nvSpPr>
      <xdr:spPr>
        <a:xfrm>
          <a:off x="20383500" y="132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92625</xdr:rowOff>
    </xdr:from>
    <xdr:ext cx="534377" cy="259045"/>
    <xdr:sp macro="" textlink="">
      <xdr:nvSpPr>
        <xdr:cNvPr id="856" name="テキスト ボックス 855"/>
        <xdr:cNvSpPr txBox="1"/>
      </xdr:nvSpPr>
      <xdr:spPr>
        <a:xfrm>
          <a:off x="20167111" y="132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4184</xdr:rowOff>
    </xdr:from>
    <xdr:to>
      <xdr:col>28</xdr:col>
      <xdr:colOff>365125</xdr:colOff>
      <xdr:row>77</xdr:row>
      <xdr:rowOff>105784</xdr:rowOff>
    </xdr:to>
    <xdr:sp macro="" textlink="">
      <xdr:nvSpPr>
        <xdr:cNvPr id="857" name="円/楕円 856"/>
        <xdr:cNvSpPr/>
      </xdr:nvSpPr>
      <xdr:spPr>
        <a:xfrm>
          <a:off x="19494500" y="132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96911</xdr:rowOff>
    </xdr:from>
    <xdr:ext cx="534377" cy="259045"/>
    <xdr:sp macro="" textlink="">
      <xdr:nvSpPr>
        <xdr:cNvPr id="858" name="テキスト ボックス 857"/>
        <xdr:cNvSpPr txBox="1"/>
      </xdr:nvSpPr>
      <xdr:spPr>
        <a:xfrm>
          <a:off x="19278111" y="132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154584</xdr:rowOff>
    </xdr:from>
    <xdr:to>
      <xdr:col>27</xdr:col>
      <xdr:colOff>161925</xdr:colOff>
      <xdr:row>77</xdr:row>
      <xdr:rowOff>84734</xdr:rowOff>
    </xdr:to>
    <xdr:sp macro="" textlink="">
      <xdr:nvSpPr>
        <xdr:cNvPr id="859" name="円/楕円 858"/>
        <xdr:cNvSpPr/>
      </xdr:nvSpPr>
      <xdr:spPr>
        <a:xfrm>
          <a:off x="18605500" y="131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75861</xdr:rowOff>
    </xdr:from>
    <xdr:ext cx="534377" cy="259045"/>
    <xdr:sp macro="" textlink="">
      <xdr:nvSpPr>
        <xdr:cNvPr id="860" name="テキスト ボックス 859"/>
        <xdr:cNvSpPr txBox="1"/>
      </xdr:nvSpPr>
      <xdr:spPr>
        <a:xfrm>
          <a:off x="18389111" y="1327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類似団体内においても人口密度が高いことが功を奏し、全体的に平均を下回る支出となっている。</a:t>
          </a:r>
          <a:endParaRPr kumimoji="1" lang="en-US" altLang="ja-JP" sz="1400">
            <a:latin typeface="ＭＳ Ｐゴシック"/>
          </a:endParaRPr>
        </a:p>
        <a:p>
          <a:r>
            <a:rPr kumimoji="1" lang="ja-JP" altLang="en-US" sz="1400">
              <a:latin typeface="ＭＳ Ｐゴシック"/>
            </a:rPr>
            <a:t>一方で「普通建設事業費（うち更新整備）」は、特に学校園の老朽化対策を積極的におこなっており、類似団体平均の倍以上となっている。</a:t>
          </a:r>
          <a:endParaRPr kumimoji="1" lang="en-US" altLang="ja-JP" sz="14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今後は公共施設やインフラの一斉更新時期が続くため、公共施設等総合管理計画に基づいた老朽化対策を実施する。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兵庫県播磨町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34,732
34,360
9.13
11,002,031
10,287,390
651,269
6,618,195
8,180,517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156682</xdr:rowOff>
    </xdr:from>
    <xdr:to>
      <xdr:col>6</xdr:col>
      <xdr:colOff>511175</xdr:colOff>
      <xdr:row>36</xdr:row>
      <xdr:rowOff>56751</xdr:rowOff>
    </xdr:to>
    <xdr:cxnSp macro="">
      <xdr:nvCxnSpPr>
        <xdr:cNvPr id="63" name="直線コネクタ 62"/>
        <xdr:cNvCxnSpPr/>
      </xdr:nvCxnSpPr>
      <xdr:spPr>
        <a:xfrm flipV="1">
          <a:off x="3797300" y="6157432"/>
          <a:ext cx="8382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56751</xdr:rowOff>
    </xdr:from>
    <xdr:to>
      <xdr:col>5</xdr:col>
      <xdr:colOff>358775</xdr:colOff>
      <xdr:row>36</xdr:row>
      <xdr:rowOff>82877</xdr:rowOff>
    </xdr:to>
    <xdr:cxnSp macro="">
      <xdr:nvCxnSpPr>
        <xdr:cNvPr id="66" name="直線コネクタ 65"/>
        <xdr:cNvCxnSpPr/>
      </xdr:nvCxnSpPr>
      <xdr:spPr>
        <a:xfrm flipV="1">
          <a:off x="2908300" y="62289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57731</xdr:rowOff>
    </xdr:from>
    <xdr:to>
      <xdr:col>4</xdr:col>
      <xdr:colOff>155575</xdr:colOff>
      <xdr:row>36</xdr:row>
      <xdr:rowOff>82877</xdr:rowOff>
    </xdr:to>
    <xdr:cxnSp macro="">
      <xdr:nvCxnSpPr>
        <xdr:cNvPr id="69" name="直線コネクタ 68"/>
        <xdr:cNvCxnSpPr/>
      </xdr:nvCxnSpPr>
      <xdr:spPr>
        <a:xfrm>
          <a:off x="2019300" y="622993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132516</xdr:rowOff>
    </xdr:from>
    <xdr:to>
      <xdr:col>2</xdr:col>
      <xdr:colOff>638175</xdr:colOff>
      <xdr:row>36</xdr:row>
      <xdr:rowOff>57731</xdr:rowOff>
    </xdr:to>
    <xdr:cxnSp macro="">
      <xdr:nvCxnSpPr>
        <xdr:cNvPr id="72" name="直線コネクタ 71"/>
        <xdr:cNvCxnSpPr/>
      </xdr:nvCxnSpPr>
      <xdr:spPr>
        <a:xfrm>
          <a:off x="1130300" y="5961816"/>
          <a:ext cx="889000" cy="26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105882</xdr:rowOff>
    </xdr:from>
    <xdr:to>
      <xdr:col>6</xdr:col>
      <xdr:colOff>561975</xdr:colOff>
      <xdr:row>36</xdr:row>
      <xdr:rowOff>36032</xdr:rowOff>
    </xdr:to>
    <xdr:sp macro="" textlink="">
      <xdr:nvSpPr>
        <xdr:cNvPr id="82" name="円/楕円 81"/>
        <xdr:cNvSpPr/>
      </xdr:nvSpPr>
      <xdr:spPr>
        <a:xfrm>
          <a:off x="4584700" y="61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84309</xdr:rowOff>
    </xdr:from>
    <xdr:ext cx="469744" cy="259045"/>
    <xdr:sp macro="" textlink="">
      <xdr:nvSpPr>
        <xdr:cNvPr id="83" name="議会費該当値テキスト"/>
        <xdr:cNvSpPr txBox="1"/>
      </xdr:nvSpPr>
      <xdr:spPr>
        <a:xfrm>
          <a:off x="4686300" y="608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5951</xdr:rowOff>
    </xdr:from>
    <xdr:to>
      <xdr:col>5</xdr:col>
      <xdr:colOff>409575</xdr:colOff>
      <xdr:row>36</xdr:row>
      <xdr:rowOff>107551</xdr:rowOff>
    </xdr:to>
    <xdr:sp macro="" textlink="">
      <xdr:nvSpPr>
        <xdr:cNvPr id="84" name="円/楕円 83"/>
        <xdr:cNvSpPr/>
      </xdr:nvSpPr>
      <xdr:spPr>
        <a:xfrm>
          <a:off x="3746500" y="61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98678</xdr:rowOff>
    </xdr:from>
    <xdr:ext cx="469744" cy="259045"/>
    <xdr:sp macro="" textlink="">
      <xdr:nvSpPr>
        <xdr:cNvPr id="85" name="テキスト ボックス 84"/>
        <xdr:cNvSpPr txBox="1"/>
      </xdr:nvSpPr>
      <xdr:spPr>
        <a:xfrm>
          <a:off x="3562427" y="627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32077</xdr:rowOff>
    </xdr:from>
    <xdr:to>
      <xdr:col>4</xdr:col>
      <xdr:colOff>206375</xdr:colOff>
      <xdr:row>36</xdr:row>
      <xdr:rowOff>133677</xdr:rowOff>
    </xdr:to>
    <xdr:sp macro="" textlink="">
      <xdr:nvSpPr>
        <xdr:cNvPr id="86" name="円/楕円 85"/>
        <xdr:cNvSpPr/>
      </xdr:nvSpPr>
      <xdr:spPr>
        <a:xfrm>
          <a:off x="2857500" y="62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124804</xdr:rowOff>
    </xdr:from>
    <xdr:ext cx="469744" cy="259045"/>
    <xdr:sp macro="" textlink="">
      <xdr:nvSpPr>
        <xdr:cNvPr id="87" name="テキスト ボックス 86"/>
        <xdr:cNvSpPr txBox="1"/>
      </xdr:nvSpPr>
      <xdr:spPr>
        <a:xfrm>
          <a:off x="2673427" y="629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6931</xdr:rowOff>
    </xdr:from>
    <xdr:to>
      <xdr:col>3</xdr:col>
      <xdr:colOff>3175</xdr:colOff>
      <xdr:row>36</xdr:row>
      <xdr:rowOff>108531</xdr:rowOff>
    </xdr:to>
    <xdr:sp macro="" textlink="">
      <xdr:nvSpPr>
        <xdr:cNvPr id="88" name="円/楕円 87"/>
        <xdr:cNvSpPr/>
      </xdr:nvSpPr>
      <xdr:spPr>
        <a:xfrm>
          <a:off x="1968500" y="617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99658</xdr:rowOff>
    </xdr:from>
    <xdr:ext cx="469744" cy="259045"/>
    <xdr:sp macro="" textlink="">
      <xdr:nvSpPr>
        <xdr:cNvPr id="89" name="テキスト ボックス 88"/>
        <xdr:cNvSpPr txBox="1"/>
      </xdr:nvSpPr>
      <xdr:spPr>
        <a:xfrm>
          <a:off x="1784427" y="62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81716</xdr:rowOff>
    </xdr:from>
    <xdr:to>
      <xdr:col>1</xdr:col>
      <xdr:colOff>485775</xdr:colOff>
      <xdr:row>35</xdr:row>
      <xdr:rowOff>11866</xdr:rowOff>
    </xdr:to>
    <xdr:sp macro="" textlink="">
      <xdr:nvSpPr>
        <xdr:cNvPr id="90" name="円/楕円 89"/>
        <xdr:cNvSpPr/>
      </xdr:nvSpPr>
      <xdr:spPr>
        <a:xfrm>
          <a:off x="1079500" y="59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2993</xdr:rowOff>
    </xdr:from>
    <xdr:ext cx="469744" cy="259045"/>
    <xdr:sp macro="" textlink="">
      <xdr:nvSpPr>
        <xdr:cNvPr id="91" name="テキスト ボックス 90"/>
        <xdr:cNvSpPr txBox="1"/>
      </xdr:nvSpPr>
      <xdr:spPr>
        <a:xfrm>
          <a:off x="895427" y="600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127051</xdr:rowOff>
    </xdr:from>
    <xdr:to>
      <xdr:col>6</xdr:col>
      <xdr:colOff>511175</xdr:colOff>
      <xdr:row>57</xdr:row>
      <xdr:rowOff>138618</xdr:rowOff>
    </xdr:to>
    <xdr:cxnSp macro="">
      <xdr:nvCxnSpPr>
        <xdr:cNvPr id="120" name="直線コネクタ 119"/>
        <xdr:cNvCxnSpPr/>
      </xdr:nvCxnSpPr>
      <xdr:spPr>
        <a:xfrm flipV="1">
          <a:off x="3797300" y="9899701"/>
          <a:ext cx="8382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138618</xdr:rowOff>
    </xdr:from>
    <xdr:to>
      <xdr:col>5</xdr:col>
      <xdr:colOff>358775</xdr:colOff>
      <xdr:row>57</xdr:row>
      <xdr:rowOff>141148</xdr:rowOff>
    </xdr:to>
    <xdr:cxnSp macro="">
      <xdr:nvCxnSpPr>
        <xdr:cNvPr id="123" name="直線コネクタ 122"/>
        <xdr:cNvCxnSpPr/>
      </xdr:nvCxnSpPr>
      <xdr:spPr>
        <a:xfrm flipV="1">
          <a:off x="2908300" y="9911268"/>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140416</xdr:rowOff>
    </xdr:from>
    <xdr:to>
      <xdr:col>4</xdr:col>
      <xdr:colOff>155575</xdr:colOff>
      <xdr:row>57</xdr:row>
      <xdr:rowOff>141148</xdr:rowOff>
    </xdr:to>
    <xdr:cxnSp macro="">
      <xdr:nvCxnSpPr>
        <xdr:cNvPr id="126" name="直線コネクタ 125"/>
        <xdr:cNvCxnSpPr/>
      </xdr:nvCxnSpPr>
      <xdr:spPr>
        <a:xfrm>
          <a:off x="2019300" y="9913066"/>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140416</xdr:rowOff>
    </xdr:from>
    <xdr:to>
      <xdr:col>2</xdr:col>
      <xdr:colOff>638175</xdr:colOff>
      <xdr:row>57</xdr:row>
      <xdr:rowOff>146581</xdr:rowOff>
    </xdr:to>
    <xdr:cxnSp macro="">
      <xdr:nvCxnSpPr>
        <xdr:cNvPr id="129" name="直線コネクタ 128"/>
        <xdr:cNvCxnSpPr/>
      </xdr:nvCxnSpPr>
      <xdr:spPr>
        <a:xfrm flipV="1">
          <a:off x="1130300" y="9913066"/>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76251</xdr:rowOff>
    </xdr:from>
    <xdr:to>
      <xdr:col>6</xdr:col>
      <xdr:colOff>561975</xdr:colOff>
      <xdr:row>58</xdr:row>
      <xdr:rowOff>6401</xdr:rowOff>
    </xdr:to>
    <xdr:sp macro="" textlink="">
      <xdr:nvSpPr>
        <xdr:cNvPr id="139" name="円/楕円 138"/>
        <xdr:cNvSpPr/>
      </xdr:nvSpPr>
      <xdr:spPr>
        <a:xfrm>
          <a:off x="4584700" y="98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162628</xdr:rowOff>
    </xdr:from>
    <xdr:ext cx="534377" cy="259045"/>
    <xdr:sp macro="" textlink="">
      <xdr:nvSpPr>
        <xdr:cNvPr id="140" name="総務費該当値テキスト"/>
        <xdr:cNvSpPr txBox="1"/>
      </xdr:nvSpPr>
      <xdr:spPr>
        <a:xfrm>
          <a:off x="4686300" y="97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87818</xdr:rowOff>
    </xdr:from>
    <xdr:to>
      <xdr:col>5</xdr:col>
      <xdr:colOff>409575</xdr:colOff>
      <xdr:row>58</xdr:row>
      <xdr:rowOff>17968</xdr:rowOff>
    </xdr:to>
    <xdr:sp macro="" textlink="">
      <xdr:nvSpPr>
        <xdr:cNvPr id="141" name="円/楕円 140"/>
        <xdr:cNvSpPr/>
      </xdr:nvSpPr>
      <xdr:spPr>
        <a:xfrm>
          <a:off x="3746500" y="986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9095</xdr:rowOff>
    </xdr:from>
    <xdr:ext cx="534377" cy="259045"/>
    <xdr:sp macro="" textlink="">
      <xdr:nvSpPr>
        <xdr:cNvPr id="142" name="テキスト ボックス 141"/>
        <xdr:cNvSpPr txBox="1"/>
      </xdr:nvSpPr>
      <xdr:spPr>
        <a:xfrm>
          <a:off x="3530111" y="995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90348</xdr:rowOff>
    </xdr:from>
    <xdr:to>
      <xdr:col>4</xdr:col>
      <xdr:colOff>206375</xdr:colOff>
      <xdr:row>58</xdr:row>
      <xdr:rowOff>20498</xdr:rowOff>
    </xdr:to>
    <xdr:sp macro="" textlink="">
      <xdr:nvSpPr>
        <xdr:cNvPr id="143" name="円/楕円 142"/>
        <xdr:cNvSpPr/>
      </xdr:nvSpPr>
      <xdr:spPr>
        <a:xfrm>
          <a:off x="2857500" y="98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11625</xdr:rowOff>
    </xdr:from>
    <xdr:ext cx="534377" cy="259045"/>
    <xdr:sp macro="" textlink="">
      <xdr:nvSpPr>
        <xdr:cNvPr id="144" name="テキスト ボックス 143"/>
        <xdr:cNvSpPr txBox="1"/>
      </xdr:nvSpPr>
      <xdr:spPr>
        <a:xfrm>
          <a:off x="2641111" y="99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89616</xdr:rowOff>
    </xdr:from>
    <xdr:to>
      <xdr:col>3</xdr:col>
      <xdr:colOff>3175</xdr:colOff>
      <xdr:row>58</xdr:row>
      <xdr:rowOff>19766</xdr:rowOff>
    </xdr:to>
    <xdr:sp macro="" textlink="">
      <xdr:nvSpPr>
        <xdr:cNvPr id="145" name="円/楕円 144"/>
        <xdr:cNvSpPr/>
      </xdr:nvSpPr>
      <xdr:spPr>
        <a:xfrm>
          <a:off x="1968500" y="98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10893</xdr:rowOff>
    </xdr:from>
    <xdr:ext cx="534377" cy="259045"/>
    <xdr:sp macro="" textlink="">
      <xdr:nvSpPr>
        <xdr:cNvPr id="146" name="テキスト ボックス 145"/>
        <xdr:cNvSpPr txBox="1"/>
      </xdr:nvSpPr>
      <xdr:spPr>
        <a:xfrm>
          <a:off x="1752111" y="995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95781</xdr:rowOff>
    </xdr:from>
    <xdr:to>
      <xdr:col>1</xdr:col>
      <xdr:colOff>485775</xdr:colOff>
      <xdr:row>58</xdr:row>
      <xdr:rowOff>25931</xdr:rowOff>
    </xdr:to>
    <xdr:sp macro="" textlink="">
      <xdr:nvSpPr>
        <xdr:cNvPr id="147" name="円/楕円 146"/>
        <xdr:cNvSpPr/>
      </xdr:nvSpPr>
      <xdr:spPr>
        <a:xfrm>
          <a:off x="1079500" y="98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17058</xdr:rowOff>
    </xdr:from>
    <xdr:ext cx="534377" cy="259045"/>
    <xdr:sp macro="" textlink="">
      <xdr:nvSpPr>
        <xdr:cNvPr id="148" name="テキスト ボックス 147"/>
        <xdr:cNvSpPr txBox="1"/>
      </xdr:nvSpPr>
      <xdr:spPr>
        <a:xfrm>
          <a:off x="863111" y="99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169715</xdr:rowOff>
    </xdr:from>
    <xdr:to>
      <xdr:col>6</xdr:col>
      <xdr:colOff>511175</xdr:colOff>
      <xdr:row>77</xdr:row>
      <xdr:rowOff>38446</xdr:rowOff>
    </xdr:to>
    <xdr:cxnSp macro="">
      <xdr:nvCxnSpPr>
        <xdr:cNvPr id="178" name="直線コネクタ 177"/>
        <xdr:cNvCxnSpPr/>
      </xdr:nvCxnSpPr>
      <xdr:spPr>
        <a:xfrm flipV="1">
          <a:off x="3797300" y="13199915"/>
          <a:ext cx="838200" cy="4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38446</xdr:rowOff>
    </xdr:from>
    <xdr:to>
      <xdr:col>5</xdr:col>
      <xdr:colOff>358775</xdr:colOff>
      <xdr:row>77</xdr:row>
      <xdr:rowOff>101409</xdr:rowOff>
    </xdr:to>
    <xdr:cxnSp macro="">
      <xdr:nvCxnSpPr>
        <xdr:cNvPr id="181" name="直線コネクタ 180"/>
        <xdr:cNvCxnSpPr/>
      </xdr:nvCxnSpPr>
      <xdr:spPr>
        <a:xfrm flipV="1">
          <a:off x="2908300" y="13240096"/>
          <a:ext cx="889000" cy="6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101409</xdr:rowOff>
    </xdr:from>
    <xdr:to>
      <xdr:col>4</xdr:col>
      <xdr:colOff>155575</xdr:colOff>
      <xdr:row>77</xdr:row>
      <xdr:rowOff>108367</xdr:rowOff>
    </xdr:to>
    <xdr:cxnSp macro="">
      <xdr:nvCxnSpPr>
        <xdr:cNvPr id="184" name="直線コネクタ 183"/>
        <xdr:cNvCxnSpPr/>
      </xdr:nvCxnSpPr>
      <xdr:spPr>
        <a:xfrm flipV="1">
          <a:off x="2019300" y="13303059"/>
          <a:ext cx="8890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108367</xdr:rowOff>
    </xdr:from>
    <xdr:to>
      <xdr:col>2</xdr:col>
      <xdr:colOff>638175</xdr:colOff>
      <xdr:row>77</xdr:row>
      <xdr:rowOff>112764</xdr:rowOff>
    </xdr:to>
    <xdr:cxnSp macro="">
      <xdr:nvCxnSpPr>
        <xdr:cNvPr id="187" name="直線コネクタ 186"/>
        <xdr:cNvCxnSpPr/>
      </xdr:nvCxnSpPr>
      <xdr:spPr>
        <a:xfrm flipV="1">
          <a:off x="1130300" y="13310017"/>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118915</xdr:rowOff>
    </xdr:from>
    <xdr:to>
      <xdr:col>6</xdr:col>
      <xdr:colOff>561975</xdr:colOff>
      <xdr:row>77</xdr:row>
      <xdr:rowOff>49065</xdr:rowOff>
    </xdr:to>
    <xdr:sp macro="" textlink="">
      <xdr:nvSpPr>
        <xdr:cNvPr id="197" name="円/楕円 196"/>
        <xdr:cNvSpPr/>
      </xdr:nvSpPr>
      <xdr:spPr>
        <a:xfrm>
          <a:off x="4584700" y="131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97342</xdr:rowOff>
    </xdr:from>
    <xdr:ext cx="599010" cy="259045"/>
    <xdr:sp macro="" textlink="">
      <xdr:nvSpPr>
        <xdr:cNvPr id="198" name="民生費該当値テキスト"/>
        <xdr:cNvSpPr txBox="1"/>
      </xdr:nvSpPr>
      <xdr:spPr>
        <a:xfrm>
          <a:off x="4686300" y="1312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101,061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159096</xdr:rowOff>
    </xdr:from>
    <xdr:to>
      <xdr:col>5</xdr:col>
      <xdr:colOff>409575</xdr:colOff>
      <xdr:row>77</xdr:row>
      <xdr:rowOff>89246</xdr:rowOff>
    </xdr:to>
    <xdr:sp macro="" textlink="">
      <xdr:nvSpPr>
        <xdr:cNvPr id="199" name="円/楕円 198"/>
        <xdr:cNvSpPr/>
      </xdr:nvSpPr>
      <xdr:spPr>
        <a:xfrm>
          <a:off x="3746500" y="1318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80373</xdr:rowOff>
    </xdr:from>
    <xdr:ext cx="534377" cy="259045"/>
    <xdr:sp macro="" textlink="">
      <xdr:nvSpPr>
        <xdr:cNvPr id="200" name="テキスト ボックス 199"/>
        <xdr:cNvSpPr txBox="1"/>
      </xdr:nvSpPr>
      <xdr:spPr>
        <a:xfrm>
          <a:off x="3530111" y="1328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50609</xdr:rowOff>
    </xdr:from>
    <xdr:to>
      <xdr:col>4</xdr:col>
      <xdr:colOff>206375</xdr:colOff>
      <xdr:row>77</xdr:row>
      <xdr:rowOff>152209</xdr:rowOff>
    </xdr:to>
    <xdr:sp macro="" textlink="">
      <xdr:nvSpPr>
        <xdr:cNvPr id="201" name="円/楕円 200"/>
        <xdr:cNvSpPr/>
      </xdr:nvSpPr>
      <xdr:spPr>
        <a:xfrm>
          <a:off x="2857500" y="132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143336</xdr:rowOff>
    </xdr:from>
    <xdr:ext cx="534377" cy="259045"/>
    <xdr:sp macro="" textlink="">
      <xdr:nvSpPr>
        <xdr:cNvPr id="202" name="テキスト ボックス 201"/>
        <xdr:cNvSpPr txBox="1"/>
      </xdr:nvSpPr>
      <xdr:spPr>
        <a:xfrm>
          <a:off x="2641111" y="1334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57567</xdr:rowOff>
    </xdr:from>
    <xdr:to>
      <xdr:col>3</xdr:col>
      <xdr:colOff>3175</xdr:colOff>
      <xdr:row>77</xdr:row>
      <xdr:rowOff>159167</xdr:rowOff>
    </xdr:to>
    <xdr:sp macro="" textlink="">
      <xdr:nvSpPr>
        <xdr:cNvPr id="203" name="円/楕円 202"/>
        <xdr:cNvSpPr/>
      </xdr:nvSpPr>
      <xdr:spPr>
        <a:xfrm>
          <a:off x="1968500" y="1325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150294</xdr:rowOff>
    </xdr:from>
    <xdr:ext cx="534377" cy="259045"/>
    <xdr:sp macro="" textlink="">
      <xdr:nvSpPr>
        <xdr:cNvPr id="204" name="テキスト ボックス 203"/>
        <xdr:cNvSpPr txBox="1"/>
      </xdr:nvSpPr>
      <xdr:spPr>
        <a:xfrm>
          <a:off x="1752111" y="1335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61964</xdr:rowOff>
    </xdr:from>
    <xdr:to>
      <xdr:col>1</xdr:col>
      <xdr:colOff>485775</xdr:colOff>
      <xdr:row>77</xdr:row>
      <xdr:rowOff>163564</xdr:rowOff>
    </xdr:to>
    <xdr:sp macro="" textlink="">
      <xdr:nvSpPr>
        <xdr:cNvPr id="205" name="円/楕円 204"/>
        <xdr:cNvSpPr/>
      </xdr:nvSpPr>
      <xdr:spPr>
        <a:xfrm>
          <a:off x="1079500" y="132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154691</xdr:rowOff>
    </xdr:from>
    <xdr:ext cx="534377" cy="259045"/>
    <xdr:sp macro="" textlink="">
      <xdr:nvSpPr>
        <xdr:cNvPr id="206" name="テキスト ボックス 205"/>
        <xdr:cNvSpPr txBox="1"/>
      </xdr:nvSpPr>
      <xdr:spPr>
        <a:xfrm>
          <a:off x="863111" y="133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140027</xdr:rowOff>
    </xdr:from>
    <xdr:to>
      <xdr:col>6</xdr:col>
      <xdr:colOff>511175</xdr:colOff>
      <xdr:row>98</xdr:row>
      <xdr:rowOff>158379</xdr:rowOff>
    </xdr:to>
    <xdr:cxnSp macro="">
      <xdr:nvCxnSpPr>
        <xdr:cNvPr id="238" name="直線コネクタ 237"/>
        <xdr:cNvCxnSpPr/>
      </xdr:nvCxnSpPr>
      <xdr:spPr>
        <a:xfrm flipV="1">
          <a:off x="3797300" y="16942127"/>
          <a:ext cx="8382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158379</xdr:rowOff>
    </xdr:from>
    <xdr:to>
      <xdr:col>5</xdr:col>
      <xdr:colOff>358775</xdr:colOff>
      <xdr:row>98</xdr:row>
      <xdr:rowOff>168650</xdr:rowOff>
    </xdr:to>
    <xdr:cxnSp macro="">
      <xdr:nvCxnSpPr>
        <xdr:cNvPr id="241" name="直線コネクタ 240"/>
        <xdr:cNvCxnSpPr/>
      </xdr:nvCxnSpPr>
      <xdr:spPr>
        <a:xfrm flipV="1">
          <a:off x="2908300" y="16960479"/>
          <a:ext cx="889000" cy="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152322</xdr:rowOff>
    </xdr:from>
    <xdr:to>
      <xdr:col>4</xdr:col>
      <xdr:colOff>155575</xdr:colOff>
      <xdr:row>98</xdr:row>
      <xdr:rowOff>168650</xdr:rowOff>
    </xdr:to>
    <xdr:cxnSp macro="">
      <xdr:nvCxnSpPr>
        <xdr:cNvPr id="244" name="直線コネクタ 243"/>
        <xdr:cNvCxnSpPr/>
      </xdr:nvCxnSpPr>
      <xdr:spPr>
        <a:xfrm>
          <a:off x="2019300" y="1695442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139390</xdr:rowOff>
    </xdr:from>
    <xdr:to>
      <xdr:col>2</xdr:col>
      <xdr:colOff>638175</xdr:colOff>
      <xdr:row>98</xdr:row>
      <xdr:rowOff>152322</xdr:rowOff>
    </xdr:to>
    <xdr:cxnSp macro="">
      <xdr:nvCxnSpPr>
        <xdr:cNvPr id="247" name="直線コネクタ 246"/>
        <xdr:cNvCxnSpPr/>
      </xdr:nvCxnSpPr>
      <xdr:spPr>
        <a:xfrm>
          <a:off x="1130300" y="16941490"/>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89227</xdr:rowOff>
    </xdr:from>
    <xdr:to>
      <xdr:col>6</xdr:col>
      <xdr:colOff>561975</xdr:colOff>
      <xdr:row>99</xdr:row>
      <xdr:rowOff>19377</xdr:rowOff>
    </xdr:to>
    <xdr:sp macro="" textlink="">
      <xdr:nvSpPr>
        <xdr:cNvPr id="257" name="円/楕円 256"/>
        <xdr:cNvSpPr/>
      </xdr:nvSpPr>
      <xdr:spPr>
        <a:xfrm>
          <a:off x="4584700" y="168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67654</xdr:rowOff>
    </xdr:from>
    <xdr:ext cx="534377" cy="259045"/>
    <xdr:sp macro="" textlink="">
      <xdr:nvSpPr>
        <xdr:cNvPr id="258" name="衛生費該当値テキスト"/>
        <xdr:cNvSpPr txBox="1"/>
      </xdr:nvSpPr>
      <xdr:spPr>
        <a:xfrm>
          <a:off x="4686300" y="168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107579</xdr:rowOff>
    </xdr:from>
    <xdr:to>
      <xdr:col>5</xdr:col>
      <xdr:colOff>409575</xdr:colOff>
      <xdr:row>99</xdr:row>
      <xdr:rowOff>37729</xdr:rowOff>
    </xdr:to>
    <xdr:sp macro="" textlink="">
      <xdr:nvSpPr>
        <xdr:cNvPr id="259" name="円/楕円 258"/>
        <xdr:cNvSpPr/>
      </xdr:nvSpPr>
      <xdr:spPr>
        <a:xfrm>
          <a:off x="3746500" y="169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28856</xdr:rowOff>
    </xdr:from>
    <xdr:ext cx="534377" cy="259045"/>
    <xdr:sp macro="" textlink="">
      <xdr:nvSpPr>
        <xdr:cNvPr id="260" name="テキスト ボックス 259"/>
        <xdr:cNvSpPr txBox="1"/>
      </xdr:nvSpPr>
      <xdr:spPr>
        <a:xfrm>
          <a:off x="3530111" y="170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117850</xdr:rowOff>
    </xdr:from>
    <xdr:to>
      <xdr:col>4</xdr:col>
      <xdr:colOff>206375</xdr:colOff>
      <xdr:row>99</xdr:row>
      <xdr:rowOff>48000</xdr:rowOff>
    </xdr:to>
    <xdr:sp macro="" textlink="">
      <xdr:nvSpPr>
        <xdr:cNvPr id="261" name="円/楕円 260"/>
        <xdr:cNvSpPr/>
      </xdr:nvSpPr>
      <xdr:spPr>
        <a:xfrm>
          <a:off x="2857500" y="169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39127</xdr:rowOff>
    </xdr:from>
    <xdr:ext cx="534377" cy="259045"/>
    <xdr:sp macro="" textlink="">
      <xdr:nvSpPr>
        <xdr:cNvPr id="262" name="テキスト ボックス 261"/>
        <xdr:cNvSpPr txBox="1"/>
      </xdr:nvSpPr>
      <xdr:spPr>
        <a:xfrm>
          <a:off x="2641111" y="170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101522</xdr:rowOff>
    </xdr:from>
    <xdr:to>
      <xdr:col>3</xdr:col>
      <xdr:colOff>3175</xdr:colOff>
      <xdr:row>99</xdr:row>
      <xdr:rowOff>31672</xdr:rowOff>
    </xdr:to>
    <xdr:sp macro="" textlink="">
      <xdr:nvSpPr>
        <xdr:cNvPr id="263" name="円/楕円 262"/>
        <xdr:cNvSpPr/>
      </xdr:nvSpPr>
      <xdr:spPr>
        <a:xfrm>
          <a:off x="1968500" y="169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22799</xdr:rowOff>
    </xdr:from>
    <xdr:ext cx="534377" cy="259045"/>
    <xdr:sp macro="" textlink="">
      <xdr:nvSpPr>
        <xdr:cNvPr id="264" name="テキスト ボックス 263"/>
        <xdr:cNvSpPr txBox="1"/>
      </xdr:nvSpPr>
      <xdr:spPr>
        <a:xfrm>
          <a:off x="1752111" y="1699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88590</xdr:rowOff>
    </xdr:from>
    <xdr:to>
      <xdr:col>1</xdr:col>
      <xdr:colOff>485775</xdr:colOff>
      <xdr:row>99</xdr:row>
      <xdr:rowOff>18740</xdr:rowOff>
    </xdr:to>
    <xdr:sp macro="" textlink="">
      <xdr:nvSpPr>
        <xdr:cNvPr id="265" name="円/楕円 264"/>
        <xdr:cNvSpPr/>
      </xdr:nvSpPr>
      <xdr:spPr>
        <a:xfrm>
          <a:off x="1079500" y="168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9867</xdr:rowOff>
    </xdr:from>
    <xdr:ext cx="534377" cy="259045"/>
    <xdr:sp macro="" textlink="">
      <xdr:nvSpPr>
        <xdr:cNvPr id="266" name="テキスト ボックス 265"/>
        <xdr:cNvSpPr txBox="1"/>
      </xdr:nvSpPr>
      <xdr:spPr>
        <a:xfrm>
          <a:off x="863111" y="1698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122174</xdr:rowOff>
    </xdr:from>
    <xdr:to>
      <xdr:col>15</xdr:col>
      <xdr:colOff>180975</xdr:colOff>
      <xdr:row>35</xdr:row>
      <xdr:rowOff>94742</xdr:rowOff>
    </xdr:to>
    <xdr:cxnSp macro="">
      <xdr:nvCxnSpPr>
        <xdr:cNvPr id="295" name="直線コネクタ 294"/>
        <xdr:cNvCxnSpPr/>
      </xdr:nvCxnSpPr>
      <xdr:spPr>
        <a:xfrm>
          <a:off x="9639300" y="5608574"/>
          <a:ext cx="8382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122174</xdr:rowOff>
    </xdr:from>
    <xdr:to>
      <xdr:col>14</xdr:col>
      <xdr:colOff>28575</xdr:colOff>
      <xdr:row>33</xdr:row>
      <xdr:rowOff>74168</xdr:rowOff>
    </xdr:to>
    <xdr:cxnSp macro="">
      <xdr:nvCxnSpPr>
        <xdr:cNvPr id="298" name="直線コネクタ 297"/>
        <xdr:cNvCxnSpPr/>
      </xdr:nvCxnSpPr>
      <xdr:spPr>
        <a:xfrm flipV="1">
          <a:off x="8750300" y="560857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20828</xdr:rowOff>
    </xdr:from>
    <xdr:to>
      <xdr:col>12</xdr:col>
      <xdr:colOff>511175</xdr:colOff>
      <xdr:row>33</xdr:row>
      <xdr:rowOff>74168</xdr:rowOff>
    </xdr:to>
    <xdr:cxnSp macro="">
      <xdr:nvCxnSpPr>
        <xdr:cNvPr id="301" name="直線コネクタ 300"/>
        <xdr:cNvCxnSpPr/>
      </xdr:nvCxnSpPr>
      <xdr:spPr>
        <a:xfrm>
          <a:off x="7861300" y="5678678"/>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53594</xdr:rowOff>
    </xdr:from>
    <xdr:to>
      <xdr:col>11</xdr:col>
      <xdr:colOff>307975</xdr:colOff>
      <xdr:row>33</xdr:row>
      <xdr:rowOff>20828</xdr:rowOff>
    </xdr:to>
    <xdr:cxnSp macro="">
      <xdr:nvCxnSpPr>
        <xdr:cNvPr id="304" name="直線コネクタ 303"/>
        <xdr:cNvCxnSpPr/>
      </xdr:nvCxnSpPr>
      <xdr:spPr>
        <a:xfrm>
          <a:off x="6972300" y="5368544"/>
          <a:ext cx="889000" cy="3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43942</xdr:rowOff>
    </xdr:from>
    <xdr:to>
      <xdr:col>15</xdr:col>
      <xdr:colOff>231775</xdr:colOff>
      <xdr:row>35</xdr:row>
      <xdr:rowOff>145542</xdr:rowOff>
    </xdr:to>
    <xdr:sp macro="" textlink="">
      <xdr:nvSpPr>
        <xdr:cNvPr id="314" name="円/楕円 313"/>
        <xdr:cNvSpPr/>
      </xdr:nvSpPr>
      <xdr:spPr>
        <a:xfrm>
          <a:off x="104267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66819</xdr:rowOff>
    </xdr:from>
    <xdr:ext cx="469744" cy="259045"/>
    <xdr:sp macro="" textlink="">
      <xdr:nvSpPr>
        <xdr:cNvPr id="315" name="労働費該当値テキスト"/>
        <xdr:cNvSpPr txBox="1"/>
      </xdr:nvSpPr>
      <xdr:spPr>
        <a:xfrm>
          <a:off x="10528300" y="589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71374</xdr:rowOff>
    </xdr:from>
    <xdr:to>
      <xdr:col>14</xdr:col>
      <xdr:colOff>79375</xdr:colOff>
      <xdr:row>33</xdr:row>
      <xdr:rowOff>1524</xdr:rowOff>
    </xdr:to>
    <xdr:sp macro="" textlink="">
      <xdr:nvSpPr>
        <xdr:cNvPr id="316" name="円/楕円 315"/>
        <xdr:cNvSpPr/>
      </xdr:nvSpPr>
      <xdr:spPr>
        <a:xfrm>
          <a:off x="9588500" y="5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18051</xdr:rowOff>
    </xdr:from>
    <xdr:ext cx="469744" cy="259045"/>
    <xdr:sp macro="" textlink="">
      <xdr:nvSpPr>
        <xdr:cNvPr id="317" name="テキスト ボックス 316"/>
        <xdr:cNvSpPr txBox="1"/>
      </xdr:nvSpPr>
      <xdr:spPr>
        <a:xfrm>
          <a:off x="9404427" y="53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23368</xdr:rowOff>
    </xdr:from>
    <xdr:to>
      <xdr:col>12</xdr:col>
      <xdr:colOff>561975</xdr:colOff>
      <xdr:row>33</xdr:row>
      <xdr:rowOff>124968</xdr:rowOff>
    </xdr:to>
    <xdr:sp macro="" textlink="">
      <xdr:nvSpPr>
        <xdr:cNvPr id="318" name="円/楕円 317"/>
        <xdr:cNvSpPr/>
      </xdr:nvSpPr>
      <xdr:spPr>
        <a:xfrm>
          <a:off x="8699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141495</xdr:rowOff>
    </xdr:from>
    <xdr:ext cx="469744" cy="259045"/>
    <xdr:sp macro="" textlink="">
      <xdr:nvSpPr>
        <xdr:cNvPr id="319" name="テキスト ボックス 318"/>
        <xdr:cNvSpPr txBox="1"/>
      </xdr:nvSpPr>
      <xdr:spPr>
        <a:xfrm>
          <a:off x="8515427" y="54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141478</xdr:rowOff>
    </xdr:from>
    <xdr:to>
      <xdr:col>11</xdr:col>
      <xdr:colOff>358775</xdr:colOff>
      <xdr:row>33</xdr:row>
      <xdr:rowOff>71628</xdr:rowOff>
    </xdr:to>
    <xdr:sp macro="" textlink="">
      <xdr:nvSpPr>
        <xdr:cNvPr id="320" name="円/楕円 319"/>
        <xdr:cNvSpPr/>
      </xdr:nvSpPr>
      <xdr:spPr>
        <a:xfrm>
          <a:off x="78105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88155</xdr:rowOff>
    </xdr:from>
    <xdr:ext cx="469744" cy="259045"/>
    <xdr:sp macro="" textlink="">
      <xdr:nvSpPr>
        <xdr:cNvPr id="321" name="テキスト ボックス 320"/>
        <xdr:cNvSpPr txBox="1"/>
      </xdr:nvSpPr>
      <xdr:spPr>
        <a:xfrm>
          <a:off x="7626427"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2794</xdr:rowOff>
    </xdr:from>
    <xdr:to>
      <xdr:col>10</xdr:col>
      <xdr:colOff>155575</xdr:colOff>
      <xdr:row>31</xdr:row>
      <xdr:rowOff>104394</xdr:rowOff>
    </xdr:to>
    <xdr:sp macro="" textlink="">
      <xdr:nvSpPr>
        <xdr:cNvPr id="322" name="円/楕円 321"/>
        <xdr:cNvSpPr/>
      </xdr:nvSpPr>
      <xdr:spPr>
        <a:xfrm>
          <a:off x="6921500" y="53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120921</xdr:rowOff>
    </xdr:from>
    <xdr:ext cx="469744" cy="259045"/>
    <xdr:sp macro="" textlink="">
      <xdr:nvSpPr>
        <xdr:cNvPr id="323" name="テキスト ボックス 322"/>
        <xdr:cNvSpPr txBox="1"/>
      </xdr:nvSpPr>
      <xdr:spPr>
        <a:xfrm>
          <a:off x="6737427" y="50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39962</xdr:rowOff>
    </xdr:from>
    <xdr:to>
      <xdr:col>15</xdr:col>
      <xdr:colOff>180975</xdr:colOff>
      <xdr:row>58</xdr:row>
      <xdr:rowOff>55278</xdr:rowOff>
    </xdr:to>
    <xdr:cxnSp macro="">
      <xdr:nvCxnSpPr>
        <xdr:cNvPr id="350" name="直線コネクタ 349"/>
        <xdr:cNvCxnSpPr/>
      </xdr:nvCxnSpPr>
      <xdr:spPr>
        <a:xfrm flipV="1">
          <a:off x="9639300" y="9984062"/>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55278</xdr:rowOff>
    </xdr:from>
    <xdr:to>
      <xdr:col>14</xdr:col>
      <xdr:colOff>28575</xdr:colOff>
      <xdr:row>58</xdr:row>
      <xdr:rowOff>100747</xdr:rowOff>
    </xdr:to>
    <xdr:cxnSp macro="">
      <xdr:nvCxnSpPr>
        <xdr:cNvPr id="353" name="直線コネクタ 352"/>
        <xdr:cNvCxnSpPr/>
      </xdr:nvCxnSpPr>
      <xdr:spPr>
        <a:xfrm flipV="1">
          <a:off x="8750300" y="9999378"/>
          <a:ext cx="889000" cy="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100747</xdr:rowOff>
    </xdr:from>
    <xdr:to>
      <xdr:col>12</xdr:col>
      <xdr:colOff>511175</xdr:colOff>
      <xdr:row>58</xdr:row>
      <xdr:rowOff>100906</xdr:rowOff>
    </xdr:to>
    <xdr:cxnSp macro="">
      <xdr:nvCxnSpPr>
        <xdr:cNvPr id="356" name="直線コネクタ 355"/>
        <xdr:cNvCxnSpPr/>
      </xdr:nvCxnSpPr>
      <xdr:spPr>
        <a:xfrm flipV="1">
          <a:off x="7861300" y="10044847"/>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100906</xdr:rowOff>
    </xdr:from>
    <xdr:to>
      <xdr:col>11</xdr:col>
      <xdr:colOff>307975</xdr:colOff>
      <xdr:row>58</xdr:row>
      <xdr:rowOff>106027</xdr:rowOff>
    </xdr:to>
    <xdr:cxnSp macro="">
      <xdr:nvCxnSpPr>
        <xdr:cNvPr id="359" name="直線コネクタ 358"/>
        <xdr:cNvCxnSpPr/>
      </xdr:nvCxnSpPr>
      <xdr:spPr>
        <a:xfrm flipV="1">
          <a:off x="6972300" y="10045006"/>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160612</xdr:rowOff>
    </xdr:from>
    <xdr:to>
      <xdr:col>15</xdr:col>
      <xdr:colOff>231775</xdr:colOff>
      <xdr:row>58</xdr:row>
      <xdr:rowOff>90762</xdr:rowOff>
    </xdr:to>
    <xdr:sp macro="" textlink="">
      <xdr:nvSpPr>
        <xdr:cNvPr id="369" name="円/楕円 368"/>
        <xdr:cNvSpPr/>
      </xdr:nvSpPr>
      <xdr:spPr>
        <a:xfrm>
          <a:off x="10426700" y="99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75539</xdr:rowOff>
    </xdr:from>
    <xdr:ext cx="469744" cy="259045"/>
    <xdr:sp macro="" textlink="">
      <xdr:nvSpPr>
        <xdr:cNvPr id="370" name="農林水産業費該当値テキスト"/>
        <xdr:cNvSpPr txBox="1"/>
      </xdr:nvSpPr>
      <xdr:spPr>
        <a:xfrm>
          <a:off x="10528300" y="984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4478</xdr:rowOff>
    </xdr:from>
    <xdr:to>
      <xdr:col>14</xdr:col>
      <xdr:colOff>79375</xdr:colOff>
      <xdr:row>58</xdr:row>
      <xdr:rowOff>106078</xdr:rowOff>
    </xdr:to>
    <xdr:sp macro="" textlink="">
      <xdr:nvSpPr>
        <xdr:cNvPr id="371" name="円/楕円 370"/>
        <xdr:cNvSpPr/>
      </xdr:nvSpPr>
      <xdr:spPr>
        <a:xfrm>
          <a:off x="9588500" y="99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97205</xdr:rowOff>
    </xdr:from>
    <xdr:ext cx="469744" cy="259045"/>
    <xdr:sp macro="" textlink="">
      <xdr:nvSpPr>
        <xdr:cNvPr id="372" name="テキスト ボックス 371"/>
        <xdr:cNvSpPr txBox="1"/>
      </xdr:nvSpPr>
      <xdr:spPr>
        <a:xfrm>
          <a:off x="9404427" y="100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49947</xdr:rowOff>
    </xdr:from>
    <xdr:to>
      <xdr:col>12</xdr:col>
      <xdr:colOff>561975</xdr:colOff>
      <xdr:row>58</xdr:row>
      <xdr:rowOff>151547</xdr:rowOff>
    </xdr:to>
    <xdr:sp macro="" textlink="">
      <xdr:nvSpPr>
        <xdr:cNvPr id="373" name="円/楕円 372"/>
        <xdr:cNvSpPr/>
      </xdr:nvSpPr>
      <xdr:spPr>
        <a:xfrm>
          <a:off x="8699500" y="99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142674</xdr:rowOff>
    </xdr:from>
    <xdr:ext cx="469744" cy="259045"/>
    <xdr:sp macro="" textlink="">
      <xdr:nvSpPr>
        <xdr:cNvPr id="374" name="テキスト ボックス 373"/>
        <xdr:cNvSpPr txBox="1"/>
      </xdr:nvSpPr>
      <xdr:spPr>
        <a:xfrm>
          <a:off x="8515427" y="1008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50106</xdr:rowOff>
    </xdr:from>
    <xdr:to>
      <xdr:col>11</xdr:col>
      <xdr:colOff>358775</xdr:colOff>
      <xdr:row>58</xdr:row>
      <xdr:rowOff>151706</xdr:rowOff>
    </xdr:to>
    <xdr:sp macro="" textlink="">
      <xdr:nvSpPr>
        <xdr:cNvPr id="375" name="円/楕円 374"/>
        <xdr:cNvSpPr/>
      </xdr:nvSpPr>
      <xdr:spPr>
        <a:xfrm>
          <a:off x="7810500" y="99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142833</xdr:rowOff>
    </xdr:from>
    <xdr:ext cx="469744" cy="259045"/>
    <xdr:sp macro="" textlink="">
      <xdr:nvSpPr>
        <xdr:cNvPr id="376" name="テキスト ボックス 375"/>
        <xdr:cNvSpPr txBox="1"/>
      </xdr:nvSpPr>
      <xdr:spPr>
        <a:xfrm>
          <a:off x="7626427" y="1008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55227</xdr:rowOff>
    </xdr:from>
    <xdr:to>
      <xdr:col>10</xdr:col>
      <xdr:colOff>155575</xdr:colOff>
      <xdr:row>58</xdr:row>
      <xdr:rowOff>156827</xdr:rowOff>
    </xdr:to>
    <xdr:sp macro="" textlink="">
      <xdr:nvSpPr>
        <xdr:cNvPr id="377" name="円/楕円 376"/>
        <xdr:cNvSpPr/>
      </xdr:nvSpPr>
      <xdr:spPr>
        <a:xfrm>
          <a:off x="6921500" y="99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147954</xdr:rowOff>
    </xdr:from>
    <xdr:ext cx="469744" cy="259045"/>
    <xdr:sp macro="" textlink="">
      <xdr:nvSpPr>
        <xdr:cNvPr id="378" name="テキスト ボックス 377"/>
        <xdr:cNvSpPr txBox="1"/>
      </xdr:nvSpPr>
      <xdr:spPr>
        <a:xfrm>
          <a:off x="6737427" y="1009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54890</xdr:rowOff>
    </xdr:from>
    <xdr:to>
      <xdr:col>15</xdr:col>
      <xdr:colOff>180975</xdr:colOff>
      <xdr:row>78</xdr:row>
      <xdr:rowOff>102484</xdr:rowOff>
    </xdr:to>
    <xdr:cxnSp macro="">
      <xdr:nvCxnSpPr>
        <xdr:cNvPr id="405" name="直線コネクタ 404"/>
        <xdr:cNvCxnSpPr/>
      </xdr:nvCxnSpPr>
      <xdr:spPr>
        <a:xfrm flipV="1">
          <a:off x="9639300" y="13427990"/>
          <a:ext cx="8382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102484</xdr:rowOff>
    </xdr:from>
    <xdr:to>
      <xdr:col>14</xdr:col>
      <xdr:colOff>28575</xdr:colOff>
      <xdr:row>78</xdr:row>
      <xdr:rowOff>107102</xdr:rowOff>
    </xdr:to>
    <xdr:cxnSp macro="">
      <xdr:nvCxnSpPr>
        <xdr:cNvPr id="408" name="直線コネクタ 407"/>
        <xdr:cNvCxnSpPr/>
      </xdr:nvCxnSpPr>
      <xdr:spPr>
        <a:xfrm flipV="1">
          <a:off x="8750300" y="13475584"/>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105547</xdr:rowOff>
    </xdr:from>
    <xdr:to>
      <xdr:col>12</xdr:col>
      <xdr:colOff>511175</xdr:colOff>
      <xdr:row>78</xdr:row>
      <xdr:rowOff>107102</xdr:rowOff>
    </xdr:to>
    <xdr:cxnSp macro="">
      <xdr:nvCxnSpPr>
        <xdr:cNvPr id="411" name="直線コネクタ 410"/>
        <xdr:cNvCxnSpPr/>
      </xdr:nvCxnSpPr>
      <xdr:spPr>
        <a:xfrm>
          <a:off x="7861300" y="1347864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105547</xdr:rowOff>
    </xdr:from>
    <xdr:to>
      <xdr:col>11</xdr:col>
      <xdr:colOff>307975</xdr:colOff>
      <xdr:row>78</xdr:row>
      <xdr:rowOff>112633</xdr:rowOff>
    </xdr:to>
    <xdr:cxnSp macro="">
      <xdr:nvCxnSpPr>
        <xdr:cNvPr id="414" name="直線コネクタ 413"/>
        <xdr:cNvCxnSpPr/>
      </xdr:nvCxnSpPr>
      <xdr:spPr>
        <a:xfrm flipV="1">
          <a:off x="6972300" y="13478647"/>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4090</xdr:rowOff>
    </xdr:from>
    <xdr:to>
      <xdr:col>15</xdr:col>
      <xdr:colOff>231775</xdr:colOff>
      <xdr:row>78</xdr:row>
      <xdr:rowOff>105690</xdr:rowOff>
    </xdr:to>
    <xdr:sp macro="" textlink="">
      <xdr:nvSpPr>
        <xdr:cNvPr id="424" name="円/楕円 423"/>
        <xdr:cNvSpPr/>
      </xdr:nvSpPr>
      <xdr:spPr>
        <a:xfrm>
          <a:off x="104267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90467</xdr:rowOff>
    </xdr:from>
    <xdr:ext cx="469744" cy="259045"/>
    <xdr:sp macro="" textlink="">
      <xdr:nvSpPr>
        <xdr:cNvPr id="425" name="商工費該当値テキスト"/>
        <xdr:cNvSpPr txBox="1"/>
      </xdr:nvSpPr>
      <xdr:spPr>
        <a:xfrm>
          <a:off x="10528300" y="1329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51684</xdr:rowOff>
    </xdr:from>
    <xdr:to>
      <xdr:col>14</xdr:col>
      <xdr:colOff>79375</xdr:colOff>
      <xdr:row>78</xdr:row>
      <xdr:rowOff>153284</xdr:rowOff>
    </xdr:to>
    <xdr:sp macro="" textlink="">
      <xdr:nvSpPr>
        <xdr:cNvPr id="426" name="円/楕円 425"/>
        <xdr:cNvSpPr/>
      </xdr:nvSpPr>
      <xdr:spPr>
        <a:xfrm>
          <a:off x="9588500" y="134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144411</xdr:rowOff>
    </xdr:from>
    <xdr:ext cx="378565" cy="259045"/>
    <xdr:sp macro="" textlink="">
      <xdr:nvSpPr>
        <xdr:cNvPr id="427" name="テキスト ボックス 426"/>
        <xdr:cNvSpPr txBox="1"/>
      </xdr:nvSpPr>
      <xdr:spPr>
        <a:xfrm>
          <a:off x="9450017" y="13517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56302</xdr:rowOff>
    </xdr:from>
    <xdr:to>
      <xdr:col>12</xdr:col>
      <xdr:colOff>561975</xdr:colOff>
      <xdr:row>78</xdr:row>
      <xdr:rowOff>157902</xdr:rowOff>
    </xdr:to>
    <xdr:sp macro="" textlink="">
      <xdr:nvSpPr>
        <xdr:cNvPr id="428" name="円/楕円 427"/>
        <xdr:cNvSpPr/>
      </xdr:nvSpPr>
      <xdr:spPr>
        <a:xfrm>
          <a:off x="8699500" y="134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149029</xdr:rowOff>
    </xdr:from>
    <xdr:ext cx="378565" cy="259045"/>
    <xdr:sp macro="" textlink="">
      <xdr:nvSpPr>
        <xdr:cNvPr id="429" name="テキスト ボックス 428"/>
        <xdr:cNvSpPr txBox="1"/>
      </xdr:nvSpPr>
      <xdr:spPr>
        <a:xfrm>
          <a:off x="8561017" y="1352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54747</xdr:rowOff>
    </xdr:from>
    <xdr:to>
      <xdr:col>11</xdr:col>
      <xdr:colOff>358775</xdr:colOff>
      <xdr:row>78</xdr:row>
      <xdr:rowOff>156347</xdr:rowOff>
    </xdr:to>
    <xdr:sp macro="" textlink="">
      <xdr:nvSpPr>
        <xdr:cNvPr id="430" name="円/楕円 429"/>
        <xdr:cNvSpPr/>
      </xdr:nvSpPr>
      <xdr:spPr>
        <a:xfrm>
          <a:off x="78105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147474</xdr:rowOff>
    </xdr:from>
    <xdr:ext cx="378565" cy="259045"/>
    <xdr:sp macro="" textlink="">
      <xdr:nvSpPr>
        <xdr:cNvPr id="431" name="テキスト ボックス 430"/>
        <xdr:cNvSpPr txBox="1"/>
      </xdr:nvSpPr>
      <xdr:spPr>
        <a:xfrm>
          <a:off x="7672017" y="1352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61833</xdr:rowOff>
    </xdr:from>
    <xdr:to>
      <xdr:col>10</xdr:col>
      <xdr:colOff>155575</xdr:colOff>
      <xdr:row>78</xdr:row>
      <xdr:rowOff>163433</xdr:rowOff>
    </xdr:to>
    <xdr:sp macro="" textlink="">
      <xdr:nvSpPr>
        <xdr:cNvPr id="432" name="円/楕円 431"/>
        <xdr:cNvSpPr/>
      </xdr:nvSpPr>
      <xdr:spPr>
        <a:xfrm>
          <a:off x="6921500" y="134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154560</xdr:rowOff>
    </xdr:from>
    <xdr:ext cx="378565" cy="259045"/>
    <xdr:sp macro="" textlink="">
      <xdr:nvSpPr>
        <xdr:cNvPr id="433" name="テキスト ボックス 432"/>
        <xdr:cNvSpPr txBox="1"/>
      </xdr:nvSpPr>
      <xdr:spPr>
        <a:xfrm>
          <a:off x="6783017" y="1352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67259</xdr:rowOff>
    </xdr:from>
    <xdr:to>
      <xdr:col>15</xdr:col>
      <xdr:colOff>180975</xdr:colOff>
      <xdr:row>97</xdr:row>
      <xdr:rowOff>1690</xdr:rowOff>
    </xdr:to>
    <xdr:cxnSp macro="">
      <xdr:nvCxnSpPr>
        <xdr:cNvPr id="462" name="直線コネクタ 461"/>
        <xdr:cNvCxnSpPr/>
      </xdr:nvCxnSpPr>
      <xdr:spPr>
        <a:xfrm>
          <a:off x="9639300" y="16526459"/>
          <a:ext cx="838200" cy="10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67259</xdr:rowOff>
    </xdr:from>
    <xdr:to>
      <xdr:col>14</xdr:col>
      <xdr:colOff>28575</xdr:colOff>
      <xdr:row>96</xdr:row>
      <xdr:rowOff>168745</xdr:rowOff>
    </xdr:to>
    <xdr:cxnSp macro="">
      <xdr:nvCxnSpPr>
        <xdr:cNvPr id="465" name="直線コネクタ 464"/>
        <xdr:cNvCxnSpPr/>
      </xdr:nvCxnSpPr>
      <xdr:spPr>
        <a:xfrm flipV="1">
          <a:off x="8750300" y="16526459"/>
          <a:ext cx="889000" cy="10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103442</xdr:rowOff>
    </xdr:from>
    <xdr:to>
      <xdr:col>12</xdr:col>
      <xdr:colOff>511175</xdr:colOff>
      <xdr:row>96</xdr:row>
      <xdr:rowOff>168745</xdr:rowOff>
    </xdr:to>
    <xdr:cxnSp macro="">
      <xdr:nvCxnSpPr>
        <xdr:cNvPr id="468" name="直線コネクタ 467"/>
        <xdr:cNvCxnSpPr/>
      </xdr:nvCxnSpPr>
      <xdr:spPr>
        <a:xfrm>
          <a:off x="7861300" y="16562642"/>
          <a:ext cx="889000" cy="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67438</xdr:rowOff>
    </xdr:from>
    <xdr:to>
      <xdr:col>11</xdr:col>
      <xdr:colOff>307975</xdr:colOff>
      <xdr:row>96</xdr:row>
      <xdr:rowOff>103442</xdr:rowOff>
    </xdr:to>
    <xdr:cxnSp macro="">
      <xdr:nvCxnSpPr>
        <xdr:cNvPr id="471" name="直線コネクタ 470"/>
        <xdr:cNvCxnSpPr/>
      </xdr:nvCxnSpPr>
      <xdr:spPr>
        <a:xfrm>
          <a:off x="6972300" y="16526638"/>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122340</xdr:rowOff>
    </xdr:from>
    <xdr:to>
      <xdr:col>15</xdr:col>
      <xdr:colOff>231775</xdr:colOff>
      <xdr:row>97</xdr:row>
      <xdr:rowOff>52490</xdr:rowOff>
    </xdr:to>
    <xdr:sp macro="" textlink="">
      <xdr:nvSpPr>
        <xdr:cNvPr id="481" name="円/楕円 480"/>
        <xdr:cNvSpPr/>
      </xdr:nvSpPr>
      <xdr:spPr>
        <a:xfrm>
          <a:off x="10426700" y="165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100767</xdr:rowOff>
    </xdr:from>
    <xdr:ext cx="534377" cy="259045"/>
    <xdr:sp macro="" textlink="">
      <xdr:nvSpPr>
        <xdr:cNvPr id="482" name="土木費該当値テキスト"/>
        <xdr:cNvSpPr txBox="1"/>
      </xdr:nvSpPr>
      <xdr:spPr>
        <a:xfrm>
          <a:off x="10528300" y="165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30,367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16459</xdr:rowOff>
    </xdr:from>
    <xdr:to>
      <xdr:col>14</xdr:col>
      <xdr:colOff>79375</xdr:colOff>
      <xdr:row>96</xdr:row>
      <xdr:rowOff>118059</xdr:rowOff>
    </xdr:to>
    <xdr:sp macro="" textlink="">
      <xdr:nvSpPr>
        <xdr:cNvPr id="483" name="円/楕円 482"/>
        <xdr:cNvSpPr/>
      </xdr:nvSpPr>
      <xdr:spPr>
        <a:xfrm>
          <a:off x="9588500" y="164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109186</xdr:rowOff>
    </xdr:from>
    <xdr:ext cx="534377" cy="259045"/>
    <xdr:sp macro="" textlink="">
      <xdr:nvSpPr>
        <xdr:cNvPr id="484" name="テキスト ボックス 483"/>
        <xdr:cNvSpPr txBox="1"/>
      </xdr:nvSpPr>
      <xdr:spPr>
        <a:xfrm>
          <a:off x="9372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117945</xdr:rowOff>
    </xdr:from>
    <xdr:to>
      <xdr:col>12</xdr:col>
      <xdr:colOff>561975</xdr:colOff>
      <xdr:row>97</xdr:row>
      <xdr:rowOff>48095</xdr:rowOff>
    </xdr:to>
    <xdr:sp macro="" textlink="">
      <xdr:nvSpPr>
        <xdr:cNvPr id="485" name="円/楕円 484"/>
        <xdr:cNvSpPr/>
      </xdr:nvSpPr>
      <xdr:spPr>
        <a:xfrm>
          <a:off x="8699500" y="165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39222</xdr:rowOff>
    </xdr:from>
    <xdr:ext cx="534377" cy="259045"/>
    <xdr:sp macro="" textlink="">
      <xdr:nvSpPr>
        <xdr:cNvPr id="486" name="テキスト ボックス 485"/>
        <xdr:cNvSpPr txBox="1"/>
      </xdr:nvSpPr>
      <xdr:spPr>
        <a:xfrm>
          <a:off x="8483111" y="166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52642</xdr:rowOff>
    </xdr:from>
    <xdr:to>
      <xdr:col>11</xdr:col>
      <xdr:colOff>358775</xdr:colOff>
      <xdr:row>96</xdr:row>
      <xdr:rowOff>154242</xdr:rowOff>
    </xdr:to>
    <xdr:sp macro="" textlink="">
      <xdr:nvSpPr>
        <xdr:cNvPr id="487" name="円/楕円 486"/>
        <xdr:cNvSpPr/>
      </xdr:nvSpPr>
      <xdr:spPr>
        <a:xfrm>
          <a:off x="7810500" y="165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145369</xdr:rowOff>
    </xdr:from>
    <xdr:ext cx="534377" cy="259045"/>
    <xdr:sp macro="" textlink="">
      <xdr:nvSpPr>
        <xdr:cNvPr id="488" name="テキスト ボックス 487"/>
        <xdr:cNvSpPr txBox="1"/>
      </xdr:nvSpPr>
      <xdr:spPr>
        <a:xfrm>
          <a:off x="7594111" y="166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16638</xdr:rowOff>
    </xdr:from>
    <xdr:to>
      <xdr:col>10</xdr:col>
      <xdr:colOff>155575</xdr:colOff>
      <xdr:row>96</xdr:row>
      <xdr:rowOff>118238</xdr:rowOff>
    </xdr:to>
    <xdr:sp macro="" textlink="">
      <xdr:nvSpPr>
        <xdr:cNvPr id="489" name="円/楕円 488"/>
        <xdr:cNvSpPr/>
      </xdr:nvSpPr>
      <xdr:spPr>
        <a:xfrm>
          <a:off x="6921500" y="164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134765</xdr:rowOff>
    </xdr:from>
    <xdr:ext cx="534377" cy="259045"/>
    <xdr:sp macro="" textlink="">
      <xdr:nvSpPr>
        <xdr:cNvPr id="490" name="テキスト ボックス 489"/>
        <xdr:cNvSpPr txBox="1"/>
      </xdr:nvSpPr>
      <xdr:spPr>
        <a:xfrm>
          <a:off x="6705111" y="162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120400</xdr:rowOff>
    </xdr:from>
    <xdr:to>
      <xdr:col>23</xdr:col>
      <xdr:colOff>517525</xdr:colOff>
      <xdr:row>38</xdr:row>
      <xdr:rowOff>126670</xdr:rowOff>
    </xdr:to>
    <xdr:cxnSp macro="">
      <xdr:nvCxnSpPr>
        <xdr:cNvPr id="522" name="直線コネクタ 521"/>
        <xdr:cNvCxnSpPr/>
      </xdr:nvCxnSpPr>
      <xdr:spPr>
        <a:xfrm flipV="1">
          <a:off x="15481300" y="6635500"/>
          <a:ext cx="8382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126670</xdr:rowOff>
    </xdr:from>
    <xdr:to>
      <xdr:col>22</xdr:col>
      <xdr:colOff>365125</xdr:colOff>
      <xdr:row>38</xdr:row>
      <xdr:rowOff>141627</xdr:rowOff>
    </xdr:to>
    <xdr:cxnSp macro="">
      <xdr:nvCxnSpPr>
        <xdr:cNvPr id="525" name="直線コネクタ 524"/>
        <xdr:cNvCxnSpPr/>
      </xdr:nvCxnSpPr>
      <xdr:spPr>
        <a:xfrm flipV="1">
          <a:off x="14592300" y="6641770"/>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138590</xdr:rowOff>
    </xdr:from>
    <xdr:to>
      <xdr:col>21</xdr:col>
      <xdr:colOff>161925</xdr:colOff>
      <xdr:row>38</xdr:row>
      <xdr:rowOff>141627</xdr:rowOff>
    </xdr:to>
    <xdr:cxnSp macro="">
      <xdr:nvCxnSpPr>
        <xdr:cNvPr id="528" name="直線コネクタ 527"/>
        <xdr:cNvCxnSpPr/>
      </xdr:nvCxnSpPr>
      <xdr:spPr>
        <a:xfrm>
          <a:off x="13703300" y="6653690"/>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138590</xdr:rowOff>
    </xdr:from>
    <xdr:to>
      <xdr:col>19</xdr:col>
      <xdr:colOff>644525</xdr:colOff>
      <xdr:row>38</xdr:row>
      <xdr:rowOff>141170</xdr:rowOff>
    </xdr:to>
    <xdr:cxnSp macro="">
      <xdr:nvCxnSpPr>
        <xdr:cNvPr id="531" name="直線コネクタ 530"/>
        <xdr:cNvCxnSpPr/>
      </xdr:nvCxnSpPr>
      <xdr:spPr>
        <a:xfrm flipV="1">
          <a:off x="12814300" y="6653690"/>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69600</xdr:rowOff>
    </xdr:from>
    <xdr:to>
      <xdr:col>23</xdr:col>
      <xdr:colOff>568325</xdr:colOff>
      <xdr:row>38</xdr:row>
      <xdr:rowOff>171200</xdr:rowOff>
    </xdr:to>
    <xdr:sp macro="" textlink="">
      <xdr:nvSpPr>
        <xdr:cNvPr id="541" name="円/楕円 540"/>
        <xdr:cNvSpPr/>
      </xdr:nvSpPr>
      <xdr:spPr>
        <a:xfrm>
          <a:off x="16268700" y="65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48027</xdr:rowOff>
    </xdr:from>
    <xdr:ext cx="534377" cy="259045"/>
    <xdr:sp macro="" textlink="">
      <xdr:nvSpPr>
        <xdr:cNvPr id="542" name="消防費該当値テキスト"/>
        <xdr:cNvSpPr txBox="1"/>
      </xdr:nvSpPr>
      <xdr:spPr>
        <a:xfrm>
          <a:off x="16370300" y="656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75870</xdr:rowOff>
    </xdr:from>
    <xdr:to>
      <xdr:col>22</xdr:col>
      <xdr:colOff>415925</xdr:colOff>
      <xdr:row>39</xdr:row>
      <xdr:rowOff>6020</xdr:rowOff>
    </xdr:to>
    <xdr:sp macro="" textlink="">
      <xdr:nvSpPr>
        <xdr:cNvPr id="543" name="円/楕円 542"/>
        <xdr:cNvSpPr/>
      </xdr:nvSpPr>
      <xdr:spPr>
        <a:xfrm>
          <a:off x="15430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168597</xdr:rowOff>
    </xdr:from>
    <xdr:ext cx="534377" cy="259045"/>
    <xdr:sp macro="" textlink="">
      <xdr:nvSpPr>
        <xdr:cNvPr id="544" name="テキスト ボックス 543"/>
        <xdr:cNvSpPr txBox="1"/>
      </xdr:nvSpPr>
      <xdr:spPr>
        <a:xfrm>
          <a:off x="15214111" y="66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90827</xdr:rowOff>
    </xdr:from>
    <xdr:to>
      <xdr:col>21</xdr:col>
      <xdr:colOff>212725</xdr:colOff>
      <xdr:row>39</xdr:row>
      <xdr:rowOff>20977</xdr:rowOff>
    </xdr:to>
    <xdr:sp macro="" textlink="">
      <xdr:nvSpPr>
        <xdr:cNvPr id="545" name="円/楕円 544"/>
        <xdr:cNvSpPr/>
      </xdr:nvSpPr>
      <xdr:spPr>
        <a:xfrm>
          <a:off x="14541500" y="6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12104</xdr:rowOff>
    </xdr:from>
    <xdr:ext cx="534377" cy="259045"/>
    <xdr:sp macro="" textlink="">
      <xdr:nvSpPr>
        <xdr:cNvPr id="546" name="テキスト ボックス 545"/>
        <xdr:cNvSpPr txBox="1"/>
      </xdr:nvSpPr>
      <xdr:spPr>
        <a:xfrm>
          <a:off x="14325111" y="669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87790</xdr:rowOff>
    </xdr:from>
    <xdr:to>
      <xdr:col>20</xdr:col>
      <xdr:colOff>9525</xdr:colOff>
      <xdr:row>39</xdr:row>
      <xdr:rowOff>17940</xdr:rowOff>
    </xdr:to>
    <xdr:sp macro="" textlink="">
      <xdr:nvSpPr>
        <xdr:cNvPr id="547" name="円/楕円 546"/>
        <xdr:cNvSpPr/>
      </xdr:nvSpPr>
      <xdr:spPr>
        <a:xfrm>
          <a:off x="13652500" y="66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9067</xdr:rowOff>
    </xdr:from>
    <xdr:ext cx="534377" cy="259045"/>
    <xdr:sp macro="" textlink="">
      <xdr:nvSpPr>
        <xdr:cNvPr id="548" name="テキスト ボックス 547"/>
        <xdr:cNvSpPr txBox="1"/>
      </xdr:nvSpPr>
      <xdr:spPr>
        <a:xfrm>
          <a:off x="13436111"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90370</xdr:rowOff>
    </xdr:from>
    <xdr:to>
      <xdr:col>18</xdr:col>
      <xdr:colOff>492125</xdr:colOff>
      <xdr:row>39</xdr:row>
      <xdr:rowOff>20520</xdr:rowOff>
    </xdr:to>
    <xdr:sp macro="" textlink="">
      <xdr:nvSpPr>
        <xdr:cNvPr id="549" name="円/楕円 548"/>
        <xdr:cNvSpPr/>
      </xdr:nvSpPr>
      <xdr:spPr>
        <a:xfrm>
          <a:off x="12763500" y="66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11647</xdr:rowOff>
    </xdr:from>
    <xdr:ext cx="534377" cy="259045"/>
    <xdr:sp macro="" textlink="">
      <xdr:nvSpPr>
        <xdr:cNvPr id="550" name="テキスト ボックス 549"/>
        <xdr:cNvSpPr txBox="1"/>
      </xdr:nvSpPr>
      <xdr:spPr>
        <a:xfrm>
          <a:off x="12547111" y="669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86678</xdr:rowOff>
    </xdr:from>
    <xdr:to>
      <xdr:col>23</xdr:col>
      <xdr:colOff>517525</xdr:colOff>
      <xdr:row>57</xdr:row>
      <xdr:rowOff>139738</xdr:rowOff>
    </xdr:to>
    <xdr:cxnSp macro="">
      <xdr:nvCxnSpPr>
        <xdr:cNvPr id="580" name="直線コネクタ 579"/>
        <xdr:cNvCxnSpPr/>
      </xdr:nvCxnSpPr>
      <xdr:spPr>
        <a:xfrm flipV="1">
          <a:off x="15481300" y="9859328"/>
          <a:ext cx="838200" cy="5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139738</xdr:rowOff>
    </xdr:from>
    <xdr:to>
      <xdr:col>22</xdr:col>
      <xdr:colOff>365125</xdr:colOff>
      <xdr:row>58</xdr:row>
      <xdr:rowOff>128689</xdr:rowOff>
    </xdr:to>
    <xdr:cxnSp macro="">
      <xdr:nvCxnSpPr>
        <xdr:cNvPr id="583" name="直線コネクタ 582"/>
        <xdr:cNvCxnSpPr/>
      </xdr:nvCxnSpPr>
      <xdr:spPr>
        <a:xfrm flipV="1">
          <a:off x="14592300" y="9912388"/>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123431</xdr:rowOff>
    </xdr:from>
    <xdr:to>
      <xdr:col>21</xdr:col>
      <xdr:colOff>161925</xdr:colOff>
      <xdr:row>58</xdr:row>
      <xdr:rowOff>128689</xdr:rowOff>
    </xdr:to>
    <xdr:cxnSp macro="">
      <xdr:nvCxnSpPr>
        <xdr:cNvPr id="586" name="直線コネクタ 585"/>
        <xdr:cNvCxnSpPr/>
      </xdr:nvCxnSpPr>
      <xdr:spPr>
        <a:xfrm>
          <a:off x="13703300" y="10067531"/>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123431</xdr:rowOff>
    </xdr:from>
    <xdr:to>
      <xdr:col>19</xdr:col>
      <xdr:colOff>644525</xdr:colOff>
      <xdr:row>59</xdr:row>
      <xdr:rowOff>11633</xdr:rowOff>
    </xdr:to>
    <xdr:cxnSp macro="">
      <xdr:nvCxnSpPr>
        <xdr:cNvPr id="589" name="直線コネクタ 588"/>
        <xdr:cNvCxnSpPr/>
      </xdr:nvCxnSpPr>
      <xdr:spPr>
        <a:xfrm flipV="1">
          <a:off x="12814300" y="10067531"/>
          <a:ext cx="889000" cy="5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35878</xdr:rowOff>
    </xdr:from>
    <xdr:to>
      <xdr:col>23</xdr:col>
      <xdr:colOff>568325</xdr:colOff>
      <xdr:row>57</xdr:row>
      <xdr:rowOff>137478</xdr:rowOff>
    </xdr:to>
    <xdr:sp macro="" textlink="">
      <xdr:nvSpPr>
        <xdr:cNvPr id="599" name="円/楕円 598"/>
        <xdr:cNvSpPr/>
      </xdr:nvSpPr>
      <xdr:spPr>
        <a:xfrm>
          <a:off x="16268700" y="980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58755</xdr:rowOff>
    </xdr:from>
    <xdr:ext cx="534377" cy="259045"/>
    <xdr:sp macro="" textlink="">
      <xdr:nvSpPr>
        <xdr:cNvPr id="600" name="教育費該当値テキスト"/>
        <xdr:cNvSpPr txBox="1"/>
      </xdr:nvSpPr>
      <xdr:spPr>
        <a:xfrm>
          <a:off x="16370300" y="965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53,675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88938</xdr:rowOff>
    </xdr:from>
    <xdr:to>
      <xdr:col>22</xdr:col>
      <xdr:colOff>415925</xdr:colOff>
      <xdr:row>58</xdr:row>
      <xdr:rowOff>19088</xdr:rowOff>
    </xdr:to>
    <xdr:sp macro="" textlink="">
      <xdr:nvSpPr>
        <xdr:cNvPr id="601" name="円/楕円 600"/>
        <xdr:cNvSpPr/>
      </xdr:nvSpPr>
      <xdr:spPr>
        <a:xfrm>
          <a:off x="15430500" y="98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35615</xdr:rowOff>
    </xdr:from>
    <xdr:ext cx="534377" cy="259045"/>
    <xdr:sp macro="" textlink="">
      <xdr:nvSpPr>
        <xdr:cNvPr id="602" name="テキスト ボックス 601"/>
        <xdr:cNvSpPr txBox="1"/>
      </xdr:nvSpPr>
      <xdr:spPr>
        <a:xfrm>
          <a:off x="15214111" y="96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77889</xdr:rowOff>
    </xdr:from>
    <xdr:to>
      <xdr:col>21</xdr:col>
      <xdr:colOff>212725</xdr:colOff>
      <xdr:row>59</xdr:row>
      <xdr:rowOff>8039</xdr:rowOff>
    </xdr:to>
    <xdr:sp macro="" textlink="">
      <xdr:nvSpPr>
        <xdr:cNvPr id="603" name="円/楕円 602"/>
        <xdr:cNvSpPr/>
      </xdr:nvSpPr>
      <xdr:spPr>
        <a:xfrm>
          <a:off x="14541500" y="100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170616</xdr:rowOff>
    </xdr:from>
    <xdr:ext cx="534377" cy="259045"/>
    <xdr:sp macro="" textlink="">
      <xdr:nvSpPr>
        <xdr:cNvPr id="604" name="テキスト ボックス 603"/>
        <xdr:cNvSpPr txBox="1"/>
      </xdr:nvSpPr>
      <xdr:spPr>
        <a:xfrm>
          <a:off x="14325111" y="1011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72631</xdr:rowOff>
    </xdr:from>
    <xdr:to>
      <xdr:col>20</xdr:col>
      <xdr:colOff>9525</xdr:colOff>
      <xdr:row>59</xdr:row>
      <xdr:rowOff>2781</xdr:rowOff>
    </xdr:to>
    <xdr:sp macro="" textlink="">
      <xdr:nvSpPr>
        <xdr:cNvPr id="605" name="円/楕円 604"/>
        <xdr:cNvSpPr/>
      </xdr:nvSpPr>
      <xdr:spPr>
        <a:xfrm>
          <a:off x="13652500" y="100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165358</xdr:rowOff>
    </xdr:from>
    <xdr:ext cx="534377" cy="259045"/>
    <xdr:sp macro="" textlink="">
      <xdr:nvSpPr>
        <xdr:cNvPr id="606" name="テキスト ボックス 605"/>
        <xdr:cNvSpPr txBox="1"/>
      </xdr:nvSpPr>
      <xdr:spPr>
        <a:xfrm>
          <a:off x="13436111" y="1010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132283</xdr:rowOff>
    </xdr:from>
    <xdr:to>
      <xdr:col>18</xdr:col>
      <xdr:colOff>492125</xdr:colOff>
      <xdr:row>59</xdr:row>
      <xdr:rowOff>62433</xdr:rowOff>
    </xdr:to>
    <xdr:sp macro="" textlink="">
      <xdr:nvSpPr>
        <xdr:cNvPr id="607" name="円/楕円 606"/>
        <xdr:cNvSpPr/>
      </xdr:nvSpPr>
      <xdr:spPr>
        <a:xfrm>
          <a:off x="12763500" y="100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53560</xdr:rowOff>
    </xdr:from>
    <xdr:ext cx="534377" cy="259045"/>
    <xdr:sp macro="" textlink="">
      <xdr:nvSpPr>
        <xdr:cNvPr id="608" name="テキスト ボックス 607"/>
        <xdr:cNvSpPr txBox="1"/>
      </xdr:nvSpPr>
      <xdr:spPr>
        <a:xfrm>
          <a:off x="12547111" y="101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163506</xdr:rowOff>
    </xdr:from>
    <xdr:to>
      <xdr:col>23</xdr:col>
      <xdr:colOff>517525</xdr:colOff>
      <xdr:row>97</xdr:row>
      <xdr:rowOff>73554</xdr:rowOff>
    </xdr:to>
    <xdr:cxnSp macro="">
      <xdr:nvCxnSpPr>
        <xdr:cNvPr id="696" name="直線コネクタ 695"/>
        <xdr:cNvCxnSpPr/>
      </xdr:nvCxnSpPr>
      <xdr:spPr>
        <a:xfrm>
          <a:off x="15481300" y="16622706"/>
          <a:ext cx="838200" cy="8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161417</xdr:rowOff>
    </xdr:from>
    <xdr:to>
      <xdr:col>22</xdr:col>
      <xdr:colOff>365125</xdr:colOff>
      <xdr:row>96</xdr:row>
      <xdr:rowOff>163506</xdr:rowOff>
    </xdr:to>
    <xdr:cxnSp macro="">
      <xdr:nvCxnSpPr>
        <xdr:cNvPr id="699" name="直線コネクタ 698"/>
        <xdr:cNvCxnSpPr/>
      </xdr:nvCxnSpPr>
      <xdr:spPr>
        <a:xfrm>
          <a:off x="14592300" y="16620617"/>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161417</xdr:rowOff>
    </xdr:from>
    <xdr:to>
      <xdr:col>21</xdr:col>
      <xdr:colOff>161925</xdr:colOff>
      <xdr:row>96</xdr:row>
      <xdr:rowOff>170120</xdr:rowOff>
    </xdr:to>
    <xdr:cxnSp macro="">
      <xdr:nvCxnSpPr>
        <xdr:cNvPr id="702" name="直線コネクタ 701"/>
        <xdr:cNvCxnSpPr/>
      </xdr:nvCxnSpPr>
      <xdr:spPr>
        <a:xfrm flipV="1">
          <a:off x="13703300" y="16620617"/>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166805</xdr:rowOff>
    </xdr:from>
    <xdr:to>
      <xdr:col>19</xdr:col>
      <xdr:colOff>644525</xdr:colOff>
      <xdr:row>96</xdr:row>
      <xdr:rowOff>170120</xdr:rowOff>
    </xdr:to>
    <xdr:cxnSp macro="">
      <xdr:nvCxnSpPr>
        <xdr:cNvPr id="705" name="直線コネクタ 704"/>
        <xdr:cNvCxnSpPr/>
      </xdr:nvCxnSpPr>
      <xdr:spPr>
        <a:xfrm>
          <a:off x="12814300" y="1662600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22754</xdr:rowOff>
    </xdr:from>
    <xdr:to>
      <xdr:col>23</xdr:col>
      <xdr:colOff>568325</xdr:colOff>
      <xdr:row>97</xdr:row>
      <xdr:rowOff>124354</xdr:rowOff>
    </xdr:to>
    <xdr:sp macro="" textlink="">
      <xdr:nvSpPr>
        <xdr:cNvPr id="715" name="円/楕円 714"/>
        <xdr:cNvSpPr/>
      </xdr:nvSpPr>
      <xdr:spPr>
        <a:xfrm>
          <a:off x="162687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1181</xdr:rowOff>
    </xdr:from>
    <xdr:ext cx="534377" cy="259045"/>
    <xdr:sp macro="" textlink="">
      <xdr:nvSpPr>
        <xdr:cNvPr id="716" name="公債費該当値テキスト"/>
        <xdr:cNvSpPr txBox="1"/>
      </xdr:nvSpPr>
      <xdr:spPr>
        <a:xfrm>
          <a:off x="16370300" y="166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22,551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112706</xdr:rowOff>
    </xdr:from>
    <xdr:to>
      <xdr:col>22</xdr:col>
      <xdr:colOff>415925</xdr:colOff>
      <xdr:row>97</xdr:row>
      <xdr:rowOff>42856</xdr:rowOff>
    </xdr:to>
    <xdr:sp macro="" textlink="">
      <xdr:nvSpPr>
        <xdr:cNvPr id="717" name="円/楕円 716"/>
        <xdr:cNvSpPr/>
      </xdr:nvSpPr>
      <xdr:spPr>
        <a:xfrm>
          <a:off x="15430500" y="165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33983</xdr:rowOff>
    </xdr:from>
    <xdr:ext cx="534377" cy="259045"/>
    <xdr:sp macro="" textlink="">
      <xdr:nvSpPr>
        <xdr:cNvPr id="718" name="テキスト ボックス 717"/>
        <xdr:cNvSpPr txBox="1"/>
      </xdr:nvSpPr>
      <xdr:spPr>
        <a:xfrm>
          <a:off x="15214111" y="1666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110617</xdr:rowOff>
    </xdr:from>
    <xdr:to>
      <xdr:col>21</xdr:col>
      <xdr:colOff>212725</xdr:colOff>
      <xdr:row>97</xdr:row>
      <xdr:rowOff>40767</xdr:rowOff>
    </xdr:to>
    <xdr:sp macro="" textlink="">
      <xdr:nvSpPr>
        <xdr:cNvPr id="719" name="円/楕円 718"/>
        <xdr:cNvSpPr/>
      </xdr:nvSpPr>
      <xdr:spPr>
        <a:xfrm>
          <a:off x="14541500" y="165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31894</xdr:rowOff>
    </xdr:from>
    <xdr:ext cx="534377" cy="259045"/>
    <xdr:sp macro="" textlink="">
      <xdr:nvSpPr>
        <xdr:cNvPr id="720" name="テキスト ボックス 719"/>
        <xdr:cNvSpPr txBox="1"/>
      </xdr:nvSpPr>
      <xdr:spPr>
        <a:xfrm>
          <a:off x="14325111" y="166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119320</xdr:rowOff>
    </xdr:from>
    <xdr:to>
      <xdr:col>20</xdr:col>
      <xdr:colOff>9525</xdr:colOff>
      <xdr:row>97</xdr:row>
      <xdr:rowOff>49470</xdr:rowOff>
    </xdr:to>
    <xdr:sp macro="" textlink="">
      <xdr:nvSpPr>
        <xdr:cNvPr id="721" name="円/楕円 720"/>
        <xdr:cNvSpPr/>
      </xdr:nvSpPr>
      <xdr:spPr>
        <a:xfrm>
          <a:off x="13652500" y="165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40597</xdr:rowOff>
    </xdr:from>
    <xdr:ext cx="534377" cy="259045"/>
    <xdr:sp macro="" textlink="">
      <xdr:nvSpPr>
        <xdr:cNvPr id="722" name="テキスト ボックス 721"/>
        <xdr:cNvSpPr txBox="1"/>
      </xdr:nvSpPr>
      <xdr:spPr>
        <a:xfrm>
          <a:off x="13436111" y="1667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116005</xdr:rowOff>
    </xdr:from>
    <xdr:to>
      <xdr:col>18</xdr:col>
      <xdr:colOff>492125</xdr:colOff>
      <xdr:row>97</xdr:row>
      <xdr:rowOff>46155</xdr:rowOff>
    </xdr:to>
    <xdr:sp macro="" textlink="">
      <xdr:nvSpPr>
        <xdr:cNvPr id="723" name="円/楕円 722"/>
        <xdr:cNvSpPr/>
      </xdr:nvSpPr>
      <xdr:spPr>
        <a:xfrm>
          <a:off x="12763500" y="165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37282</xdr:rowOff>
    </xdr:from>
    <xdr:ext cx="534377" cy="259045"/>
    <xdr:sp macro="" textlink="">
      <xdr:nvSpPr>
        <xdr:cNvPr id="724" name="テキスト ボックス 723"/>
        <xdr:cNvSpPr txBox="1"/>
      </xdr:nvSpPr>
      <xdr:spPr>
        <a:xfrm>
          <a:off x="12547111" y="166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類似団体内においても人口密度が高いことが功を奏し、全体的に平均を下回る「効率の良い」支出となっている。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「労働費」のみ類似団体平均の約３倍と突出しているが、これは</a:t>
          </a:r>
          <a:r>
            <a:rPr kumimoji="1" lang="ja-JP" altLang="ja-JP" sz="1400">
              <a:solidFill>
                <a:schemeClr val="dk1"/>
              </a:solidFill>
              <a:effectLst/>
              <a:latin typeface="+mn-lt"/>
              <a:ea typeface="+mn-ea"/>
              <a:cs typeface="+mn-cs"/>
            </a:rPr>
            <a:t>「労働費」の７９％を占める</a:t>
          </a:r>
          <a:r>
            <a:rPr kumimoji="1" lang="ja-JP" altLang="en-US" sz="1400">
              <a:latin typeface="ＭＳ Ｐゴシック"/>
            </a:rPr>
            <a:t>「労働者住宅資金融資対策事業（借入時の信用保証料補助）」が原因となっている。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年度末財政調整基金残高は、財源調整のため</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億円を取り崩すものの前年度の剰余金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及び、運用利子</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を基金に編入したことにより約</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億円となり前年度に比べ約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標準財政規模比は約</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％となっており平成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割以上を維持している。</a:t>
          </a:r>
          <a:r>
            <a:rPr kumimoji="1" lang="ja-JP" altLang="en-US" sz="1100">
              <a:solidFill>
                <a:schemeClr val="dk1"/>
              </a:solidFill>
              <a:effectLst/>
              <a:latin typeface="+mn-lt"/>
              <a:ea typeface="+mn-ea"/>
              <a:cs typeface="+mn-cs"/>
            </a:rPr>
            <a:t>しかし、学校関係を主とする公共施設等の老朽化対策が</a:t>
          </a:r>
          <a:r>
            <a:rPr kumimoji="1" lang="ja-JP" altLang="ja-JP" sz="1100">
              <a:solidFill>
                <a:schemeClr val="dk1"/>
              </a:solidFill>
              <a:effectLst/>
              <a:latin typeface="+mn-lt"/>
              <a:ea typeface="+mn-ea"/>
              <a:cs typeface="+mn-cs"/>
            </a:rPr>
            <a:t>今後７年間に</a:t>
          </a:r>
          <a:r>
            <a:rPr kumimoji="1" lang="ja-JP" altLang="en-US" sz="1100">
              <a:solidFill>
                <a:schemeClr val="dk1"/>
              </a:solidFill>
              <a:effectLst/>
              <a:latin typeface="+mn-lt"/>
              <a:ea typeface="+mn-ea"/>
              <a:cs typeface="+mn-cs"/>
            </a:rPr>
            <a:t>集中しており、残高の大幅な減少を見込んでいる。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また、実質収支額については、翌年度に繰り越すべき財源が</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億円であり、前年度と比較し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実質単年度収支は、町税・交付税等が微増となる一方、基金の取り崩しを行っていることから赤字となっている。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のほか国民健康保険事業や水道事業などの公営事業会計を含む全ての会計の赤字や黒字を合算し、その団体における資金の不足の程度を把握するもので、町税等の財源の規模と比較し、指標化されたものである。</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年度においては、全ての会計において黒字で、連結実質収支は</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億円（</a:t>
          </a:r>
          <a:r>
            <a:rPr kumimoji="1" lang="en-US" altLang="ja-JP" sz="1400">
              <a:solidFill>
                <a:schemeClr val="dk1"/>
              </a:solidFill>
              <a:effectLst/>
              <a:latin typeface="+mn-lt"/>
              <a:ea typeface="+mn-ea"/>
              <a:cs typeface="+mn-cs"/>
            </a:rPr>
            <a:t>33.37</a:t>
          </a:r>
          <a:r>
            <a:rPr kumimoji="1" lang="ja-JP" altLang="ja-JP" sz="1400">
              <a:solidFill>
                <a:schemeClr val="dk1"/>
              </a:solidFill>
              <a:effectLst/>
              <a:latin typeface="+mn-lt"/>
              <a:ea typeface="+mn-ea"/>
              <a:cs typeface="+mn-cs"/>
            </a:rPr>
            <a:t>％）の黒字となり、連結実質赤字額は発生しておらず、基準を大幅に下回っている。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3827_&#25773;&#30952;&#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4.9000000000000004</v>
          </cell>
          <cell r="L75">
            <v>4.4000000000000004</v>
          </cell>
          <cell r="M75">
            <v>4</v>
          </cell>
          <cell r="N75">
            <v>2.7</v>
          </cell>
          <cell r="O75">
            <v>1.4</v>
          </cell>
        </row>
        <row r="77">
          <cell r="G77" t="str">
            <v>類似団体内平均値</v>
          </cell>
          <cell r="K77">
            <v>40.200000000000003</v>
          </cell>
          <cell r="L77">
            <v>30.7</v>
          </cell>
          <cell r="M77">
            <v>22.3</v>
          </cell>
          <cell r="N77">
            <v>20.3</v>
          </cell>
          <cell r="O77">
            <v>13</v>
          </cell>
        </row>
        <row r="79">
          <cell r="K79">
            <v>10.1</v>
          </cell>
          <cell r="L79">
            <v>9.1999999999999993</v>
          </cell>
          <cell r="M79">
            <v>8.5</v>
          </cell>
          <cell r="N79">
            <v>7.7</v>
          </cell>
          <cell r="O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11002031</v>
      </c>
      <c r="BO4" s="379"/>
      <c r="BP4" s="379"/>
      <c r="BQ4" s="379"/>
      <c r="BR4" s="379"/>
      <c r="BS4" s="379"/>
      <c r="BT4" s="379"/>
      <c r="BU4" s="380"/>
      <c r="BV4" s="378">
        <v>11226665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9.8000000000000007</v>
      </c>
      <c r="CU4" s="556"/>
      <c r="CV4" s="556"/>
      <c r="CW4" s="556"/>
      <c r="CX4" s="556"/>
      <c r="CY4" s="556"/>
      <c r="CZ4" s="556"/>
      <c r="DA4" s="557"/>
      <c r="DB4" s="555">
        <v>11.5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10287390</v>
      </c>
      <c r="BO5" s="384"/>
      <c r="BP5" s="384"/>
      <c r="BQ5" s="384"/>
      <c r="BR5" s="384"/>
      <c r="BS5" s="384"/>
      <c r="BT5" s="384"/>
      <c r="BU5" s="385"/>
      <c r="BV5" s="383">
        <v>10314611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88.2</v>
      </c>
      <c r="CU5" s="354"/>
      <c r="CV5" s="354"/>
      <c r="CW5" s="354"/>
      <c r="CX5" s="354"/>
      <c r="CY5" s="354"/>
      <c r="CZ5" s="354"/>
      <c r="DA5" s="355"/>
      <c r="DB5" s="353">
        <v>91.4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714641</v>
      </c>
      <c r="BO6" s="384"/>
      <c r="BP6" s="384"/>
      <c r="BQ6" s="384"/>
      <c r="BR6" s="384"/>
      <c r="BS6" s="384"/>
      <c r="BT6" s="384"/>
      <c r="BU6" s="385"/>
      <c r="BV6" s="383">
        <v>912054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94.6</v>
      </c>
      <c r="CU6" s="530"/>
      <c r="CV6" s="530"/>
      <c r="CW6" s="530"/>
      <c r="CX6" s="530"/>
      <c r="CY6" s="530"/>
      <c r="CZ6" s="530"/>
      <c r="DA6" s="531"/>
      <c r="DB6" s="529">
        <v>99.5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63372</v>
      </c>
      <c r="BO7" s="384"/>
      <c r="BP7" s="384"/>
      <c r="BQ7" s="384"/>
      <c r="BR7" s="384"/>
      <c r="BS7" s="384"/>
      <c r="BT7" s="384"/>
      <c r="BU7" s="385"/>
      <c r="BV7" s="383">
        <v>161139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6618195</v>
      </c>
      <c r="CU7" s="384"/>
      <c r="CV7" s="384"/>
      <c r="CW7" s="384"/>
      <c r="CX7" s="384"/>
      <c r="CY7" s="384"/>
      <c r="CZ7" s="384"/>
      <c r="DA7" s="385"/>
      <c r="DB7" s="383">
        <v>6557999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651269</v>
      </c>
      <c r="BO8" s="384"/>
      <c r="BP8" s="384"/>
      <c r="BQ8" s="384"/>
      <c r="BR8" s="384"/>
      <c r="BS8" s="384"/>
      <c r="BT8" s="384"/>
      <c r="BU8" s="385"/>
      <c r="BV8" s="383">
        <v>750915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0.88</v>
      </c>
      <c r="CU8" s="493"/>
      <c r="CV8" s="493"/>
      <c r="CW8" s="493"/>
      <c r="CX8" s="493"/>
      <c r="CY8" s="493"/>
      <c r="CZ8" s="493"/>
      <c r="DA8" s="494"/>
      <c r="DB8" s="492">
        <v>0.87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33739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-99646</v>
      </c>
      <c r="BO9" s="384"/>
      <c r="BP9" s="384"/>
      <c r="BQ9" s="384"/>
      <c r="BR9" s="384"/>
      <c r="BS9" s="384"/>
      <c r="BT9" s="384"/>
      <c r="BU9" s="385"/>
      <c r="BV9" s="383">
        <v>115953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9.1999999999999993</v>
      </c>
      <c r="CU9" s="354"/>
      <c r="CV9" s="354"/>
      <c r="CW9" s="354"/>
      <c r="CX9" s="354"/>
      <c r="CY9" s="354"/>
      <c r="CZ9" s="354"/>
      <c r="DA9" s="355"/>
      <c r="DB9" s="353">
        <v>11.3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33183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14536</v>
      </c>
      <c r="BO10" s="384"/>
      <c r="BP10" s="384"/>
      <c r="BQ10" s="384"/>
      <c r="BR10" s="384"/>
      <c r="BS10" s="384"/>
      <c r="BT10" s="384"/>
      <c r="BU10" s="385"/>
      <c r="BV10" s="383">
        <v>19048</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218</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34732</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559281</v>
      </c>
      <c r="BO12" s="384"/>
      <c r="BP12" s="384"/>
      <c r="BQ12" s="384"/>
      <c r="BR12" s="384"/>
      <c r="BS12" s="384"/>
      <c r="BT12" s="384"/>
      <c r="BU12" s="385"/>
      <c r="BV12" s="383">
        <v>781545</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34360</v>
      </c>
      <c r="S13" s="485"/>
      <c r="T13" s="485"/>
      <c r="U13" s="485"/>
      <c r="V13" s="486"/>
      <c r="W13" s="472" t="s">
        <v>121</v>
      </c>
      <c r="X13" s="396"/>
      <c r="Y13" s="396"/>
      <c r="Z13" s="396"/>
      <c r="AA13" s="396"/>
      <c r="AB13" s="397"/>
      <c r="AC13" s="359">
        <v>83</v>
      </c>
      <c r="AD13" s="360"/>
      <c r="AE13" s="360"/>
      <c r="AF13" s="360"/>
      <c r="AG13" s="361"/>
      <c r="AH13" s="359">
        <v>77</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-644173</v>
      </c>
      <c r="BO13" s="384"/>
      <c r="BP13" s="384"/>
      <c r="BQ13" s="384"/>
      <c r="BR13" s="384"/>
      <c r="BS13" s="384"/>
      <c r="BT13" s="384"/>
      <c r="BU13" s="385"/>
      <c r="BV13" s="383">
        <v>-646544</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1.4</v>
      </c>
      <c r="CU13" s="354"/>
      <c r="CV13" s="354"/>
      <c r="CW13" s="354"/>
      <c r="CX13" s="354"/>
      <c r="CY13" s="354"/>
      <c r="CZ13" s="354"/>
      <c r="DA13" s="355"/>
      <c r="DB13" s="353">
        <v>2.7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34778</v>
      </c>
      <c r="S14" s="485"/>
      <c r="T14" s="485"/>
      <c r="U14" s="485"/>
      <c r="V14" s="486"/>
      <c r="W14" s="487"/>
      <c r="X14" s="399"/>
      <c r="Y14" s="399"/>
      <c r="Z14" s="399"/>
      <c r="AA14" s="399"/>
      <c r="AB14" s="400"/>
      <c r="AC14" s="477">
        <v>0.6</v>
      </c>
      <c r="AD14" s="478"/>
      <c r="AE14" s="478"/>
      <c r="AF14" s="478"/>
      <c r="AG14" s="479"/>
      <c r="AH14" s="477">
        <v>0.5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34382</v>
      </c>
      <c r="S15" s="485"/>
      <c r="T15" s="485"/>
      <c r="U15" s="485"/>
      <c r="V15" s="486"/>
      <c r="W15" s="472" t="s">
        <v>128</v>
      </c>
      <c r="X15" s="396"/>
      <c r="Y15" s="396"/>
      <c r="Z15" s="396"/>
      <c r="AA15" s="396"/>
      <c r="AB15" s="397"/>
      <c r="AC15" s="359">
        <v>4938</v>
      </c>
      <c r="AD15" s="360"/>
      <c r="AE15" s="360"/>
      <c r="AF15" s="360"/>
      <c r="AG15" s="361"/>
      <c r="AH15" s="359">
        <v>5222</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4336915</v>
      </c>
      <c r="BO15" s="379"/>
      <c r="BP15" s="379"/>
      <c r="BQ15" s="379"/>
      <c r="BR15" s="379"/>
      <c r="BS15" s="379"/>
      <c r="BT15" s="379"/>
      <c r="BU15" s="380"/>
      <c r="BV15" s="378">
        <v>4202152</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33.9</v>
      </c>
      <c r="AD16" s="478"/>
      <c r="AE16" s="478"/>
      <c r="AF16" s="478"/>
      <c r="AG16" s="479"/>
      <c r="AH16" s="477">
        <v>33.9</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4935021</v>
      </c>
      <c r="BO16" s="384"/>
      <c r="BP16" s="384"/>
      <c r="BQ16" s="384"/>
      <c r="BR16" s="384"/>
      <c r="BS16" s="384"/>
      <c r="BT16" s="384"/>
      <c r="BU16" s="385"/>
      <c r="BV16" s="383">
        <v>4794225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9563</v>
      </c>
      <c r="AD17" s="360"/>
      <c r="AE17" s="360"/>
      <c r="AF17" s="360"/>
      <c r="AG17" s="361"/>
      <c r="AH17" s="359">
        <v>9854</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5542783</v>
      </c>
      <c r="BO17" s="384"/>
      <c r="BP17" s="384"/>
      <c r="BQ17" s="384"/>
      <c r="BR17" s="384"/>
      <c r="BS17" s="384"/>
      <c r="BT17" s="384"/>
      <c r="BU17" s="385"/>
      <c r="BV17" s="383">
        <v>5422238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9.1300000000000008</v>
      </c>
      <c r="M18" s="448"/>
      <c r="N18" s="448"/>
      <c r="O18" s="448"/>
      <c r="P18" s="448"/>
      <c r="Q18" s="448"/>
      <c r="R18" s="449"/>
      <c r="S18" s="449"/>
      <c r="T18" s="449"/>
      <c r="U18" s="449"/>
      <c r="V18" s="450"/>
      <c r="W18" s="464"/>
      <c r="X18" s="465"/>
      <c r="Y18" s="465"/>
      <c r="Z18" s="465"/>
      <c r="AA18" s="465"/>
      <c r="AB18" s="473"/>
      <c r="AC18" s="347">
        <v>65.599999999999994</v>
      </c>
      <c r="AD18" s="348"/>
      <c r="AE18" s="348"/>
      <c r="AF18" s="348"/>
      <c r="AG18" s="451"/>
      <c r="AH18" s="347">
        <v>64</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6189264</v>
      </c>
      <c r="BO18" s="384"/>
      <c r="BP18" s="384"/>
      <c r="BQ18" s="384"/>
      <c r="BR18" s="384"/>
      <c r="BS18" s="384"/>
      <c r="BT18" s="384"/>
      <c r="BU18" s="385"/>
      <c r="BV18" s="383">
        <v>6119947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3695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8488688</v>
      </c>
      <c r="BO19" s="384"/>
      <c r="BP19" s="384"/>
      <c r="BQ19" s="384"/>
      <c r="BR19" s="384"/>
      <c r="BS19" s="384"/>
      <c r="BT19" s="384"/>
      <c r="BU19" s="385"/>
      <c r="BV19" s="383">
        <v>8440258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13258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8180517</v>
      </c>
      <c r="BO23" s="384"/>
      <c r="BP23" s="384"/>
      <c r="BQ23" s="384"/>
      <c r="BR23" s="384"/>
      <c r="BS23" s="384"/>
      <c r="BT23" s="384"/>
      <c r="BU23" s="385"/>
      <c r="BV23" s="383">
        <v>8263659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9200</v>
      </c>
      <c r="R24" s="360"/>
      <c r="S24" s="360"/>
      <c r="T24" s="360"/>
      <c r="U24" s="360"/>
      <c r="V24" s="361"/>
      <c r="W24" s="425"/>
      <c r="X24" s="416"/>
      <c r="Y24" s="417"/>
      <c r="Z24" s="356" t="s">
        <v>151</v>
      </c>
      <c r="AA24" s="357"/>
      <c r="AB24" s="357"/>
      <c r="AC24" s="357"/>
      <c r="AD24" s="357"/>
      <c r="AE24" s="357"/>
      <c r="AF24" s="357"/>
      <c r="AG24" s="358"/>
      <c r="AH24" s="359">
        <v>135</v>
      </c>
      <c r="AI24" s="360"/>
      <c r="AJ24" s="360"/>
      <c r="AK24" s="360"/>
      <c r="AL24" s="361"/>
      <c r="AM24" s="359">
        <v>403650</v>
      </c>
      <c r="AN24" s="360"/>
      <c r="AO24" s="360"/>
      <c r="AP24" s="360"/>
      <c r="AQ24" s="360"/>
      <c r="AR24" s="361"/>
      <c r="AS24" s="359">
        <v>2990</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6961022</v>
      </c>
      <c r="BO24" s="384"/>
      <c r="BP24" s="384"/>
      <c r="BQ24" s="384"/>
      <c r="BR24" s="384"/>
      <c r="BS24" s="384"/>
      <c r="BT24" s="384"/>
      <c r="BU24" s="385"/>
      <c r="BV24" s="383">
        <v>7012760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7600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1381665</v>
      </c>
      <c r="BO25" s="379"/>
      <c r="BP25" s="379"/>
      <c r="BQ25" s="379"/>
      <c r="BR25" s="379"/>
      <c r="BS25" s="379"/>
      <c r="BT25" s="379"/>
      <c r="BU25" s="380"/>
      <c r="BV25" s="378">
        <v>1540918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7050</v>
      </c>
      <c r="R26" s="360"/>
      <c r="S26" s="360"/>
      <c r="T26" s="360"/>
      <c r="U26" s="360"/>
      <c r="V26" s="361"/>
      <c r="W26" s="425"/>
      <c r="X26" s="416"/>
      <c r="Y26" s="417"/>
      <c r="Z26" s="356" t="s">
        <v>157</v>
      </c>
      <c r="AA26" s="438"/>
      <c r="AB26" s="438"/>
      <c r="AC26" s="438"/>
      <c r="AD26" s="438"/>
      <c r="AE26" s="438"/>
      <c r="AF26" s="438"/>
      <c r="AG26" s="439"/>
      <c r="AH26" s="359">
        <v>15</v>
      </c>
      <c r="AI26" s="360"/>
      <c r="AJ26" s="360"/>
      <c r="AK26" s="360"/>
      <c r="AL26" s="361"/>
      <c r="AM26" s="359">
        <v>48810</v>
      </c>
      <c r="AN26" s="360"/>
      <c r="AO26" s="360"/>
      <c r="AP26" s="360"/>
      <c r="AQ26" s="360"/>
      <c r="AR26" s="361"/>
      <c r="AS26" s="359">
        <v>3254</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4050</v>
      </c>
      <c r="R27" s="360"/>
      <c r="S27" s="360"/>
      <c r="T27" s="360"/>
      <c r="U27" s="360"/>
      <c r="V27" s="361"/>
      <c r="W27" s="425"/>
      <c r="X27" s="416"/>
      <c r="Y27" s="417"/>
      <c r="Z27" s="356" t="s">
        <v>160</v>
      </c>
      <c r="AA27" s="357"/>
      <c r="AB27" s="357"/>
      <c r="AC27" s="357"/>
      <c r="AD27" s="357"/>
      <c r="AE27" s="357"/>
      <c r="AF27" s="357"/>
      <c r="AG27" s="358"/>
      <c r="AH27" s="359">
        <v>18</v>
      </c>
      <c r="AI27" s="360"/>
      <c r="AJ27" s="360"/>
      <c r="AK27" s="360"/>
      <c r="AL27" s="361"/>
      <c r="AM27" s="359">
        <v>59018</v>
      </c>
      <c r="AN27" s="360"/>
      <c r="AO27" s="360"/>
      <c r="AP27" s="360"/>
      <c r="AQ27" s="360"/>
      <c r="AR27" s="361"/>
      <c r="AS27" s="359">
        <v>3279</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307839</v>
      </c>
      <c r="BO27" s="387"/>
      <c r="BP27" s="387"/>
      <c r="BQ27" s="387"/>
      <c r="BR27" s="387"/>
      <c r="BS27" s="387"/>
      <c r="BT27" s="387"/>
      <c r="BU27" s="388"/>
      <c r="BV27" s="386">
        <v>307487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3100</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4859092</v>
      </c>
      <c r="BO28" s="379"/>
      <c r="BP28" s="379"/>
      <c r="BQ28" s="379"/>
      <c r="BR28" s="379"/>
      <c r="BS28" s="379"/>
      <c r="BT28" s="379"/>
      <c r="BU28" s="380"/>
      <c r="BV28" s="378">
        <v>4703837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12</v>
      </c>
      <c r="M29" s="360"/>
      <c r="N29" s="360"/>
      <c r="O29" s="360"/>
      <c r="P29" s="361"/>
      <c r="Q29" s="359">
        <v>2850</v>
      </c>
      <c r="R29" s="360"/>
      <c r="S29" s="360"/>
      <c r="T29" s="360"/>
      <c r="U29" s="360"/>
      <c r="V29" s="361"/>
      <c r="W29" s="426"/>
      <c r="X29" s="427"/>
      <c r="Y29" s="428"/>
      <c r="Z29" s="356" t="s">
        <v>167</v>
      </c>
      <c r="AA29" s="357"/>
      <c r="AB29" s="357"/>
      <c r="AC29" s="357"/>
      <c r="AD29" s="357"/>
      <c r="AE29" s="357"/>
      <c r="AF29" s="357"/>
      <c r="AG29" s="358"/>
      <c r="AH29" s="359">
        <v>153</v>
      </c>
      <c r="AI29" s="360"/>
      <c r="AJ29" s="360"/>
      <c r="AK29" s="360"/>
      <c r="AL29" s="361"/>
      <c r="AM29" s="359">
        <v>462668</v>
      </c>
      <c r="AN29" s="360"/>
      <c r="AO29" s="360"/>
      <c r="AP29" s="360"/>
      <c r="AQ29" s="360"/>
      <c r="AR29" s="361"/>
      <c r="AS29" s="359">
        <v>3024</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30</v>
      </c>
      <c r="BO29" s="384"/>
      <c r="BP29" s="384"/>
      <c r="BQ29" s="384"/>
      <c r="BR29" s="384"/>
      <c r="BS29" s="384"/>
      <c r="BT29" s="384"/>
      <c r="BU29" s="385"/>
      <c r="BV29" s="383">
        <v>30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98.6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2371159</v>
      </c>
      <c r="BO30" s="387"/>
      <c r="BP30" s="387"/>
      <c r="BQ30" s="387"/>
      <c r="BR30" s="387"/>
      <c r="BS30" s="387"/>
      <c r="BT30" s="387"/>
      <c r="BU30" s="388"/>
      <c r="BV30" s="386">
        <v>2318740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加古郡衛生事務組合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（財）播磨町臨海管理センター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後期高齢者医療事業へ振替</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兵庫県市町村職員退職手当組合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（財）加古川総合保健センター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兵庫県市町交通災害共済組合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（財）東播臨海救急医療協会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兵庫県町議会議員公務災害補償組合</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兵庫県町土地開発公社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兵庫県後期高齢者医療広域連合（一般会計）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兵庫県後期高齢者医療広域連合（特別会計）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東播磨農業共済事務組合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528</v>
      </c>
      <c r="D34" s="1151"/>
      <c r="E34" s="1152"/>
      <c r="F34" s="32">
        <v>14.47</v>
      </c>
      <c r="G34" s="33">
        <v>14.69</v>
      </c>
      <c r="H34" s="33">
        <v>14.35</v>
      </c>
      <c r="I34" s="33">
        <v>14.26</v>
      </c>
      <c r="J34" s="34">
        <v>14.77</v>
      </c>
      <c r="K34" s="22"/>
      <c r="L34" s="22"/>
      <c r="M34" s="22"/>
      <c r="N34" s="22"/>
      <c r="O34" s="22"/>
      <c r="P34" s="22"/>
    </row>
    <row r="35" spans="1:16" ht="39" customHeight="1">
      <c r="A35" s="22"/>
      <c r="B35" s="35"/>
      <c r="C35" s="1145" t="s">
        <v>529</v>
      </c>
      <c r="D35" s="1146"/>
      <c r="E35" s="1147"/>
      <c r="F35" s="36">
        <v>8.44</v>
      </c>
      <c r="G35" s="37">
        <v>10.51</v>
      </c>
      <c r="H35" s="37">
        <v>9.64</v>
      </c>
      <c r="I35" s="37">
        <v>11.45</v>
      </c>
      <c r="J35" s="38">
        <v>9.84</v>
      </c>
      <c r="K35" s="22"/>
      <c r="L35" s="22"/>
      <c r="M35" s="22"/>
      <c r="N35" s="22"/>
      <c r="O35" s="22"/>
      <c r="P35" s="22"/>
    </row>
    <row r="36" spans="1:16" ht="39" customHeight="1">
      <c r="A36" s="22"/>
      <c r="B36" s="35"/>
      <c r="C36" s="1145" t="s">
        <v>530</v>
      </c>
      <c r="D36" s="1146"/>
      <c r="E36" s="1147"/>
      <c r="F36" s="36">
        <v>4.87</v>
      </c>
      <c r="G36" s="37">
        <v>3.22</v>
      </c>
      <c r="H36" s="37">
        <v>4.2300000000000004</v>
      </c>
      <c r="I36" s="37">
        <v>6.01</v>
      </c>
      <c r="J36" s="38">
        <v>7.67</v>
      </c>
      <c r="K36" s="22"/>
      <c r="L36" s="22"/>
      <c r="M36" s="22"/>
      <c r="N36" s="22"/>
      <c r="O36" s="22"/>
      <c r="P36" s="22"/>
    </row>
    <row r="37" spans="1:16" ht="39" customHeight="1">
      <c r="A37" s="22"/>
      <c r="B37" s="35"/>
      <c r="C37" s="1145" t="s">
        <v>531</v>
      </c>
      <c r="D37" s="1146"/>
      <c r="E37" s="1147"/>
      <c r="F37" s="36" t="s">
        <v>532</v>
      </c>
      <c r="G37" s="37">
        <v>0.38</v>
      </c>
      <c r="H37" s="37">
        <v>0.5</v>
      </c>
      <c r="I37" s="37">
        <v>0.82</v>
      </c>
      <c r="J37" s="38">
        <v>0.9</v>
      </c>
      <c r="K37" s="22"/>
      <c r="L37" s="22"/>
      <c r="M37" s="22"/>
      <c r="N37" s="22"/>
      <c r="O37" s="22"/>
      <c r="P37" s="22"/>
    </row>
    <row r="38" spans="1:16" ht="39" customHeight="1">
      <c r="A38" s="22"/>
      <c r="B38" s="35"/>
      <c r="C38" s="1145" t="s">
        <v>533</v>
      </c>
      <c r="D38" s="1146"/>
      <c r="E38" s="1147"/>
      <c r="F38" s="36">
        <v>0.1</v>
      </c>
      <c r="G38" s="37">
        <v>0.13</v>
      </c>
      <c r="H38" s="37">
        <v>0.14000000000000001</v>
      </c>
      <c r="I38" s="37">
        <v>0.16</v>
      </c>
      <c r="J38" s="38">
        <v>0.17</v>
      </c>
      <c r="K38" s="22"/>
      <c r="L38" s="22"/>
      <c r="M38" s="22"/>
      <c r="N38" s="22"/>
      <c r="O38" s="22"/>
      <c r="P38" s="22"/>
    </row>
    <row r="39" spans="1:16" ht="39" customHeight="1">
      <c r="A39" s="22"/>
      <c r="B39" s="35"/>
      <c r="C39" s="1145" t="s">
        <v>534</v>
      </c>
      <c r="D39" s="1146"/>
      <c r="E39" s="1147"/>
      <c r="F39" s="36">
        <v>0</v>
      </c>
      <c r="G39" s="37">
        <v>0</v>
      </c>
      <c r="H39" s="37">
        <v>0</v>
      </c>
      <c r="I39" s="37">
        <v>0</v>
      </c>
      <c r="J39" s="38">
        <v>0</v>
      </c>
      <c r="K39" s="22"/>
      <c r="L39" s="22"/>
      <c r="M39" s="22"/>
      <c r="N39" s="22"/>
      <c r="O39" s="22"/>
      <c r="P39" s="22"/>
    </row>
    <row r="40" spans="1:16" ht="39" customHeight="1">
      <c r="A40" s="22"/>
      <c r="B40" s="35"/>
      <c r="C40" s="1145" t="s">
        <v>535</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536</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537</v>
      </c>
      <c r="D43" s="1149"/>
      <c r="E43" s="1150"/>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1" zoomScaleSheetLayoutView="55" workbookViewId="0">
      <selection activeCell="T53" sqref="T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935</v>
      </c>
      <c r="L45" s="60">
        <v>943</v>
      </c>
      <c r="M45" s="60">
        <v>964</v>
      </c>
      <c r="N45" s="60">
        <v>958</v>
      </c>
      <c r="O45" s="61">
        <v>783</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451</v>
      </c>
      <c r="L48" s="64">
        <v>434</v>
      </c>
      <c r="M48" s="64">
        <v>434</v>
      </c>
      <c r="N48" s="64">
        <v>464</v>
      </c>
      <c r="O48" s="65">
        <v>442</v>
      </c>
      <c r="P48" s="48"/>
      <c r="Q48" s="48"/>
      <c r="R48" s="48"/>
      <c r="S48" s="48"/>
      <c r="T48" s="48"/>
      <c r="U48" s="48"/>
    </row>
    <row r="49" spans="1:21" ht="30.75" customHeight="1">
      <c r="A49" s="48"/>
      <c r="B49" s="1163"/>
      <c r="C49" s="1164"/>
      <c r="D49" s="62"/>
      <c r="E49" s="1155" t="s">
        <v>16</v>
      </c>
      <c r="F49" s="1155"/>
      <c r="G49" s="1155"/>
      <c r="H49" s="1155"/>
      <c r="I49" s="1155"/>
      <c r="J49" s="1156"/>
      <c r="K49" s="63">
        <v>52</v>
      </c>
      <c r="L49" s="64">
        <v>35</v>
      </c>
      <c r="M49" s="64">
        <v>24</v>
      </c>
      <c r="N49" s="64">
        <v>24</v>
      </c>
      <c r="O49" s="65">
        <v>24</v>
      </c>
      <c r="P49" s="48"/>
      <c r="Q49" s="48"/>
      <c r="R49" s="48"/>
      <c r="S49" s="48"/>
      <c r="T49" s="48"/>
      <c r="U49" s="48"/>
    </row>
    <row r="50" spans="1:21" ht="30.75" customHeight="1">
      <c r="A50" s="48"/>
      <c r="B50" s="1163"/>
      <c r="C50" s="1164"/>
      <c r="D50" s="62"/>
      <c r="E50" s="1155" t="s">
        <v>17</v>
      </c>
      <c r="F50" s="1155"/>
      <c r="G50" s="1155"/>
      <c r="H50" s="1155"/>
      <c r="I50" s="1155"/>
      <c r="J50" s="1156"/>
      <c r="K50" s="63">
        <v>184</v>
      </c>
      <c r="L50" s="64">
        <v>84</v>
      </c>
      <c r="M50" s="64">
        <v>25</v>
      </c>
      <c r="N50" s="64">
        <v>28</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1291</v>
      </c>
      <c r="L52" s="64">
        <v>1290</v>
      </c>
      <c r="M52" s="64">
        <v>1312</v>
      </c>
      <c r="N52" s="64">
        <v>1344</v>
      </c>
      <c r="O52" s="65">
        <v>1269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331</v>
      </c>
      <c r="L53" s="69">
        <v>206</v>
      </c>
      <c r="M53" s="69">
        <v>135</v>
      </c>
      <c r="N53" s="69">
        <v>130</v>
      </c>
      <c r="O53" s="70">
        <v>-20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5" zoomScaleSheetLayoutView="100" workbookViewId="0">
      <selection activeCell="P50" sqref="P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8829</v>
      </c>
      <c r="J41" s="83">
        <v>8649</v>
      </c>
      <c r="K41" s="83">
        <v>8371</v>
      </c>
      <c r="L41" s="83">
        <v>8264</v>
      </c>
      <c r="M41" s="84">
        <v>8181</v>
      </c>
    </row>
    <row r="42" spans="2:13" ht="27.75" customHeight="1">
      <c r="B42" s="1171"/>
      <c r="C42" s="1172"/>
      <c r="D42" s="85"/>
      <c r="E42" s="1175" t="s">
        <v>26</v>
      </c>
      <c r="F42" s="1175"/>
      <c r="G42" s="1175"/>
      <c r="H42" s="1176"/>
      <c r="I42" s="86">
        <v>271</v>
      </c>
      <c r="J42" s="87">
        <v>101</v>
      </c>
      <c r="K42" s="87">
        <v>53</v>
      </c>
      <c r="L42" s="87" t="s">
        <v>479</v>
      </c>
      <c r="M42" s="88" t="s">
        <v>479</v>
      </c>
    </row>
    <row r="43" spans="2:13" ht="27.75" customHeight="1">
      <c r="B43" s="1171"/>
      <c r="C43" s="1172"/>
      <c r="D43" s="85"/>
      <c r="E43" s="1175" t="s">
        <v>27</v>
      </c>
      <c r="F43" s="1175"/>
      <c r="G43" s="1175"/>
      <c r="H43" s="1176"/>
      <c r="I43" s="86">
        <v>6172</v>
      </c>
      <c r="J43" s="87">
        <v>5646</v>
      </c>
      <c r="K43" s="87">
        <v>5299</v>
      </c>
      <c r="L43" s="87">
        <v>5152</v>
      </c>
      <c r="M43" s="88">
        <v>4881</v>
      </c>
    </row>
    <row r="44" spans="2:13" ht="27.75" customHeight="1">
      <c r="B44" s="1171"/>
      <c r="C44" s="1172"/>
      <c r="D44" s="85"/>
      <c r="E44" s="1175" t="s">
        <v>28</v>
      </c>
      <c r="F44" s="1175"/>
      <c r="G44" s="1175"/>
      <c r="H44" s="1176"/>
      <c r="I44" s="86">
        <v>115</v>
      </c>
      <c r="J44" s="87">
        <v>82</v>
      </c>
      <c r="K44" s="87">
        <v>59</v>
      </c>
      <c r="L44" s="87">
        <v>37</v>
      </c>
      <c r="M44" s="88">
        <v>13</v>
      </c>
    </row>
    <row r="45" spans="2:13" ht="27.75" customHeight="1">
      <c r="B45" s="1171"/>
      <c r="C45" s="1172"/>
      <c r="D45" s="85"/>
      <c r="E45" s="1175" t="s">
        <v>29</v>
      </c>
      <c r="F45" s="1175"/>
      <c r="G45" s="1175"/>
      <c r="H45" s="1176"/>
      <c r="I45" s="86">
        <v>448</v>
      </c>
      <c r="J45" s="87">
        <v>562</v>
      </c>
      <c r="K45" s="87">
        <v>587</v>
      </c>
      <c r="L45" s="87">
        <v>716</v>
      </c>
      <c r="M45" s="88">
        <v>707</v>
      </c>
    </row>
    <row r="46" spans="2:13" ht="27.75" customHeight="1">
      <c r="B46" s="1171"/>
      <c r="C46" s="1172"/>
      <c r="D46" s="85"/>
      <c r="E46" s="1175" t="s">
        <v>30</v>
      </c>
      <c r="F46" s="1175"/>
      <c r="G46" s="1175"/>
      <c r="H46" s="1176"/>
      <c r="I46" s="86" t="s">
        <v>479</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7740</v>
      </c>
      <c r="J49" s="87">
        <v>7945</v>
      </c>
      <c r="K49" s="87">
        <v>8179</v>
      </c>
      <c r="L49" s="87">
        <v>8123</v>
      </c>
      <c r="M49" s="88">
        <v>8164</v>
      </c>
    </row>
    <row r="50" spans="2:13" ht="27.75" customHeight="1">
      <c r="B50" s="1171"/>
      <c r="C50" s="1172"/>
      <c r="D50" s="85"/>
      <c r="E50" s="1175" t="s">
        <v>35</v>
      </c>
      <c r="F50" s="1175"/>
      <c r="G50" s="1175"/>
      <c r="H50" s="1176"/>
      <c r="I50" s="86">
        <v>4657</v>
      </c>
      <c r="J50" s="87">
        <v>4423</v>
      </c>
      <c r="K50" s="87">
        <v>4171</v>
      </c>
      <c r="L50" s="87">
        <v>3963</v>
      </c>
      <c r="M50" s="88">
        <v>3693</v>
      </c>
    </row>
    <row r="51" spans="2:13" ht="27.75" customHeight="1">
      <c r="B51" s="1173"/>
      <c r="C51" s="1174"/>
      <c r="D51" s="85"/>
      <c r="E51" s="1175" t="s">
        <v>36</v>
      </c>
      <c r="F51" s="1175"/>
      <c r="G51" s="1175"/>
      <c r="H51" s="1176"/>
      <c r="I51" s="86">
        <v>10566</v>
      </c>
      <c r="J51" s="87">
        <v>10498</v>
      </c>
      <c r="K51" s="87">
        <v>10363</v>
      </c>
      <c r="L51" s="87">
        <v>10309</v>
      </c>
      <c r="M51" s="88">
        <v>10163</v>
      </c>
    </row>
    <row r="52" spans="2:13" ht="27.75" customHeight="1" thickBot="1">
      <c r="B52" s="1177" t="s">
        <v>37</v>
      </c>
      <c r="C52" s="1178"/>
      <c r="D52" s="90"/>
      <c r="E52" s="1179" t="s">
        <v>38</v>
      </c>
      <c r="F52" s="1179"/>
      <c r="G52" s="1179"/>
      <c r="H52" s="1180"/>
      <c r="I52" s="91">
        <v>-7128</v>
      </c>
      <c r="J52" s="92">
        <v>-7826</v>
      </c>
      <c r="K52" s="92">
        <v>-8345</v>
      </c>
      <c r="L52" s="92">
        <v>-8227</v>
      </c>
      <c r="M52" s="93">
        <v>-8238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549</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549</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1194" t="s">
        <v>551</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552</v>
      </c>
    </row>
    <row r="50" spans="1:17">
      <c r="B50" s="248"/>
      <c r="C50" s="244"/>
      <c r="D50" s="244"/>
      <c r="E50" s="244"/>
      <c r="F50" s="244"/>
      <c r="G50" s="1206"/>
      <c r="H50" s="1207"/>
      <c r="I50" s="1207"/>
      <c r="J50" s="1208"/>
      <c r="K50" s="1209" t="s">
        <v>518</v>
      </c>
      <c r="L50" s="1209" t="s">
        <v>519</v>
      </c>
      <c r="M50" s="1209" t="s">
        <v>520</v>
      </c>
      <c r="N50" s="1209" t="s">
        <v>521</v>
      </c>
      <c r="O50" s="1209" t="s">
        <v>522</v>
      </c>
    </row>
    <row r="51" spans="1:17">
      <c r="B51" s="248"/>
      <c r="C51" s="244"/>
      <c r="D51" s="244"/>
      <c r="E51" s="244"/>
      <c r="F51" s="244"/>
      <c r="G51" s="1210" t="s">
        <v>553</v>
      </c>
      <c r="H51" s="1211"/>
      <c r="I51" s="1212" t="s">
        <v>554</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555</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556</v>
      </c>
      <c r="H55" s="1225"/>
      <c r="I55" s="1219" t="s">
        <v>554</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555</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1194" t="s">
        <v>551</v>
      </c>
      <c r="I64" s="1195"/>
      <c r="J64" s="1195"/>
      <c r="K64" s="1195"/>
      <c r="L64" s="244"/>
      <c r="M64" s="244"/>
      <c r="N64" s="244"/>
      <c r="O64" s="244"/>
    </row>
    <row r="65" spans="2:30">
      <c r="B65" s="248"/>
      <c r="C65" s="244"/>
      <c r="D65" s="244"/>
      <c r="E65" s="244"/>
      <c r="F65" s="244"/>
      <c r="G65" s="1238" t="s">
        <v>558</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559</v>
      </c>
      <c r="I71" s="1244"/>
      <c r="J71" s="1240"/>
      <c r="K71" s="1240"/>
      <c r="L71" s="1241"/>
      <c r="M71" s="1240"/>
      <c r="N71" s="1241"/>
      <c r="O71" s="1242"/>
    </row>
    <row r="72" spans="2:30">
      <c r="B72" s="248"/>
      <c r="C72" s="244"/>
      <c r="D72" s="244"/>
      <c r="E72" s="244"/>
      <c r="F72" s="244"/>
      <c r="G72" s="1206"/>
      <c r="H72" s="1207"/>
      <c r="I72" s="1207"/>
      <c r="J72" s="1208"/>
      <c r="K72" s="1209" t="s">
        <v>518</v>
      </c>
      <c r="L72" s="1209" t="s">
        <v>519</v>
      </c>
      <c r="M72" s="1209" t="s">
        <v>520</v>
      </c>
      <c r="N72" s="1209" t="s">
        <v>521</v>
      </c>
      <c r="O72" s="1209" t="s">
        <v>522</v>
      </c>
    </row>
    <row r="73" spans="2:30">
      <c r="B73" s="248"/>
      <c r="C73" s="244"/>
      <c r="D73" s="244"/>
      <c r="E73" s="244"/>
      <c r="F73" s="244"/>
      <c r="G73" s="1210" t="s">
        <v>553</v>
      </c>
      <c r="H73" s="1211"/>
      <c r="I73" s="1212" t="s">
        <v>554</v>
      </c>
      <c r="J73" s="1212"/>
      <c r="K73" s="1245"/>
      <c r="L73" s="1245"/>
      <c r="M73" s="1217"/>
      <c r="N73" s="1217"/>
      <c r="O73" s="1217"/>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560</v>
      </c>
      <c r="J75" s="1219"/>
      <c r="K75" s="1246">
        <v>4.9000000000000004</v>
      </c>
      <c r="L75" s="1246">
        <v>4.4000000000000004</v>
      </c>
      <c r="M75" s="1246">
        <v>4</v>
      </c>
      <c r="N75" s="1246">
        <v>2.7</v>
      </c>
      <c r="O75" s="1246">
        <v>1.4</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556</v>
      </c>
      <c r="H77" s="1225"/>
      <c r="I77" s="1219" t="s">
        <v>554</v>
      </c>
      <c r="J77" s="1219"/>
      <c r="K77" s="1245">
        <v>40.200000000000003</v>
      </c>
      <c r="L77" s="1245">
        <v>30.7</v>
      </c>
      <c r="M77" s="1217">
        <v>22.3</v>
      </c>
      <c r="N77" s="1217">
        <v>20.3</v>
      </c>
      <c r="O77" s="1217">
        <v>13</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560</v>
      </c>
      <c r="J79" s="1229"/>
      <c r="K79" s="1248">
        <v>10.1</v>
      </c>
      <c r="L79" s="1248">
        <v>9.1999999999999993</v>
      </c>
      <c r="M79" s="1248">
        <v>8.5</v>
      </c>
      <c r="N79" s="1248">
        <v>7.7</v>
      </c>
      <c r="O79" s="1248">
        <v>6.8</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22391</v>
      </c>
      <c r="E3" s="116"/>
      <c r="F3" s="117">
        <v>42839</v>
      </c>
      <c r="G3" s="118"/>
      <c r="H3" s="119"/>
    </row>
    <row r="4" spans="1:8">
      <c r="A4" s="120"/>
      <c r="B4" s="121"/>
      <c r="C4" s="122"/>
      <c r="D4" s="123">
        <v>15303</v>
      </c>
      <c r="E4" s="124"/>
      <c r="F4" s="125">
        <v>22027</v>
      </c>
      <c r="G4" s="126"/>
      <c r="H4" s="127"/>
    </row>
    <row r="5" spans="1:8">
      <c r="A5" s="108" t="s">
        <v>512</v>
      </c>
      <c r="B5" s="113"/>
      <c r="C5" s="114"/>
      <c r="D5" s="115">
        <v>28639</v>
      </c>
      <c r="E5" s="116"/>
      <c r="F5" s="117">
        <v>46819</v>
      </c>
      <c r="G5" s="118"/>
      <c r="H5" s="119"/>
    </row>
    <row r="6" spans="1:8">
      <c r="A6" s="120"/>
      <c r="B6" s="121"/>
      <c r="C6" s="122"/>
      <c r="D6" s="123">
        <v>16049</v>
      </c>
      <c r="E6" s="124"/>
      <c r="F6" s="125">
        <v>24121</v>
      </c>
      <c r="G6" s="126"/>
      <c r="H6" s="127"/>
    </row>
    <row r="7" spans="1:8">
      <c r="A7" s="108" t="s">
        <v>513</v>
      </c>
      <c r="B7" s="113"/>
      <c r="C7" s="114"/>
      <c r="D7" s="115">
        <v>23464</v>
      </c>
      <c r="E7" s="116"/>
      <c r="F7" s="117">
        <v>53270</v>
      </c>
      <c r="G7" s="118"/>
      <c r="H7" s="119"/>
    </row>
    <row r="8" spans="1:8">
      <c r="A8" s="120"/>
      <c r="B8" s="121"/>
      <c r="C8" s="122"/>
      <c r="D8" s="123">
        <v>14870</v>
      </c>
      <c r="E8" s="124"/>
      <c r="F8" s="125">
        <v>24316</v>
      </c>
      <c r="G8" s="126"/>
      <c r="H8" s="127"/>
    </row>
    <row r="9" spans="1:8">
      <c r="A9" s="108" t="s">
        <v>514</v>
      </c>
      <c r="B9" s="113"/>
      <c r="C9" s="114"/>
      <c r="D9" s="115">
        <v>44057</v>
      </c>
      <c r="E9" s="116"/>
      <c r="F9" s="117">
        <v>53292</v>
      </c>
      <c r="G9" s="118"/>
      <c r="H9" s="119"/>
    </row>
    <row r="10" spans="1:8">
      <c r="A10" s="120"/>
      <c r="B10" s="121"/>
      <c r="C10" s="122"/>
      <c r="D10" s="123">
        <v>29054</v>
      </c>
      <c r="E10" s="124"/>
      <c r="F10" s="125">
        <v>28900</v>
      </c>
      <c r="G10" s="126"/>
      <c r="H10" s="127"/>
    </row>
    <row r="11" spans="1:8">
      <c r="A11" s="108" t="s">
        <v>515</v>
      </c>
      <c r="B11" s="113"/>
      <c r="C11" s="114"/>
      <c r="D11" s="115">
        <v>38816</v>
      </c>
      <c r="E11" s="116"/>
      <c r="F11" s="117">
        <v>49919</v>
      </c>
      <c r="G11" s="118"/>
      <c r="H11" s="119"/>
    </row>
    <row r="12" spans="1:8">
      <c r="A12" s="120"/>
      <c r="B12" s="121"/>
      <c r="C12" s="128"/>
      <c r="D12" s="123">
        <v>29845</v>
      </c>
      <c r="E12" s="124"/>
      <c r="F12" s="125">
        <v>26398</v>
      </c>
      <c r="G12" s="126"/>
      <c r="H12" s="127"/>
    </row>
    <row r="13" spans="1:8">
      <c r="A13" s="108"/>
      <c r="B13" s="113"/>
      <c r="C13" s="129"/>
      <c r="D13" s="130">
        <v>31473</v>
      </c>
      <c r="E13" s="131"/>
      <c r="F13" s="132">
        <v>49228</v>
      </c>
      <c r="G13" s="133"/>
      <c r="H13" s="119"/>
    </row>
    <row r="14" spans="1:8">
      <c r="A14" s="120"/>
      <c r="B14" s="121"/>
      <c r="C14" s="122"/>
      <c r="D14" s="123">
        <v>21024</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8.44</v>
      </c>
      <c r="C19" s="134">
        <f>ROUND(VALUE(SUBSTITUTE(実質収支比率等に係る経年分析!G$48,"▲","-")),2)</f>
        <v>10.51</v>
      </c>
      <c r="D19" s="134">
        <f>ROUND(VALUE(SUBSTITUTE(実質収支比率等に係る経年分析!H$48,"▲","-")),2)</f>
        <v>9.65</v>
      </c>
      <c r="E19" s="134">
        <f>ROUND(VALUE(SUBSTITUTE(実質収支比率等に係る経年分析!I$48,"▲","-")),2)</f>
        <v>11.45</v>
      </c>
      <c r="F19" s="134">
        <f>ROUND(VALUE(SUBSTITUTE(実質収支比率等に係る経年分析!J$48,"▲","-")),2)</f>
        <v>9.84</v>
      </c>
    </row>
    <row r="20" spans="1:11">
      <c r="A20" s="134" t="s">
        <v>43</v>
      </c>
      <c r="B20" s="134">
        <f>ROUND(VALUE(SUBSTITUTE(実質収支比率等に係る経年分析!F$47,"▲","-")),2)</f>
        <v>76.959999999999994</v>
      </c>
      <c r="C20" s="134">
        <f>ROUND(VALUE(SUBSTITUTE(実質収支比率等に係る経年分析!G$47,"▲","-")),2)</f>
        <v>76.650000000000006</v>
      </c>
      <c r="D20" s="134">
        <f>ROUND(VALUE(SUBSTITUTE(実質収支比率等に係る経年分析!H$47,"▲","-")),2)</f>
        <v>73.95</v>
      </c>
      <c r="E20" s="134">
        <f>ROUND(VALUE(SUBSTITUTE(実質収支比率等に係る経年分析!I$47,"▲","-")),2)</f>
        <v>71.73</v>
      </c>
      <c r="F20" s="134">
        <f>ROUND(VALUE(SUBSTITUTE(実質収支比率等に係る経年分析!J$47,"▲","-")),2)</f>
        <v>73.42</v>
      </c>
    </row>
    <row r="21" spans="1:11">
      <c r="A21" s="134" t="s">
        <v>44</v>
      </c>
      <c r="B21" s="134">
        <f>IF(ISNUMBER(VALUE(SUBSTITUTE(実質収支比率等に係る経年分析!F$49,"▲","-"))),ROUND(VALUE(SUBSTITUTE(実質収支比率等に係る経年分析!F$49,"▲","-")),2),NA())</f>
        <v>-13.56</v>
      </c>
      <c r="C21" s="134">
        <f>IF(ISNUMBER(VALUE(SUBSTITUTE(実質収支比率等に係る経年分析!G$49,"▲","-"))),ROUND(VALUE(SUBSTITUTE(実質収支比率等に係る経年分析!G$49,"▲","-")),2),NA())</f>
        <v>-4.83</v>
      </c>
      <c r="D21" s="134">
        <f>IF(ISNUMBER(VALUE(SUBSTITUTE(実質収支比率等に係る経年分析!H$49,"▲","-"))),ROUND(VALUE(SUBSTITUTE(実質収支比率等に係る経年分析!H$49,"▲","-")),2),NA())</f>
        <v>-11.67</v>
      </c>
      <c r="E21" s="134">
        <f>IF(ISNUMBER(VALUE(SUBSTITUTE(実質収支比率等に係る経年分析!I$49,"▲","-"))),ROUND(VALUE(SUBSTITUTE(実質収支比率等に係る経年分析!I$49,"▲","-")),2),NA())</f>
        <v>-9.86</v>
      </c>
      <c r="F21" s="134">
        <f>IF(ISNUMBER(VALUE(SUBSTITUTE(実質収支比率等に係る経年分析!J$49,"▲","-"))),ROUND(VALUE(SUBSTITUTE(実質収支比率等に係る経年分析!J$49,"▲","-")),2),NA())</f>
        <v>-9.73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後期高齢者医療事業へ振替</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介護保険事業・事業勘定</v>
      </c>
      <c r="B33" s="135">
        <f>IF(ROUND(VALUE(SUBSTITUTE(連結実質赤字比率に係る赤字・黒字の構成分析!F$37,"▲", "-")), 2) &lt; 0, ABS(ROUND(VALUE(SUBSTITUTE(連結実質赤字比率に係る赤字・黒字の構成分析!F$37,"▲", "-")), 2)), NA())</f>
        <v>0.12</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v>
      </c>
    </row>
    <row r="34" spans="1:16">
      <c r="A34" s="135" t="str">
        <f>IF(連結実質赤字比率に係る赤字・黒字の構成分析!C$36="",NA(),連結実質赤字比率に係る赤字・黒字の構成分析!C$36)</f>
        <v>国民健康保険事業・事業勘定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4.2300000000000004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7.67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9.84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14.77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1291</v>
      </c>
      <c r="E42" s="136"/>
      <c r="F42" s="136"/>
      <c r="G42" s="136">
        <f>'実質公債費比率（分子）の構造'!L$52</f>
        <v>1290</v>
      </c>
      <c r="H42" s="136"/>
      <c r="I42" s="136"/>
      <c r="J42" s="136">
        <f>'実質公債費比率（分子）の構造'!M$52</f>
        <v>1312</v>
      </c>
      <c r="K42" s="136"/>
      <c r="L42" s="136"/>
      <c r="M42" s="136">
        <f>'実質公債費比率（分子）の構造'!N$52</f>
        <v>1344</v>
      </c>
      <c r="N42" s="136"/>
      <c r="O42" s="136"/>
      <c r="P42" s="136">
        <f>'実質公債費比率（分子）の構造'!O$52</f>
        <v>1269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184</v>
      </c>
      <c r="C44" s="136"/>
      <c r="D44" s="136"/>
      <c r="E44" s="136">
        <f>'実質公債費比率（分子）の構造'!L$50</f>
        <v>84</v>
      </c>
      <c r="F44" s="136"/>
      <c r="G44" s="136"/>
      <c r="H44" s="136">
        <f>'実質公債費比率（分子）の構造'!M$50</f>
        <v>25</v>
      </c>
      <c r="I44" s="136"/>
      <c r="J44" s="136"/>
      <c r="K44" s="136">
        <f>'実質公債費比率（分子）の構造'!N$50</f>
        <v>28</v>
      </c>
      <c r="L44" s="136"/>
      <c r="M44" s="136"/>
      <c r="N44" s="136" t="str">
        <f>'実質公債費比率（分子）の構造'!O$50</f>
        <v>-</v>
      </c>
      <c r="O44" s="136"/>
      <c r="P44" s="136"/>
    </row>
    <row r="45" spans="1:16">
      <c r="A45" s="136" t="s">
        <v>54</v>
      </c>
      <c r="B45" s="136">
        <f>'実質公債費比率（分子）の構造'!K$49</f>
        <v>52</v>
      </c>
      <c r="C45" s="136"/>
      <c r="D45" s="136"/>
      <c r="E45" s="136">
        <f>'実質公債費比率（分子）の構造'!L$49</f>
        <v>35</v>
      </c>
      <c r="F45" s="136"/>
      <c r="G45" s="136"/>
      <c r="H45" s="136">
        <f>'実質公債費比率（分子）の構造'!M$49</f>
        <v>24</v>
      </c>
      <c r="I45" s="136"/>
      <c r="J45" s="136"/>
      <c r="K45" s="136">
        <f>'実質公債費比率（分子）の構造'!N$49</f>
        <v>24</v>
      </c>
      <c r="L45" s="136"/>
      <c r="M45" s="136"/>
      <c r="N45" s="136">
        <f>'実質公債費比率（分子）の構造'!O$49</f>
        <v>24</v>
      </c>
      <c r="O45" s="136"/>
      <c r="P45" s="136"/>
    </row>
    <row r="46" spans="1:16">
      <c r="A46" s="136" t="s">
        <v>55</v>
      </c>
      <c r="B46" s="136">
        <f>'実質公債費比率（分子）の構造'!K$48</f>
        <v>451</v>
      </c>
      <c r="C46" s="136"/>
      <c r="D46" s="136"/>
      <c r="E46" s="136">
        <f>'実質公債費比率（分子）の構造'!L$48</f>
        <v>434</v>
      </c>
      <c r="F46" s="136"/>
      <c r="G46" s="136"/>
      <c r="H46" s="136">
        <f>'実質公債費比率（分子）の構造'!M$48</f>
        <v>434</v>
      </c>
      <c r="I46" s="136"/>
      <c r="J46" s="136"/>
      <c r="K46" s="136">
        <f>'実質公債費比率（分子）の構造'!N$48</f>
        <v>464</v>
      </c>
      <c r="L46" s="136"/>
      <c r="M46" s="136"/>
      <c r="N46" s="136">
        <f>'実質公債費比率（分子）の構造'!O$48</f>
        <v>442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935</v>
      </c>
      <c r="C49" s="136"/>
      <c r="D49" s="136"/>
      <c r="E49" s="136">
        <f>'実質公債費比率（分子）の構造'!L$45</f>
        <v>943</v>
      </c>
      <c r="F49" s="136"/>
      <c r="G49" s="136"/>
      <c r="H49" s="136">
        <f>'実質公債費比率（分子）の構造'!M$45</f>
        <v>964</v>
      </c>
      <c r="I49" s="136"/>
      <c r="J49" s="136"/>
      <c r="K49" s="136">
        <f>'実質公債費比率（分子）の構造'!N$45</f>
        <v>958</v>
      </c>
      <c r="L49" s="136"/>
      <c r="M49" s="136"/>
      <c r="N49" s="136">
        <f>'実質公債費比率（分子）の構造'!O$45</f>
        <v>783</v>
      </c>
      <c r="O49" s="136"/>
      <c r="P49" s="136"/>
    </row>
    <row r="50" spans="1:16">
      <c r="A50" s="136" t="s">
        <v>59</v>
      </c>
      <c r="B50" s="136" t="e">
        <f>NA()</f>
        <v>#N/A</v>
      </c>
      <c r="C50" s="136">
        <f>IF(ISNUMBER('実質公債費比率（分子）の構造'!K$53),'実質公債費比率（分子）の構造'!K$53,NA())</f>
        <v>331</v>
      </c>
      <c r="D50" s="136" t="e">
        <f>NA()</f>
        <v>#N/A</v>
      </c>
      <c r="E50" s="136" t="e">
        <f>NA()</f>
        <v>#N/A</v>
      </c>
      <c r="F50" s="136">
        <f>IF(ISNUMBER('実質公債費比率（分子）の構造'!L$53),'実質公債費比率（分子）の構造'!L$53,NA())</f>
        <v>206</v>
      </c>
      <c r="G50" s="136" t="e">
        <f>NA()</f>
        <v>#N/A</v>
      </c>
      <c r="H50" s="136" t="e">
        <f>NA()</f>
        <v>#N/A</v>
      </c>
      <c r="I50" s="136">
        <f>IF(ISNUMBER('実質公債費比率（分子）の構造'!M$53),'実質公債費比率（分子）の構造'!M$53,NA())</f>
        <v>135</v>
      </c>
      <c r="J50" s="136" t="e">
        <f>NA()</f>
        <v>#N/A</v>
      </c>
      <c r="K50" s="136" t="e">
        <f>NA()</f>
        <v>#N/A</v>
      </c>
      <c r="L50" s="136">
        <f>IF(ISNUMBER('実質公債費比率（分子）の構造'!N$53),'実質公債費比率（分子）の構造'!N$53,NA())</f>
        <v>130</v>
      </c>
      <c r="M50" s="136" t="e">
        <f>NA()</f>
        <v>#N/A</v>
      </c>
      <c r="N50" s="136" t="e">
        <f>NA()</f>
        <v>#N/A</v>
      </c>
      <c r="O50" s="136">
        <f>IF(ISNUMBER('実質公債費比率（分子）の構造'!O$53),'実質公債費比率（分子）の構造'!O$53,NA())</f>
        <v>-20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10566</v>
      </c>
      <c r="E56" s="135"/>
      <c r="F56" s="135"/>
      <c r="G56" s="135">
        <f>'将来負担比率（分子）の構造'!J$51</f>
        <v>10498</v>
      </c>
      <c r="H56" s="135"/>
      <c r="I56" s="135"/>
      <c r="J56" s="135">
        <f>'将来負担比率（分子）の構造'!K$51</f>
        <v>10363</v>
      </c>
      <c r="K56" s="135"/>
      <c r="L56" s="135"/>
      <c r="M56" s="135">
        <f>'将来負担比率（分子）の構造'!L$51</f>
        <v>10309</v>
      </c>
      <c r="N56" s="135"/>
      <c r="O56" s="135"/>
      <c r="P56" s="135">
        <f>'将来負担比率（分子）の構造'!M$51</f>
        <v>10163</v>
      </c>
    </row>
    <row r="57" spans="1:16">
      <c r="A57" s="135" t="s">
        <v>35</v>
      </c>
      <c r="B57" s="135"/>
      <c r="C57" s="135"/>
      <c r="D57" s="135">
        <f>'将来負担比率（分子）の構造'!I$50</f>
        <v>4657</v>
      </c>
      <c r="E57" s="135"/>
      <c r="F57" s="135"/>
      <c r="G57" s="135">
        <f>'将来負担比率（分子）の構造'!J$50</f>
        <v>4423</v>
      </c>
      <c r="H57" s="135"/>
      <c r="I57" s="135"/>
      <c r="J57" s="135">
        <f>'将来負担比率（分子）の構造'!K$50</f>
        <v>4171</v>
      </c>
      <c r="K57" s="135"/>
      <c r="L57" s="135"/>
      <c r="M57" s="135">
        <f>'将来負担比率（分子）の構造'!L$50</f>
        <v>3963</v>
      </c>
      <c r="N57" s="135"/>
      <c r="O57" s="135"/>
      <c r="P57" s="135">
        <f>'将来負担比率（分子）の構造'!M$50</f>
        <v>3693</v>
      </c>
    </row>
    <row r="58" spans="1:16">
      <c r="A58" s="135" t="s">
        <v>34</v>
      </c>
      <c r="B58" s="135"/>
      <c r="C58" s="135"/>
      <c r="D58" s="135">
        <f>'将来負担比率（分子）の構造'!I$49</f>
        <v>7740</v>
      </c>
      <c r="E58" s="135"/>
      <c r="F58" s="135"/>
      <c r="G58" s="135">
        <f>'将来負担比率（分子）の構造'!J$49</f>
        <v>7945</v>
      </c>
      <c r="H58" s="135"/>
      <c r="I58" s="135"/>
      <c r="J58" s="135">
        <f>'将来負担比率（分子）の構造'!K$49</f>
        <v>8179</v>
      </c>
      <c r="K58" s="135"/>
      <c r="L58" s="135"/>
      <c r="M58" s="135">
        <f>'将来負担比率（分子）の構造'!L$49</f>
        <v>8123</v>
      </c>
      <c r="N58" s="135"/>
      <c r="O58" s="135"/>
      <c r="P58" s="135">
        <f>'将来負担比率（分子）の構造'!M$49</f>
        <v>8164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448</v>
      </c>
      <c r="C62" s="135"/>
      <c r="D62" s="135"/>
      <c r="E62" s="135">
        <f>'将来負担比率（分子）の構造'!J$45</f>
        <v>562</v>
      </c>
      <c r="F62" s="135"/>
      <c r="G62" s="135"/>
      <c r="H62" s="135">
        <f>'将来負担比率（分子）の構造'!K$45</f>
        <v>587</v>
      </c>
      <c r="I62" s="135"/>
      <c r="J62" s="135"/>
      <c r="K62" s="135">
        <f>'将来負担比率（分子）の構造'!L$45</f>
        <v>716</v>
      </c>
      <c r="L62" s="135"/>
      <c r="M62" s="135"/>
      <c r="N62" s="135">
        <f>'将来負担比率（分子）の構造'!M$45</f>
        <v>707</v>
      </c>
      <c r="O62" s="135"/>
      <c r="P62" s="135"/>
    </row>
    <row r="63" spans="1:16">
      <c r="A63" s="135" t="s">
        <v>28</v>
      </c>
      <c r="B63" s="135">
        <f>'将来負担比率（分子）の構造'!I$44</f>
        <v>115</v>
      </c>
      <c r="C63" s="135"/>
      <c r="D63" s="135"/>
      <c r="E63" s="135">
        <f>'将来負担比率（分子）の構造'!J$44</f>
        <v>82</v>
      </c>
      <c r="F63" s="135"/>
      <c r="G63" s="135"/>
      <c r="H63" s="135">
        <f>'将来負担比率（分子）の構造'!K$44</f>
        <v>59</v>
      </c>
      <c r="I63" s="135"/>
      <c r="J63" s="135"/>
      <c r="K63" s="135">
        <f>'将来負担比率（分子）の構造'!L$44</f>
        <v>37</v>
      </c>
      <c r="L63" s="135"/>
      <c r="M63" s="135"/>
      <c r="N63" s="135">
        <f>'将来負担比率（分子）の構造'!M$44</f>
        <v>13</v>
      </c>
      <c r="O63" s="135"/>
      <c r="P63" s="135"/>
    </row>
    <row r="64" spans="1:16">
      <c r="A64" s="135" t="s">
        <v>27</v>
      </c>
      <c r="B64" s="135">
        <f>'将来負担比率（分子）の構造'!I$43</f>
        <v>6172</v>
      </c>
      <c r="C64" s="135"/>
      <c r="D64" s="135"/>
      <c r="E64" s="135">
        <f>'将来負担比率（分子）の構造'!J$43</f>
        <v>5646</v>
      </c>
      <c r="F64" s="135"/>
      <c r="G64" s="135"/>
      <c r="H64" s="135">
        <f>'将来負担比率（分子）の構造'!K$43</f>
        <v>5299</v>
      </c>
      <c r="I64" s="135"/>
      <c r="J64" s="135"/>
      <c r="K64" s="135">
        <f>'将来負担比率（分子）の構造'!L$43</f>
        <v>5152</v>
      </c>
      <c r="L64" s="135"/>
      <c r="M64" s="135"/>
      <c r="N64" s="135">
        <f>'将来負担比率（分子）の構造'!M$43</f>
        <v>4881</v>
      </c>
      <c r="O64" s="135"/>
      <c r="P64" s="135"/>
    </row>
    <row r="65" spans="1:16">
      <c r="A65" s="135" t="s">
        <v>26</v>
      </c>
      <c r="B65" s="135">
        <f>'将来負担比率（分子）の構造'!I$42</f>
        <v>271</v>
      </c>
      <c r="C65" s="135"/>
      <c r="D65" s="135"/>
      <c r="E65" s="135">
        <f>'将来負担比率（分子）の構造'!J$42</f>
        <v>101</v>
      </c>
      <c r="F65" s="135"/>
      <c r="G65" s="135"/>
      <c r="H65" s="135">
        <f>'将来負担比率（分子）の構造'!K$42</f>
        <v>53</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8829</v>
      </c>
      <c r="C66" s="135"/>
      <c r="D66" s="135"/>
      <c r="E66" s="135">
        <f>'将来負担比率（分子）の構造'!J$41</f>
        <v>8649</v>
      </c>
      <c r="F66" s="135"/>
      <c r="G66" s="135"/>
      <c r="H66" s="135">
        <f>'将来負担比率（分子）の構造'!K$41</f>
        <v>8371</v>
      </c>
      <c r="I66" s="135"/>
      <c r="J66" s="135"/>
      <c r="K66" s="135">
        <f>'将来負担比率（分子）の構造'!L$41</f>
        <v>8264</v>
      </c>
      <c r="L66" s="135"/>
      <c r="M66" s="135"/>
      <c r="N66" s="135">
        <f>'将来負担比率（分子）の構造'!M$41</f>
        <v>8181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5541113</v>
      </c>
      <c r="S5" s="639"/>
      <c r="T5" s="639"/>
      <c r="U5" s="639"/>
      <c r="V5" s="639"/>
      <c r="W5" s="639"/>
      <c r="X5" s="639"/>
      <c r="Y5" s="686"/>
      <c r="Z5" s="699">
        <v>50.4</v>
      </c>
      <c r="AA5" s="699"/>
      <c r="AB5" s="699"/>
      <c r="AC5" s="699"/>
      <c r="AD5" s="700">
        <v>5088213</v>
      </c>
      <c r="AE5" s="700"/>
      <c r="AF5" s="700"/>
      <c r="AG5" s="700"/>
      <c r="AH5" s="700"/>
      <c r="AI5" s="700"/>
      <c r="AJ5" s="700"/>
      <c r="AK5" s="700"/>
      <c r="AL5" s="687">
        <v>77.7</v>
      </c>
      <c r="AM5" s="656"/>
      <c r="AN5" s="656"/>
      <c r="AO5" s="688"/>
      <c r="AP5" s="675" t="s">
        <v>206</v>
      </c>
      <c r="AQ5" s="676"/>
      <c r="AR5" s="676"/>
      <c r="AS5" s="676"/>
      <c r="AT5" s="676"/>
      <c r="AU5" s="676"/>
      <c r="AV5" s="676"/>
      <c r="AW5" s="676"/>
      <c r="AX5" s="676"/>
      <c r="AY5" s="676"/>
      <c r="AZ5" s="676"/>
      <c r="BA5" s="676"/>
      <c r="BB5" s="676"/>
      <c r="BC5" s="676"/>
      <c r="BD5" s="676"/>
      <c r="BE5" s="676"/>
      <c r="BF5" s="677"/>
      <c r="BG5" s="588">
        <v>5088213</v>
      </c>
      <c r="BH5" s="589"/>
      <c r="BI5" s="589"/>
      <c r="BJ5" s="589"/>
      <c r="BK5" s="589"/>
      <c r="BL5" s="589"/>
      <c r="BM5" s="589"/>
      <c r="BN5" s="590"/>
      <c r="BO5" s="641">
        <v>91.8</v>
      </c>
      <c r="BP5" s="641"/>
      <c r="BQ5" s="641"/>
      <c r="BR5" s="641"/>
      <c r="BS5" s="642">
        <v>85099</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119304</v>
      </c>
      <c r="S6" s="589"/>
      <c r="T6" s="589"/>
      <c r="U6" s="589"/>
      <c r="V6" s="589"/>
      <c r="W6" s="589"/>
      <c r="X6" s="589"/>
      <c r="Y6" s="590"/>
      <c r="Z6" s="641">
        <v>1.1000000000000001</v>
      </c>
      <c r="AA6" s="641"/>
      <c r="AB6" s="641"/>
      <c r="AC6" s="641"/>
      <c r="AD6" s="642">
        <v>119304</v>
      </c>
      <c r="AE6" s="642"/>
      <c r="AF6" s="642"/>
      <c r="AG6" s="642"/>
      <c r="AH6" s="642"/>
      <c r="AI6" s="642"/>
      <c r="AJ6" s="642"/>
      <c r="AK6" s="642"/>
      <c r="AL6" s="611">
        <v>1.8</v>
      </c>
      <c r="AM6" s="643"/>
      <c r="AN6" s="643"/>
      <c r="AO6" s="644"/>
      <c r="AP6" s="585" t="s">
        <v>211</v>
      </c>
      <c r="AQ6" s="586"/>
      <c r="AR6" s="586"/>
      <c r="AS6" s="586"/>
      <c r="AT6" s="586"/>
      <c r="AU6" s="586"/>
      <c r="AV6" s="586"/>
      <c r="AW6" s="586"/>
      <c r="AX6" s="586"/>
      <c r="AY6" s="586"/>
      <c r="AZ6" s="586"/>
      <c r="BA6" s="586"/>
      <c r="BB6" s="586"/>
      <c r="BC6" s="586"/>
      <c r="BD6" s="586"/>
      <c r="BE6" s="586"/>
      <c r="BF6" s="587"/>
      <c r="BG6" s="588">
        <v>5088213</v>
      </c>
      <c r="BH6" s="589"/>
      <c r="BI6" s="589"/>
      <c r="BJ6" s="589"/>
      <c r="BK6" s="589"/>
      <c r="BL6" s="589"/>
      <c r="BM6" s="589"/>
      <c r="BN6" s="590"/>
      <c r="BO6" s="641">
        <v>91.8</v>
      </c>
      <c r="BP6" s="641"/>
      <c r="BQ6" s="641"/>
      <c r="BR6" s="641"/>
      <c r="BS6" s="642">
        <v>85099</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136241</v>
      </c>
      <c r="CS6" s="589"/>
      <c r="CT6" s="589"/>
      <c r="CU6" s="589"/>
      <c r="CV6" s="589"/>
      <c r="CW6" s="589"/>
      <c r="CX6" s="589"/>
      <c r="CY6" s="590"/>
      <c r="CZ6" s="641">
        <v>1.3</v>
      </c>
      <c r="DA6" s="641"/>
      <c r="DB6" s="641"/>
      <c r="DC6" s="641"/>
      <c r="DD6" s="594" t="s">
        <v>213</v>
      </c>
      <c r="DE6" s="589"/>
      <c r="DF6" s="589"/>
      <c r="DG6" s="589"/>
      <c r="DH6" s="589"/>
      <c r="DI6" s="589"/>
      <c r="DJ6" s="589"/>
      <c r="DK6" s="589"/>
      <c r="DL6" s="589"/>
      <c r="DM6" s="589"/>
      <c r="DN6" s="589"/>
      <c r="DO6" s="589"/>
      <c r="DP6" s="590"/>
      <c r="DQ6" s="594">
        <v>136241</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10493</v>
      </c>
      <c r="S7" s="589"/>
      <c r="T7" s="589"/>
      <c r="U7" s="589"/>
      <c r="V7" s="589"/>
      <c r="W7" s="589"/>
      <c r="X7" s="589"/>
      <c r="Y7" s="590"/>
      <c r="Z7" s="641">
        <v>0.1</v>
      </c>
      <c r="AA7" s="641"/>
      <c r="AB7" s="641"/>
      <c r="AC7" s="641"/>
      <c r="AD7" s="642">
        <v>10493</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2260786</v>
      </c>
      <c r="BH7" s="589"/>
      <c r="BI7" s="589"/>
      <c r="BJ7" s="589"/>
      <c r="BK7" s="589"/>
      <c r="BL7" s="589"/>
      <c r="BM7" s="589"/>
      <c r="BN7" s="590"/>
      <c r="BO7" s="641">
        <v>40.799999999999997</v>
      </c>
      <c r="BP7" s="641"/>
      <c r="BQ7" s="641"/>
      <c r="BR7" s="641"/>
      <c r="BS7" s="642">
        <v>85099</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1186436</v>
      </c>
      <c r="CS7" s="589"/>
      <c r="CT7" s="589"/>
      <c r="CU7" s="589"/>
      <c r="CV7" s="589"/>
      <c r="CW7" s="589"/>
      <c r="CX7" s="589"/>
      <c r="CY7" s="590"/>
      <c r="CZ7" s="641">
        <v>11.5</v>
      </c>
      <c r="DA7" s="641"/>
      <c r="DB7" s="641"/>
      <c r="DC7" s="641"/>
      <c r="DD7" s="594">
        <v>53195</v>
      </c>
      <c r="DE7" s="589"/>
      <c r="DF7" s="589"/>
      <c r="DG7" s="589"/>
      <c r="DH7" s="589"/>
      <c r="DI7" s="589"/>
      <c r="DJ7" s="589"/>
      <c r="DK7" s="589"/>
      <c r="DL7" s="589"/>
      <c r="DM7" s="589"/>
      <c r="DN7" s="589"/>
      <c r="DO7" s="589"/>
      <c r="DP7" s="590"/>
      <c r="DQ7" s="594">
        <v>1032606</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33851</v>
      </c>
      <c r="S8" s="589"/>
      <c r="T8" s="589"/>
      <c r="U8" s="589"/>
      <c r="V8" s="589"/>
      <c r="W8" s="589"/>
      <c r="X8" s="589"/>
      <c r="Y8" s="590"/>
      <c r="Z8" s="641">
        <v>0.3</v>
      </c>
      <c r="AA8" s="641"/>
      <c r="AB8" s="641"/>
      <c r="AC8" s="641"/>
      <c r="AD8" s="642">
        <v>33851</v>
      </c>
      <c r="AE8" s="642"/>
      <c r="AF8" s="642"/>
      <c r="AG8" s="642"/>
      <c r="AH8" s="642"/>
      <c r="AI8" s="642"/>
      <c r="AJ8" s="642"/>
      <c r="AK8" s="642"/>
      <c r="AL8" s="611">
        <v>0.5</v>
      </c>
      <c r="AM8" s="643"/>
      <c r="AN8" s="643"/>
      <c r="AO8" s="644"/>
      <c r="AP8" s="585" t="s">
        <v>218</v>
      </c>
      <c r="AQ8" s="586"/>
      <c r="AR8" s="586"/>
      <c r="AS8" s="586"/>
      <c r="AT8" s="586"/>
      <c r="AU8" s="586"/>
      <c r="AV8" s="586"/>
      <c r="AW8" s="586"/>
      <c r="AX8" s="586"/>
      <c r="AY8" s="586"/>
      <c r="AZ8" s="586"/>
      <c r="BA8" s="586"/>
      <c r="BB8" s="586"/>
      <c r="BC8" s="586"/>
      <c r="BD8" s="586"/>
      <c r="BE8" s="586"/>
      <c r="BF8" s="587"/>
      <c r="BG8" s="588">
        <v>55299</v>
      </c>
      <c r="BH8" s="589"/>
      <c r="BI8" s="589"/>
      <c r="BJ8" s="589"/>
      <c r="BK8" s="589"/>
      <c r="BL8" s="589"/>
      <c r="BM8" s="589"/>
      <c r="BN8" s="590"/>
      <c r="BO8" s="641">
        <v>1</v>
      </c>
      <c r="BP8" s="641"/>
      <c r="BQ8" s="641"/>
      <c r="BR8" s="641"/>
      <c r="BS8" s="594" t="s">
        <v>109</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3510044</v>
      </c>
      <c r="CS8" s="589"/>
      <c r="CT8" s="589"/>
      <c r="CU8" s="589"/>
      <c r="CV8" s="589"/>
      <c r="CW8" s="589"/>
      <c r="CX8" s="589"/>
      <c r="CY8" s="590"/>
      <c r="CZ8" s="641">
        <v>34.1</v>
      </c>
      <c r="DA8" s="641"/>
      <c r="DB8" s="641"/>
      <c r="DC8" s="641"/>
      <c r="DD8" s="594">
        <v>68448</v>
      </c>
      <c r="DE8" s="589"/>
      <c r="DF8" s="589"/>
      <c r="DG8" s="589"/>
      <c r="DH8" s="589"/>
      <c r="DI8" s="589"/>
      <c r="DJ8" s="589"/>
      <c r="DK8" s="589"/>
      <c r="DL8" s="589"/>
      <c r="DM8" s="589"/>
      <c r="DN8" s="589"/>
      <c r="DO8" s="589"/>
      <c r="DP8" s="590"/>
      <c r="DQ8" s="594">
        <v>1755337</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33400</v>
      </c>
      <c r="S9" s="589"/>
      <c r="T9" s="589"/>
      <c r="U9" s="589"/>
      <c r="V9" s="589"/>
      <c r="W9" s="589"/>
      <c r="X9" s="589"/>
      <c r="Y9" s="590"/>
      <c r="Z9" s="641">
        <v>0.3</v>
      </c>
      <c r="AA9" s="641"/>
      <c r="AB9" s="641"/>
      <c r="AC9" s="641"/>
      <c r="AD9" s="642">
        <v>33400</v>
      </c>
      <c r="AE9" s="642"/>
      <c r="AF9" s="642"/>
      <c r="AG9" s="642"/>
      <c r="AH9" s="642"/>
      <c r="AI9" s="642"/>
      <c r="AJ9" s="642"/>
      <c r="AK9" s="642"/>
      <c r="AL9" s="611">
        <v>0.5</v>
      </c>
      <c r="AM9" s="643"/>
      <c r="AN9" s="643"/>
      <c r="AO9" s="644"/>
      <c r="AP9" s="585" t="s">
        <v>221</v>
      </c>
      <c r="AQ9" s="586"/>
      <c r="AR9" s="586"/>
      <c r="AS9" s="586"/>
      <c r="AT9" s="586"/>
      <c r="AU9" s="586"/>
      <c r="AV9" s="586"/>
      <c r="AW9" s="586"/>
      <c r="AX9" s="586"/>
      <c r="AY9" s="586"/>
      <c r="AZ9" s="586"/>
      <c r="BA9" s="586"/>
      <c r="BB9" s="586"/>
      <c r="BC9" s="586"/>
      <c r="BD9" s="586"/>
      <c r="BE9" s="586"/>
      <c r="BF9" s="587"/>
      <c r="BG9" s="588">
        <v>1515731</v>
      </c>
      <c r="BH9" s="589"/>
      <c r="BI9" s="589"/>
      <c r="BJ9" s="589"/>
      <c r="BK9" s="589"/>
      <c r="BL9" s="589"/>
      <c r="BM9" s="589"/>
      <c r="BN9" s="590"/>
      <c r="BO9" s="641">
        <v>27.4</v>
      </c>
      <c r="BP9" s="641"/>
      <c r="BQ9" s="641"/>
      <c r="BR9" s="641"/>
      <c r="BS9" s="594" t="s">
        <v>109</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971814</v>
      </c>
      <c r="CS9" s="589"/>
      <c r="CT9" s="589"/>
      <c r="CU9" s="589"/>
      <c r="CV9" s="589"/>
      <c r="CW9" s="589"/>
      <c r="CX9" s="589"/>
      <c r="CY9" s="590"/>
      <c r="CZ9" s="641">
        <v>9.4</v>
      </c>
      <c r="DA9" s="641"/>
      <c r="DB9" s="641"/>
      <c r="DC9" s="641"/>
      <c r="DD9" s="594">
        <v>82818</v>
      </c>
      <c r="DE9" s="589"/>
      <c r="DF9" s="589"/>
      <c r="DG9" s="589"/>
      <c r="DH9" s="589"/>
      <c r="DI9" s="589"/>
      <c r="DJ9" s="589"/>
      <c r="DK9" s="589"/>
      <c r="DL9" s="589"/>
      <c r="DM9" s="589"/>
      <c r="DN9" s="589"/>
      <c r="DO9" s="589"/>
      <c r="DP9" s="590"/>
      <c r="DQ9" s="594">
        <v>918402</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570161</v>
      </c>
      <c r="S10" s="589"/>
      <c r="T10" s="589"/>
      <c r="U10" s="589"/>
      <c r="V10" s="589"/>
      <c r="W10" s="589"/>
      <c r="X10" s="589"/>
      <c r="Y10" s="590"/>
      <c r="Z10" s="641">
        <v>5.2</v>
      </c>
      <c r="AA10" s="641"/>
      <c r="AB10" s="641"/>
      <c r="AC10" s="641"/>
      <c r="AD10" s="642">
        <v>570161</v>
      </c>
      <c r="AE10" s="642"/>
      <c r="AF10" s="642"/>
      <c r="AG10" s="642"/>
      <c r="AH10" s="642"/>
      <c r="AI10" s="642"/>
      <c r="AJ10" s="642"/>
      <c r="AK10" s="642"/>
      <c r="AL10" s="611">
        <v>8.6999999999999993</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87084</v>
      </c>
      <c r="BH10" s="589"/>
      <c r="BI10" s="589"/>
      <c r="BJ10" s="589"/>
      <c r="BK10" s="589"/>
      <c r="BL10" s="589"/>
      <c r="BM10" s="589"/>
      <c r="BN10" s="590"/>
      <c r="BO10" s="641">
        <v>1.6</v>
      </c>
      <c r="BP10" s="641"/>
      <c r="BQ10" s="641"/>
      <c r="BR10" s="641"/>
      <c r="BS10" s="594" t="s">
        <v>109</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57947</v>
      </c>
      <c r="CS10" s="589"/>
      <c r="CT10" s="589"/>
      <c r="CU10" s="589"/>
      <c r="CV10" s="589"/>
      <c r="CW10" s="589"/>
      <c r="CX10" s="589"/>
      <c r="CY10" s="590"/>
      <c r="CZ10" s="641">
        <v>0.6</v>
      </c>
      <c r="DA10" s="641"/>
      <c r="DB10" s="641"/>
      <c r="DC10" s="641"/>
      <c r="DD10" s="594">
        <v>1274</v>
      </c>
      <c r="DE10" s="589"/>
      <c r="DF10" s="589"/>
      <c r="DG10" s="589"/>
      <c r="DH10" s="589"/>
      <c r="DI10" s="589"/>
      <c r="DJ10" s="589"/>
      <c r="DK10" s="589"/>
      <c r="DL10" s="589"/>
      <c r="DM10" s="589"/>
      <c r="DN10" s="589"/>
      <c r="DO10" s="589"/>
      <c r="DP10" s="590"/>
      <c r="DQ10" s="594">
        <v>11947</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602672</v>
      </c>
      <c r="BH11" s="589"/>
      <c r="BI11" s="589"/>
      <c r="BJ11" s="589"/>
      <c r="BK11" s="589"/>
      <c r="BL11" s="589"/>
      <c r="BM11" s="589"/>
      <c r="BN11" s="590"/>
      <c r="BO11" s="641">
        <v>10.9</v>
      </c>
      <c r="BP11" s="641"/>
      <c r="BQ11" s="641"/>
      <c r="BR11" s="641"/>
      <c r="BS11" s="594">
        <v>85099</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151528</v>
      </c>
      <c r="CS11" s="589"/>
      <c r="CT11" s="589"/>
      <c r="CU11" s="589"/>
      <c r="CV11" s="589"/>
      <c r="CW11" s="589"/>
      <c r="CX11" s="589"/>
      <c r="CY11" s="590"/>
      <c r="CZ11" s="641">
        <v>1.5</v>
      </c>
      <c r="DA11" s="641"/>
      <c r="DB11" s="641"/>
      <c r="DC11" s="641"/>
      <c r="DD11" s="594">
        <v>110261</v>
      </c>
      <c r="DE11" s="589"/>
      <c r="DF11" s="589"/>
      <c r="DG11" s="589"/>
      <c r="DH11" s="589"/>
      <c r="DI11" s="589"/>
      <c r="DJ11" s="589"/>
      <c r="DK11" s="589"/>
      <c r="DL11" s="589"/>
      <c r="DM11" s="589"/>
      <c r="DN11" s="589"/>
      <c r="DO11" s="589"/>
      <c r="DP11" s="590"/>
      <c r="DQ11" s="594">
        <v>104841</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2582727</v>
      </c>
      <c r="BH12" s="589"/>
      <c r="BI12" s="589"/>
      <c r="BJ12" s="589"/>
      <c r="BK12" s="589"/>
      <c r="BL12" s="589"/>
      <c r="BM12" s="589"/>
      <c r="BN12" s="590"/>
      <c r="BO12" s="641">
        <v>46.6</v>
      </c>
      <c r="BP12" s="641"/>
      <c r="BQ12" s="641"/>
      <c r="BR12" s="641"/>
      <c r="BS12" s="594" t="s">
        <v>109</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64412</v>
      </c>
      <c r="CS12" s="589"/>
      <c r="CT12" s="589"/>
      <c r="CU12" s="589"/>
      <c r="CV12" s="589"/>
      <c r="CW12" s="589"/>
      <c r="CX12" s="589"/>
      <c r="CY12" s="590"/>
      <c r="CZ12" s="641">
        <v>0.6</v>
      </c>
      <c r="DA12" s="641"/>
      <c r="DB12" s="641"/>
      <c r="DC12" s="641"/>
      <c r="DD12" s="594" t="s">
        <v>109</v>
      </c>
      <c r="DE12" s="589"/>
      <c r="DF12" s="589"/>
      <c r="DG12" s="589"/>
      <c r="DH12" s="589"/>
      <c r="DI12" s="589"/>
      <c r="DJ12" s="589"/>
      <c r="DK12" s="589"/>
      <c r="DL12" s="589"/>
      <c r="DM12" s="589"/>
      <c r="DN12" s="589"/>
      <c r="DO12" s="589"/>
      <c r="DP12" s="590"/>
      <c r="DQ12" s="594">
        <v>59276</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18757</v>
      </c>
      <c r="S13" s="589"/>
      <c r="T13" s="589"/>
      <c r="U13" s="589"/>
      <c r="V13" s="589"/>
      <c r="W13" s="589"/>
      <c r="X13" s="589"/>
      <c r="Y13" s="590"/>
      <c r="Z13" s="641">
        <v>0.2</v>
      </c>
      <c r="AA13" s="641"/>
      <c r="AB13" s="641"/>
      <c r="AC13" s="641"/>
      <c r="AD13" s="642">
        <v>18757</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2554135</v>
      </c>
      <c r="BH13" s="589"/>
      <c r="BI13" s="589"/>
      <c r="BJ13" s="589"/>
      <c r="BK13" s="589"/>
      <c r="BL13" s="589"/>
      <c r="BM13" s="589"/>
      <c r="BN13" s="590"/>
      <c r="BO13" s="641">
        <v>46.1</v>
      </c>
      <c r="BP13" s="641"/>
      <c r="BQ13" s="641"/>
      <c r="BR13" s="641"/>
      <c r="BS13" s="594" t="s">
        <v>109</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1054719</v>
      </c>
      <c r="CS13" s="589"/>
      <c r="CT13" s="589"/>
      <c r="CU13" s="589"/>
      <c r="CV13" s="589"/>
      <c r="CW13" s="589"/>
      <c r="CX13" s="589"/>
      <c r="CY13" s="590"/>
      <c r="CZ13" s="641">
        <v>10.3</v>
      </c>
      <c r="DA13" s="641"/>
      <c r="DB13" s="641"/>
      <c r="DC13" s="641"/>
      <c r="DD13" s="594">
        <v>188397</v>
      </c>
      <c r="DE13" s="589"/>
      <c r="DF13" s="589"/>
      <c r="DG13" s="589"/>
      <c r="DH13" s="589"/>
      <c r="DI13" s="589"/>
      <c r="DJ13" s="589"/>
      <c r="DK13" s="589"/>
      <c r="DL13" s="589"/>
      <c r="DM13" s="589"/>
      <c r="DN13" s="589"/>
      <c r="DO13" s="589"/>
      <c r="DP13" s="590"/>
      <c r="DQ13" s="594">
        <v>973155</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52022</v>
      </c>
      <c r="BH14" s="589"/>
      <c r="BI14" s="589"/>
      <c r="BJ14" s="589"/>
      <c r="BK14" s="589"/>
      <c r="BL14" s="589"/>
      <c r="BM14" s="589"/>
      <c r="BN14" s="590"/>
      <c r="BO14" s="641">
        <v>0.9</v>
      </c>
      <c r="BP14" s="641"/>
      <c r="BQ14" s="641"/>
      <c r="BR14" s="641"/>
      <c r="BS14" s="594" t="s">
        <v>109</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506778</v>
      </c>
      <c r="CS14" s="589"/>
      <c r="CT14" s="589"/>
      <c r="CU14" s="589"/>
      <c r="CV14" s="589"/>
      <c r="CW14" s="589"/>
      <c r="CX14" s="589"/>
      <c r="CY14" s="590"/>
      <c r="CZ14" s="641">
        <v>4.9000000000000004</v>
      </c>
      <c r="DA14" s="641"/>
      <c r="DB14" s="641"/>
      <c r="DC14" s="641"/>
      <c r="DD14" s="594">
        <v>6799</v>
      </c>
      <c r="DE14" s="589"/>
      <c r="DF14" s="589"/>
      <c r="DG14" s="589"/>
      <c r="DH14" s="589"/>
      <c r="DI14" s="589"/>
      <c r="DJ14" s="589"/>
      <c r="DK14" s="589"/>
      <c r="DL14" s="589"/>
      <c r="DM14" s="589"/>
      <c r="DN14" s="589"/>
      <c r="DO14" s="589"/>
      <c r="DP14" s="590"/>
      <c r="DQ14" s="594">
        <v>498694</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32558</v>
      </c>
      <c r="S15" s="589"/>
      <c r="T15" s="589"/>
      <c r="U15" s="589"/>
      <c r="V15" s="589"/>
      <c r="W15" s="589"/>
      <c r="X15" s="589"/>
      <c r="Y15" s="590"/>
      <c r="Z15" s="641">
        <v>0.3</v>
      </c>
      <c r="AA15" s="641"/>
      <c r="AB15" s="641"/>
      <c r="AC15" s="641"/>
      <c r="AD15" s="642">
        <v>32558</v>
      </c>
      <c r="AE15" s="642"/>
      <c r="AF15" s="642"/>
      <c r="AG15" s="642"/>
      <c r="AH15" s="642"/>
      <c r="AI15" s="642"/>
      <c r="AJ15" s="642"/>
      <c r="AK15" s="642"/>
      <c r="AL15" s="611">
        <v>0.5</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192678</v>
      </c>
      <c r="BH15" s="589"/>
      <c r="BI15" s="589"/>
      <c r="BJ15" s="589"/>
      <c r="BK15" s="589"/>
      <c r="BL15" s="589"/>
      <c r="BM15" s="589"/>
      <c r="BN15" s="590"/>
      <c r="BO15" s="641">
        <v>3.5</v>
      </c>
      <c r="BP15" s="641"/>
      <c r="BQ15" s="641"/>
      <c r="BR15" s="641"/>
      <c r="BS15" s="594" t="s">
        <v>109</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1864232</v>
      </c>
      <c r="CS15" s="589"/>
      <c r="CT15" s="589"/>
      <c r="CU15" s="589"/>
      <c r="CV15" s="589"/>
      <c r="CW15" s="589"/>
      <c r="CX15" s="589"/>
      <c r="CY15" s="590"/>
      <c r="CZ15" s="641">
        <v>18.100000000000001</v>
      </c>
      <c r="DA15" s="641"/>
      <c r="DB15" s="641"/>
      <c r="DC15" s="641"/>
      <c r="DD15" s="594">
        <v>836952</v>
      </c>
      <c r="DE15" s="589"/>
      <c r="DF15" s="589"/>
      <c r="DG15" s="589"/>
      <c r="DH15" s="589"/>
      <c r="DI15" s="589"/>
      <c r="DJ15" s="589"/>
      <c r="DK15" s="589"/>
      <c r="DL15" s="589"/>
      <c r="DM15" s="589"/>
      <c r="DN15" s="589"/>
      <c r="DO15" s="589"/>
      <c r="DP15" s="590"/>
      <c r="DQ15" s="594">
        <v>1502587</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694687</v>
      </c>
      <c r="S16" s="589"/>
      <c r="T16" s="589"/>
      <c r="U16" s="589"/>
      <c r="V16" s="589"/>
      <c r="W16" s="589"/>
      <c r="X16" s="589"/>
      <c r="Y16" s="590"/>
      <c r="Z16" s="641">
        <v>6.3</v>
      </c>
      <c r="AA16" s="641"/>
      <c r="AB16" s="641"/>
      <c r="AC16" s="641"/>
      <c r="AD16" s="642">
        <v>601186</v>
      </c>
      <c r="AE16" s="642"/>
      <c r="AF16" s="642"/>
      <c r="AG16" s="642"/>
      <c r="AH16" s="642"/>
      <c r="AI16" s="642"/>
      <c r="AJ16" s="642"/>
      <c r="AK16" s="642"/>
      <c r="AL16" s="611">
        <v>9.1999999999999993</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601186</v>
      </c>
      <c r="S17" s="589"/>
      <c r="T17" s="589"/>
      <c r="U17" s="589"/>
      <c r="V17" s="589"/>
      <c r="W17" s="589"/>
      <c r="X17" s="589"/>
      <c r="Y17" s="590"/>
      <c r="Z17" s="641">
        <v>5.5</v>
      </c>
      <c r="AA17" s="641"/>
      <c r="AB17" s="641"/>
      <c r="AC17" s="641"/>
      <c r="AD17" s="642">
        <v>601186</v>
      </c>
      <c r="AE17" s="642"/>
      <c r="AF17" s="642"/>
      <c r="AG17" s="642"/>
      <c r="AH17" s="642"/>
      <c r="AI17" s="642"/>
      <c r="AJ17" s="642"/>
      <c r="AK17" s="642"/>
      <c r="AL17" s="611">
        <v>9.1999999999999993</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783239</v>
      </c>
      <c r="CS17" s="589"/>
      <c r="CT17" s="589"/>
      <c r="CU17" s="589"/>
      <c r="CV17" s="589"/>
      <c r="CW17" s="589"/>
      <c r="CX17" s="589"/>
      <c r="CY17" s="590"/>
      <c r="CZ17" s="641">
        <v>7.6</v>
      </c>
      <c r="DA17" s="641"/>
      <c r="DB17" s="641"/>
      <c r="DC17" s="641"/>
      <c r="DD17" s="594" t="s">
        <v>109</v>
      </c>
      <c r="DE17" s="589"/>
      <c r="DF17" s="589"/>
      <c r="DG17" s="589"/>
      <c r="DH17" s="589"/>
      <c r="DI17" s="589"/>
      <c r="DJ17" s="589"/>
      <c r="DK17" s="589"/>
      <c r="DL17" s="589"/>
      <c r="DM17" s="589"/>
      <c r="DN17" s="589"/>
      <c r="DO17" s="589"/>
      <c r="DP17" s="590"/>
      <c r="DQ17" s="594">
        <v>780961</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93500</v>
      </c>
      <c r="S18" s="589"/>
      <c r="T18" s="589"/>
      <c r="U18" s="589"/>
      <c r="V18" s="589"/>
      <c r="W18" s="589"/>
      <c r="X18" s="589"/>
      <c r="Y18" s="590"/>
      <c r="Z18" s="641">
        <v>0.8</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452900</v>
      </c>
      <c r="BH19" s="589"/>
      <c r="BI19" s="589"/>
      <c r="BJ19" s="589"/>
      <c r="BK19" s="589"/>
      <c r="BL19" s="589"/>
      <c r="BM19" s="589"/>
      <c r="BN19" s="590"/>
      <c r="BO19" s="641">
        <v>8.1999999999999993</v>
      </c>
      <c r="BP19" s="641"/>
      <c r="BQ19" s="641"/>
      <c r="BR19" s="641"/>
      <c r="BS19" s="594" t="s">
        <v>109</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7054324</v>
      </c>
      <c r="S20" s="589"/>
      <c r="T20" s="589"/>
      <c r="U20" s="589"/>
      <c r="V20" s="589"/>
      <c r="W20" s="589"/>
      <c r="X20" s="589"/>
      <c r="Y20" s="590"/>
      <c r="Z20" s="641">
        <v>64.099999999999994</v>
      </c>
      <c r="AA20" s="641"/>
      <c r="AB20" s="641"/>
      <c r="AC20" s="641"/>
      <c r="AD20" s="642">
        <v>6507923</v>
      </c>
      <c r="AE20" s="642"/>
      <c r="AF20" s="642"/>
      <c r="AG20" s="642"/>
      <c r="AH20" s="642"/>
      <c r="AI20" s="642"/>
      <c r="AJ20" s="642"/>
      <c r="AK20" s="642"/>
      <c r="AL20" s="611">
        <v>99.4</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452900</v>
      </c>
      <c r="BH20" s="589"/>
      <c r="BI20" s="589"/>
      <c r="BJ20" s="589"/>
      <c r="BK20" s="589"/>
      <c r="BL20" s="589"/>
      <c r="BM20" s="589"/>
      <c r="BN20" s="590"/>
      <c r="BO20" s="641">
        <v>8.1999999999999993</v>
      </c>
      <c r="BP20" s="641"/>
      <c r="BQ20" s="641"/>
      <c r="BR20" s="641"/>
      <c r="BS20" s="594" t="s">
        <v>109</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10287390</v>
      </c>
      <c r="CS20" s="589"/>
      <c r="CT20" s="589"/>
      <c r="CU20" s="589"/>
      <c r="CV20" s="589"/>
      <c r="CW20" s="589"/>
      <c r="CX20" s="589"/>
      <c r="CY20" s="590"/>
      <c r="CZ20" s="641">
        <v>100</v>
      </c>
      <c r="DA20" s="641"/>
      <c r="DB20" s="641"/>
      <c r="DC20" s="641"/>
      <c r="DD20" s="594">
        <v>1348144</v>
      </c>
      <c r="DE20" s="589"/>
      <c r="DF20" s="589"/>
      <c r="DG20" s="589"/>
      <c r="DH20" s="589"/>
      <c r="DI20" s="589"/>
      <c r="DJ20" s="589"/>
      <c r="DK20" s="589"/>
      <c r="DL20" s="589"/>
      <c r="DM20" s="589"/>
      <c r="DN20" s="589"/>
      <c r="DO20" s="589"/>
      <c r="DP20" s="590"/>
      <c r="DQ20" s="594">
        <v>7774047</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5815</v>
      </c>
      <c r="S21" s="589"/>
      <c r="T21" s="589"/>
      <c r="U21" s="589"/>
      <c r="V21" s="589"/>
      <c r="W21" s="589"/>
      <c r="X21" s="589"/>
      <c r="Y21" s="590"/>
      <c r="Z21" s="641">
        <v>0.1</v>
      </c>
      <c r="AA21" s="641"/>
      <c r="AB21" s="641"/>
      <c r="AC21" s="641"/>
      <c r="AD21" s="642">
        <v>5815</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172384</v>
      </c>
      <c r="S22" s="589"/>
      <c r="T22" s="589"/>
      <c r="U22" s="589"/>
      <c r="V22" s="589"/>
      <c r="W22" s="589"/>
      <c r="X22" s="589"/>
      <c r="Y22" s="590"/>
      <c r="Z22" s="641">
        <v>1.6</v>
      </c>
      <c r="AA22" s="641"/>
      <c r="AB22" s="641"/>
      <c r="AC22" s="641"/>
      <c r="AD22" s="642" t="s">
        <v>109</v>
      </c>
      <c r="AE22" s="642"/>
      <c r="AF22" s="642"/>
      <c r="AG22" s="642"/>
      <c r="AH22" s="642"/>
      <c r="AI22" s="642"/>
      <c r="AJ22" s="642"/>
      <c r="AK22" s="642"/>
      <c r="AL22" s="611" t="s">
        <v>109</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81743</v>
      </c>
      <c r="S23" s="589"/>
      <c r="T23" s="589"/>
      <c r="U23" s="589"/>
      <c r="V23" s="589"/>
      <c r="W23" s="589"/>
      <c r="X23" s="589"/>
      <c r="Y23" s="590"/>
      <c r="Z23" s="641">
        <v>0.7</v>
      </c>
      <c r="AA23" s="641"/>
      <c r="AB23" s="641"/>
      <c r="AC23" s="641"/>
      <c r="AD23" s="642">
        <v>31449</v>
      </c>
      <c r="AE23" s="642"/>
      <c r="AF23" s="642"/>
      <c r="AG23" s="642"/>
      <c r="AH23" s="642"/>
      <c r="AI23" s="642"/>
      <c r="AJ23" s="642"/>
      <c r="AK23" s="642"/>
      <c r="AL23" s="611">
        <v>0.5</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452900</v>
      </c>
      <c r="BH23" s="589"/>
      <c r="BI23" s="589"/>
      <c r="BJ23" s="589"/>
      <c r="BK23" s="589"/>
      <c r="BL23" s="589"/>
      <c r="BM23" s="589"/>
      <c r="BN23" s="590"/>
      <c r="BO23" s="641">
        <v>8.1999999999999993</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38258</v>
      </c>
      <c r="S24" s="589"/>
      <c r="T24" s="589"/>
      <c r="U24" s="589"/>
      <c r="V24" s="589"/>
      <c r="W24" s="589"/>
      <c r="X24" s="589"/>
      <c r="Y24" s="590"/>
      <c r="Z24" s="641">
        <v>0.3</v>
      </c>
      <c r="AA24" s="641"/>
      <c r="AB24" s="641"/>
      <c r="AC24" s="641"/>
      <c r="AD24" s="642" t="s">
        <v>109</v>
      </c>
      <c r="AE24" s="642"/>
      <c r="AF24" s="642"/>
      <c r="AG24" s="642"/>
      <c r="AH24" s="642"/>
      <c r="AI24" s="642"/>
      <c r="AJ24" s="642"/>
      <c r="AK24" s="642"/>
      <c r="AL24" s="611" t="s">
        <v>109</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4330995</v>
      </c>
      <c r="CS24" s="639"/>
      <c r="CT24" s="639"/>
      <c r="CU24" s="639"/>
      <c r="CV24" s="639"/>
      <c r="CW24" s="639"/>
      <c r="CX24" s="639"/>
      <c r="CY24" s="686"/>
      <c r="CZ24" s="690">
        <v>42.1</v>
      </c>
      <c r="DA24" s="691"/>
      <c r="DB24" s="691"/>
      <c r="DC24" s="692"/>
      <c r="DD24" s="685">
        <v>2768348</v>
      </c>
      <c r="DE24" s="639"/>
      <c r="DF24" s="639"/>
      <c r="DG24" s="639"/>
      <c r="DH24" s="639"/>
      <c r="DI24" s="639"/>
      <c r="DJ24" s="639"/>
      <c r="DK24" s="686"/>
      <c r="DL24" s="685">
        <v>2713946</v>
      </c>
      <c r="DM24" s="639"/>
      <c r="DN24" s="639"/>
      <c r="DO24" s="639"/>
      <c r="DP24" s="639"/>
      <c r="DQ24" s="639"/>
      <c r="DR24" s="639"/>
      <c r="DS24" s="639"/>
      <c r="DT24" s="639"/>
      <c r="DU24" s="639"/>
      <c r="DV24" s="686"/>
      <c r="DW24" s="687">
        <v>38.700000000000003</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1209694</v>
      </c>
      <c r="S25" s="589"/>
      <c r="T25" s="589"/>
      <c r="U25" s="589"/>
      <c r="V25" s="589"/>
      <c r="W25" s="589"/>
      <c r="X25" s="589"/>
      <c r="Y25" s="590"/>
      <c r="Z25" s="641">
        <v>11</v>
      </c>
      <c r="AA25" s="641"/>
      <c r="AB25" s="641"/>
      <c r="AC25" s="641"/>
      <c r="AD25" s="642" t="s">
        <v>109</v>
      </c>
      <c r="AE25" s="642"/>
      <c r="AF25" s="642"/>
      <c r="AG25" s="642"/>
      <c r="AH25" s="642"/>
      <c r="AI25" s="642"/>
      <c r="AJ25" s="642"/>
      <c r="AK25" s="642"/>
      <c r="AL25" s="611" t="s">
        <v>109</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1419790</v>
      </c>
      <c r="CS25" s="607"/>
      <c r="CT25" s="607"/>
      <c r="CU25" s="607"/>
      <c r="CV25" s="607"/>
      <c r="CW25" s="607"/>
      <c r="CX25" s="607"/>
      <c r="CY25" s="608"/>
      <c r="CZ25" s="591">
        <v>13.8</v>
      </c>
      <c r="DA25" s="609"/>
      <c r="DB25" s="609"/>
      <c r="DC25" s="610"/>
      <c r="DD25" s="594">
        <v>1319449</v>
      </c>
      <c r="DE25" s="607"/>
      <c r="DF25" s="607"/>
      <c r="DG25" s="607"/>
      <c r="DH25" s="607"/>
      <c r="DI25" s="607"/>
      <c r="DJ25" s="607"/>
      <c r="DK25" s="608"/>
      <c r="DL25" s="594">
        <v>1265796</v>
      </c>
      <c r="DM25" s="607"/>
      <c r="DN25" s="607"/>
      <c r="DO25" s="607"/>
      <c r="DP25" s="607"/>
      <c r="DQ25" s="607"/>
      <c r="DR25" s="607"/>
      <c r="DS25" s="607"/>
      <c r="DT25" s="607"/>
      <c r="DU25" s="607"/>
      <c r="DV25" s="608"/>
      <c r="DW25" s="611">
        <v>18</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870230</v>
      </c>
      <c r="CS26" s="589"/>
      <c r="CT26" s="589"/>
      <c r="CU26" s="589"/>
      <c r="CV26" s="589"/>
      <c r="CW26" s="589"/>
      <c r="CX26" s="589"/>
      <c r="CY26" s="590"/>
      <c r="CZ26" s="591">
        <v>8.5</v>
      </c>
      <c r="DA26" s="609"/>
      <c r="DB26" s="609"/>
      <c r="DC26" s="610"/>
      <c r="DD26" s="594">
        <v>783489</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719802</v>
      </c>
      <c r="S27" s="589"/>
      <c r="T27" s="589"/>
      <c r="U27" s="589"/>
      <c r="V27" s="589"/>
      <c r="W27" s="589"/>
      <c r="X27" s="589"/>
      <c r="Y27" s="590"/>
      <c r="Z27" s="641">
        <v>6.5</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5541113</v>
      </c>
      <c r="BH27" s="589"/>
      <c r="BI27" s="589"/>
      <c r="BJ27" s="589"/>
      <c r="BK27" s="589"/>
      <c r="BL27" s="589"/>
      <c r="BM27" s="589"/>
      <c r="BN27" s="590"/>
      <c r="BO27" s="641">
        <v>100</v>
      </c>
      <c r="BP27" s="641"/>
      <c r="BQ27" s="641"/>
      <c r="BR27" s="641"/>
      <c r="BS27" s="594">
        <v>85099</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2127966</v>
      </c>
      <c r="CS27" s="607"/>
      <c r="CT27" s="607"/>
      <c r="CU27" s="607"/>
      <c r="CV27" s="607"/>
      <c r="CW27" s="607"/>
      <c r="CX27" s="607"/>
      <c r="CY27" s="608"/>
      <c r="CZ27" s="591">
        <v>20.7</v>
      </c>
      <c r="DA27" s="609"/>
      <c r="DB27" s="609"/>
      <c r="DC27" s="610"/>
      <c r="DD27" s="594">
        <v>667938</v>
      </c>
      <c r="DE27" s="607"/>
      <c r="DF27" s="607"/>
      <c r="DG27" s="607"/>
      <c r="DH27" s="607"/>
      <c r="DI27" s="607"/>
      <c r="DJ27" s="607"/>
      <c r="DK27" s="608"/>
      <c r="DL27" s="594">
        <v>667407</v>
      </c>
      <c r="DM27" s="607"/>
      <c r="DN27" s="607"/>
      <c r="DO27" s="607"/>
      <c r="DP27" s="607"/>
      <c r="DQ27" s="607"/>
      <c r="DR27" s="607"/>
      <c r="DS27" s="607"/>
      <c r="DT27" s="607"/>
      <c r="DU27" s="607"/>
      <c r="DV27" s="608"/>
      <c r="DW27" s="611">
        <v>9.5</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135525</v>
      </c>
      <c r="S28" s="589"/>
      <c r="T28" s="589"/>
      <c r="U28" s="589"/>
      <c r="V28" s="589"/>
      <c r="W28" s="589"/>
      <c r="X28" s="589"/>
      <c r="Y28" s="590"/>
      <c r="Z28" s="641">
        <v>1.2</v>
      </c>
      <c r="AA28" s="641"/>
      <c r="AB28" s="641"/>
      <c r="AC28" s="641"/>
      <c r="AD28" s="642" t="s">
        <v>109</v>
      </c>
      <c r="AE28" s="642"/>
      <c r="AF28" s="642"/>
      <c r="AG28" s="642"/>
      <c r="AH28" s="642"/>
      <c r="AI28" s="642"/>
      <c r="AJ28" s="642"/>
      <c r="AK28" s="642"/>
      <c r="AL28" s="611" t="s">
        <v>109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783239</v>
      </c>
      <c r="CS28" s="589"/>
      <c r="CT28" s="589"/>
      <c r="CU28" s="589"/>
      <c r="CV28" s="589"/>
      <c r="CW28" s="589"/>
      <c r="CX28" s="589"/>
      <c r="CY28" s="590"/>
      <c r="CZ28" s="591">
        <v>7.6</v>
      </c>
      <c r="DA28" s="609"/>
      <c r="DB28" s="609"/>
      <c r="DC28" s="610"/>
      <c r="DD28" s="594">
        <v>780961</v>
      </c>
      <c r="DE28" s="589"/>
      <c r="DF28" s="589"/>
      <c r="DG28" s="589"/>
      <c r="DH28" s="589"/>
      <c r="DI28" s="589"/>
      <c r="DJ28" s="589"/>
      <c r="DK28" s="590"/>
      <c r="DL28" s="594">
        <v>780743</v>
      </c>
      <c r="DM28" s="589"/>
      <c r="DN28" s="589"/>
      <c r="DO28" s="589"/>
      <c r="DP28" s="589"/>
      <c r="DQ28" s="589"/>
      <c r="DR28" s="589"/>
      <c r="DS28" s="589"/>
      <c r="DT28" s="589"/>
      <c r="DU28" s="589"/>
      <c r="DV28" s="590"/>
      <c r="DW28" s="611">
        <v>11.1</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1371</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783239</v>
      </c>
      <c r="CS29" s="607"/>
      <c r="CT29" s="607"/>
      <c r="CU29" s="607"/>
      <c r="CV29" s="607"/>
      <c r="CW29" s="607"/>
      <c r="CX29" s="607"/>
      <c r="CY29" s="608"/>
      <c r="CZ29" s="591">
        <v>7.6</v>
      </c>
      <c r="DA29" s="609"/>
      <c r="DB29" s="609"/>
      <c r="DC29" s="610"/>
      <c r="DD29" s="594">
        <v>780961</v>
      </c>
      <c r="DE29" s="607"/>
      <c r="DF29" s="607"/>
      <c r="DG29" s="607"/>
      <c r="DH29" s="607"/>
      <c r="DI29" s="607"/>
      <c r="DJ29" s="607"/>
      <c r="DK29" s="608"/>
      <c r="DL29" s="594">
        <v>780743</v>
      </c>
      <c r="DM29" s="607"/>
      <c r="DN29" s="607"/>
      <c r="DO29" s="607"/>
      <c r="DP29" s="607"/>
      <c r="DQ29" s="607"/>
      <c r="DR29" s="607"/>
      <c r="DS29" s="607"/>
      <c r="DT29" s="607"/>
      <c r="DU29" s="607"/>
      <c r="DV29" s="608"/>
      <c r="DW29" s="611">
        <v>11.1</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621909</v>
      </c>
      <c r="S30" s="589"/>
      <c r="T30" s="589"/>
      <c r="U30" s="589"/>
      <c r="V30" s="589"/>
      <c r="W30" s="589"/>
      <c r="X30" s="589"/>
      <c r="Y30" s="590"/>
      <c r="Z30" s="641">
        <v>5.7</v>
      </c>
      <c r="AA30" s="641"/>
      <c r="AB30" s="641"/>
      <c r="AC30" s="641"/>
      <c r="AD30" s="642" t="s">
        <v>109</v>
      </c>
      <c r="AE30" s="642"/>
      <c r="AF30" s="642"/>
      <c r="AG30" s="642"/>
      <c r="AH30" s="642"/>
      <c r="AI30" s="642"/>
      <c r="AJ30" s="642"/>
      <c r="AK30" s="642"/>
      <c r="AL30" s="611" t="s">
        <v>109</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99</v>
      </c>
      <c r="BH30" s="655"/>
      <c r="BI30" s="655"/>
      <c r="BJ30" s="655"/>
      <c r="BK30" s="655"/>
      <c r="BL30" s="655"/>
      <c r="BM30" s="656">
        <v>95.2</v>
      </c>
      <c r="BN30" s="655"/>
      <c r="BO30" s="655"/>
      <c r="BP30" s="655"/>
      <c r="BQ30" s="657"/>
      <c r="BR30" s="654">
        <v>98.9</v>
      </c>
      <c r="BS30" s="655"/>
      <c r="BT30" s="655"/>
      <c r="BU30" s="655"/>
      <c r="BV30" s="655"/>
      <c r="BW30" s="655"/>
      <c r="BX30" s="656">
        <v>94.9</v>
      </c>
      <c r="BY30" s="655"/>
      <c r="BZ30" s="655"/>
      <c r="CA30" s="655"/>
      <c r="CB30" s="657"/>
      <c r="CD30" s="660"/>
      <c r="CE30" s="661"/>
      <c r="CF30" s="625" t="s">
        <v>290</v>
      </c>
      <c r="CG30" s="622"/>
      <c r="CH30" s="622"/>
      <c r="CI30" s="622"/>
      <c r="CJ30" s="622"/>
      <c r="CK30" s="622"/>
      <c r="CL30" s="622"/>
      <c r="CM30" s="622"/>
      <c r="CN30" s="622"/>
      <c r="CO30" s="622"/>
      <c r="CP30" s="622"/>
      <c r="CQ30" s="623"/>
      <c r="CR30" s="588">
        <v>693068</v>
      </c>
      <c r="CS30" s="589"/>
      <c r="CT30" s="589"/>
      <c r="CU30" s="589"/>
      <c r="CV30" s="589"/>
      <c r="CW30" s="589"/>
      <c r="CX30" s="589"/>
      <c r="CY30" s="590"/>
      <c r="CZ30" s="591">
        <v>6.7</v>
      </c>
      <c r="DA30" s="609"/>
      <c r="DB30" s="609"/>
      <c r="DC30" s="610"/>
      <c r="DD30" s="594">
        <v>691022</v>
      </c>
      <c r="DE30" s="589"/>
      <c r="DF30" s="589"/>
      <c r="DG30" s="589"/>
      <c r="DH30" s="589"/>
      <c r="DI30" s="589"/>
      <c r="DJ30" s="589"/>
      <c r="DK30" s="590"/>
      <c r="DL30" s="594">
        <v>690804</v>
      </c>
      <c r="DM30" s="589"/>
      <c r="DN30" s="589"/>
      <c r="DO30" s="589"/>
      <c r="DP30" s="589"/>
      <c r="DQ30" s="589"/>
      <c r="DR30" s="589"/>
      <c r="DS30" s="589"/>
      <c r="DT30" s="589"/>
      <c r="DU30" s="589"/>
      <c r="DV30" s="590"/>
      <c r="DW30" s="611">
        <v>9.8000000000000007</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212054</v>
      </c>
      <c r="S31" s="589"/>
      <c r="T31" s="589"/>
      <c r="U31" s="589"/>
      <c r="V31" s="589"/>
      <c r="W31" s="589"/>
      <c r="X31" s="589"/>
      <c r="Y31" s="590"/>
      <c r="Z31" s="641">
        <v>1.9</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98.9</v>
      </c>
      <c r="BH31" s="607"/>
      <c r="BI31" s="607"/>
      <c r="BJ31" s="607"/>
      <c r="BK31" s="607"/>
      <c r="BL31" s="607"/>
      <c r="BM31" s="643">
        <v>94.7</v>
      </c>
      <c r="BN31" s="653"/>
      <c r="BO31" s="653"/>
      <c r="BP31" s="653"/>
      <c r="BQ31" s="617"/>
      <c r="BR31" s="652">
        <v>98.7</v>
      </c>
      <c r="BS31" s="607"/>
      <c r="BT31" s="607"/>
      <c r="BU31" s="607"/>
      <c r="BV31" s="607"/>
      <c r="BW31" s="607"/>
      <c r="BX31" s="643">
        <v>94.1</v>
      </c>
      <c r="BY31" s="653"/>
      <c r="BZ31" s="653"/>
      <c r="CA31" s="653"/>
      <c r="CB31" s="617"/>
      <c r="CD31" s="660"/>
      <c r="CE31" s="661"/>
      <c r="CF31" s="625" t="s">
        <v>294</v>
      </c>
      <c r="CG31" s="622"/>
      <c r="CH31" s="622"/>
      <c r="CI31" s="622"/>
      <c r="CJ31" s="622"/>
      <c r="CK31" s="622"/>
      <c r="CL31" s="622"/>
      <c r="CM31" s="622"/>
      <c r="CN31" s="622"/>
      <c r="CO31" s="622"/>
      <c r="CP31" s="622"/>
      <c r="CQ31" s="623"/>
      <c r="CR31" s="588">
        <v>90171</v>
      </c>
      <c r="CS31" s="607"/>
      <c r="CT31" s="607"/>
      <c r="CU31" s="607"/>
      <c r="CV31" s="607"/>
      <c r="CW31" s="607"/>
      <c r="CX31" s="607"/>
      <c r="CY31" s="608"/>
      <c r="CZ31" s="591">
        <v>0.9</v>
      </c>
      <c r="DA31" s="609"/>
      <c r="DB31" s="609"/>
      <c r="DC31" s="610"/>
      <c r="DD31" s="594">
        <v>89939</v>
      </c>
      <c r="DE31" s="607"/>
      <c r="DF31" s="607"/>
      <c r="DG31" s="607"/>
      <c r="DH31" s="607"/>
      <c r="DI31" s="607"/>
      <c r="DJ31" s="607"/>
      <c r="DK31" s="608"/>
      <c r="DL31" s="594">
        <v>89939</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139226</v>
      </c>
      <c r="S32" s="589"/>
      <c r="T32" s="589"/>
      <c r="U32" s="589"/>
      <c r="V32" s="589"/>
      <c r="W32" s="589"/>
      <c r="X32" s="589"/>
      <c r="Y32" s="590"/>
      <c r="Z32" s="641">
        <v>1.3</v>
      </c>
      <c r="AA32" s="641"/>
      <c r="AB32" s="641"/>
      <c r="AC32" s="641"/>
      <c r="AD32" s="642">
        <v>211</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v>
      </c>
      <c r="BH32" s="573"/>
      <c r="BI32" s="573"/>
      <c r="BJ32" s="573"/>
      <c r="BK32" s="573"/>
      <c r="BL32" s="573"/>
      <c r="BM32" s="636">
        <v>95.4</v>
      </c>
      <c r="BN32" s="573"/>
      <c r="BO32" s="573"/>
      <c r="BP32" s="573"/>
      <c r="BQ32" s="630"/>
      <c r="BR32" s="651">
        <v>99</v>
      </c>
      <c r="BS32" s="573"/>
      <c r="BT32" s="573"/>
      <c r="BU32" s="573"/>
      <c r="BV32" s="573"/>
      <c r="BW32" s="573"/>
      <c r="BX32" s="636">
        <v>95.2</v>
      </c>
      <c r="BY32" s="573"/>
      <c r="BZ32" s="573"/>
      <c r="CA32" s="573"/>
      <c r="CB32" s="630"/>
      <c r="CD32" s="662"/>
      <c r="CE32" s="663"/>
      <c r="CF32" s="625" t="s">
        <v>297</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609926</v>
      </c>
      <c r="S33" s="589"/>
      <c r="T33" s="589"/>
      <c r="U33" s="589"/>
      <c r="V33" s="589"/>
      <c r="W33" s="589"/>
      <c r="X33" s="589"/>
      <c r="Y33" s="590"/>
      <c r="Z33" s="641">
        <v>5.5</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4608251</v>
      </c>
      <c r="CS33" s="607"/>
      <c r="CT33" s="607"/>
      <c r="CU33" s="607"/>
      <c r="CV33" s="607"/>
      <c r="CW33" s="607"/>
      <c r="CX33" s="607"/>
      <c r="CY33" s="608"/>
      <c r="CZ33" s="591">
        <v>44.8</v>
      </c>
      <c r="DA33" s="609"/>
      <c r="DB33" s="609"/>
      <c r="DC33" s="610"/>
      <c r="DD33" s="594">
        <v>4059615</v>
      </c>
      <c r="DE33" s="607"/>
      <c r="DF33" s="607"/>
      <c r="DG33" s="607"/>
      <c r="DH33" s="607"/>
      <c r="DI33" s="607"/>
      <c r="DJ33" s="607"/>
      <c r="DK33" s="608"/>
      <c r="DL33" s="594">
        <v>3475318</v>
      </c>
      <c r="DM33" s="607"/>
      <c r="DN33" s="607"/>
      <c r="DO33" s="607"/>
      <c r="DP33" s="607"/>
      <c r="DQ33" s="607"/>
      <c r="DR33" s="607"/>
      <c r="DS33" s="607"/>
      <c r="DT33" s="607"/>
      <c r="DU33" s="607"/>
      <c r="DV33" s="608"/>
      <c r="DW33" s="611">
        <v>49.5</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1875172</v>
      </c>
      <c r="CS34" s="589"/>
      <c r="CT34" s="589"/>
      <c r="CU34" s="589"/>
      <c r="CV34" s="589"/>
      <c r="CW34" s="589"/>
      <c r="CX34" s="589"/>
      <c r="CY34" s="590"/>
      <c r="CZ34" s="591">
        <v>18.2</v>
      </c>
      <c r="DA34" s="609"/>
      <c r="DB34" s="609"/>
      <c r="DC34" s="610"/>
      <c r="DD34" s="594">
        <v>1661163</v>
      </c>
      <c r="DE34" s="589"/>
      <c r="DF34" s="589"/>
      <c r="DG34" s="589"/>
      <c r="DH34" s="589"/>
      <c r="DI34" s="589"/>
      <c r="DJ34" s="589"/>
      <c r="DK34" s="590"/>
      <c r="DL34" s="594">
        <v>1488287</v>
      </c>
      <c r="DM34" s="589"/>
      <c r="DN34" s="589"/>
      <c r="DO34" s="589"/>
      <c r="DP34" s="589"/>
      <c r="DQ34" s="589"/>
      <c r="DR34" s="589"/>
      <c r="DS34" s="589"/>
      <c r="DT34" s="589"/>
      <c r="DU34" s="589"/>
      <c r="DV34" s="590"/>
      <c r="DW34" s="611">
        <v>21.2</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474226</v>
      </c>
      <c r="S35" s="589"/>
      <c r="T35" s="589"/>
      <c r="U35" s="589"/>
      <c r="V35" s="589"/>
      <c r="W35" s="589"/>
      <c r="X35" s="589"/>
      <c r="Y35" s="590"/>
      <c r="Z35" s="641">
        <v>4.3</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1517318</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507931</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40451</v>
      </c>
      <c r="CS35" s="607"/>
      <c r="CT35" s="607"/>
      <c r="CU35" s="607"/>
      <c r="CV35" s="607"/>
      <c r="CW35" s="607"/>
      <c r="CX35" s="607"/>
      <c r="CY35" s="608"/>
      <c r="CZ35" s="591">
        <v>0.4</v>
      </c>
      <c r="DA35" s="609"/>
      <c r="DB35" s="609"/>
      <c r="DC35" s="610"/>
      <c r="DD35" s="594">
        <v>39783</v>
      </c>
      <c r="DE35" s="607"/>
      <c r="DF35" s="607"/>
      <c r="DG35" s="607"/>
      <c r="DH35" s="607"/>
      <c r="DI35" s="607"/>
      <c r="DJ35" s="607"/>
      <c r="DK35" s="608"/>
      <c r="DL35" s="594">
        <v>39783</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11002031</v>
      </c>
      <c r="S36" s="629"/>
      <c r="T36" s="629"/>
      <c r="U36" s="629"/>
      <c r="V36" s="629"/>
      <c r="W36" s="629"/>
      <c r="X36" s="629"/>
      <c r="Y36" s="632"/>
      <c r="Z36" s="633">
        <v>100</v>
      </c>
      <c r="AA36" s="633"/>
      <c r="AB36" s="633"/>
      <c r="AC36" s="633"/>
      <c r="AD36" s="634">
        <v>6545398</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547263</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416531</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1018708</v>
      </c>
      <c r="CS36" s="589"/>
      <c r="CT36" s="589"/>
      <c r="CU36" s="589"/>
      <c r="CV36" s="589"/>
      <c r="CW36" s="589"/>
      <c r="CX36" s="589"/>
      <c r="CY36" s="590"/>
      <c r="CZ36" s="591">
        <v>9.9</v>
      </c>
      <c r="DA36" s="609"/>
      <c r="DB36" s="609"/>
      <c r="DC36" s="610"/>
      <c r="DD36" s="594">
        <v>953328</v>
      </c>
      <c r="DE36" s="589"/>
      <c r="DF36" s="589"/>
      <c r="DG36" s="589"/>
      <c r="DH36" s="589"/>
      <c r="DI36" s="589"/>
      <c r="DJ36" s="589"/>
      <c r="DK36" s="590"/>
      <c r="DL36" s="594">
        <v>841251</v>
      </c>
      <c r="DM36" s="589"/>
      <c r="DN36" s="589"/>
      <c r="DO36" s="589"/>
      <c r="DP36" s="589"/>
      <c r="DQ36" s="589"/>
      <c r="DR36" s="589"/>
      <c r="DS36" s="589"/>
      <c r="DT36" s="589"/>
      <c r="DU36" s="589"/>
      <c r="DV36" s="590"/>
      <c r="DW36" s="611">
        <v>12</v>
      </c>
      <c r="DX36" s="612"/>
      <c r="DY36" s="612"/>
      <c r="DZ36" s="612"/>
      <c r="EA36" s="612"/>
      <c r="EB36" s="612"/>
      <c r="EC36" s="613"/>
    </row>
    <row r="37" spans="2:133" ht="11.25" customHeight="1">
      <c r="AQ37" s="614" t="s">
        <v>312</v>
      </c>
      <c r="AR37" s="615"/>
      <c r="AS37" s="615"/>
      <c r="AT37" s="615"/>
      <c r="AU37" s="615"/>
      <c r="AV37" s="615"/>
      <c r="AW37" s="615"/>
      <c r="AX37" s="615"/>
      <c r="AY37" s="616"/>
      <c r="AZ37" s="588">
        <v>6146</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5154</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203281</v>
      </c>
      <c r="CS37" s="607"/>
      <c r="CT37" s="607"/>
      <c r="CU37" s="607"/>
      <c r="CV37" s="607"/>
      <c r="CW37" s="607"/>
      <c r="CX37" s="607"/>
      <c r="CY37" s="608"/>
      <c r="CZ37" s="591">
        <v>2</v>
      </c>
      <c r="DA37" s="609"/>
      <c r="DB37" s="609"/>
      <c r="DC37" s="610"/>
      <c r="DD37" s="594">
        <v>203281</v>
      </c>
      <c r="DE37" s="607"/>
      <c r="DF37" s="607"/>
      <c r="DG37" s="607"/>
      <c r="DH37" s="607"/>
      <c r="DI37" s="607"/>
      <c r="DJ37" s="607"/>
      <c r="DK37" s="608"/>
      <c r="DL37" s="594">
        <v>203281</v>
      </c>
      <c r="DM37" s="607"/>
      <c r="DN37" s="607"/>
      <c r="DO37" s="607"/>
      <c r="DP37" s="607"/>
      <c r="DQ37" s="607"/>
      <c r="DR37" s="607"/>
      <c r="DS37" s="607"/>
      <c r="DT37" s="607"/>
      <c r="DU37" s="607"/>
      <c r="DV37" s="608"/>
      <c r="DW37" s="611">
        <v>2.9</v>
      </c>
      <c r="DX37" s="612"/>
      <c r="DY37" s="612"/>
      <c r="DZ37" s="612"/>
      <c r="EA37" s="612"/>
      <c r="EB37" s="612"/>
      <c r="EC37" s="613"/>
    </row>
    <row r="38" spans="2:133" ht="11.25" customHeight="1">
      <c r="AQ38" s="614" t="s">
        <v>315</v>
      </c>
      <c r="AR38" s="615"/>
      <c r="AS38" s="615"/>
      <c r="AT38" s="615"/>
      <c r="AU38" s="615"/>
      <c r="AV38" s="615"/>
      <c r="AW38" s="615"/>
      <c r="AX38" s="615"/>
      <c r="AY38" s="616"/>
      <c r="AZ38" s="588" t="s">
        <v>109</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8651</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1502948</v>
      </c>
      <c r="CS38" s="589"/>
      <c r="CT38" s="589"/>
      <c r="CU38" s="589"/>
      <c r="CV38" s="589"/>
      <c r="CW38" s="589"/>
      <c r="CX38" s="589"/>
      <c r="CY38" s="590"/>
      <c r="CZ38" s="591">
        <v>14.6</v>
      </c>
      <c r="DA38" s="609"/>
      <c r="DB38" s="609"/>
      <c r="DC38" s="610"/>
      <c r="DD38" s="594">
        <v>1305341</v>
      </c>
      <c r="DE38" s="589"/>
      <c r="DF38" s="589"/>
      <c r="DG38" s="589"/>
      <c r="DH38" s="589"/>
      <c r="DI38" s="589"/>
      <c r="DJ38" s="589"/>
      <c r="DK38" s="590"/>
      <c r="DL38" s="594">
        <v>1105997</v>
      </c>
      <c r="DM38" s="589"/>
      <c r="DN38" s="589"/>
      <c r="DO38" s="589"/>
      <c r="DP38" s="589"/>
      <c r="DQ38" s="589"/>
      <c r="DR38" s="589"/>
      <c r="DS38" s="589"/>
      <c r="DT38" s="589"/>
      <c r="DU38" s="589"/>
      <c r="DV38" s="590"/>
      <c r="DW38" s="611">
        <v>15.8</v>
      </c>
      <c r="DX38" s="612"/>
      <c r="DY38" s="612"/>
      <c r="DZ38" s="612"/>
      <c r="EA38" s="612"/>
      <c r="EB38" s="612"/>
      <c r="EC38" s="613"/>
    </row>
    <row r="39" spans="2:133" ht="11.25" customHeight="1">
      <c r="AQ39" s="614" t="s">
        <v>318</v>
      </c>
      <c r="AR39" s="615"/>
      <c r="AS39" s="615"/>
      <c r="AT39" s="615"/>
      <c r="AU39" s="615"/>
      <c r="AV39" s="615"/>
      <c r="AW39" s="615"/>
      <c r="AX39" s="615"/>
      <c r="AY39" s="616"/>
      <c r="AZ39" s="588" t="s">
        <v>109</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87</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124972</v>
      </c>
      <c r="CS39" s="607"/>
      <c r="CT39" s="607"/>
      <c r="CU39" s="607"/>
      <c r="CV39" s="607"/>
      <c r="CW39" s="607"/>
      <c r="CX39" s="607"/>
      <c r="CY39" s="608"/>
      <c r="CZ39" s="591">
        <v>1.2</v>
      </c>
      <c r="DA39" s="609"/>
      <c r="DB39" s="609"/>
      <c r="DC39" s="610"/>
      <c r="DD39" s="594">
        <v>100000</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294318</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103</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46000</v>
      </c>
      <c r="CS40" s="589"/>
      <c r="CT40" s="589"/>
      <c r="CU40" s="589"/>
      <c r="CV40" s="589"/>
      <c r="CW40" s="589"/>
      <c r="CX40" s="589"/>
      <c r="CY40" s="590"/>
      <c r="CZ40" s="591">
        <v>0.4</v>
      </c>
      <c r="DA40" s="609"/>
      <c r="DB40" s="609"/>
      <c r="DC40" s="610"/>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669591</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327</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1348144</v>
      </c>
      <c r="CS42" s="589"/>
      <c r="CT42" s="589"/>
      <c r="CU42" s="589"/>
      <c r="CV42" s="589"/>
      <c r="CW42" s="589"/>
      <c r="CX42" s="589"/>
      <c r="CY42" s="590"/>
      <c r="CZ42" s="591">
        <v>13.1</v>
      </c>
      <c r="DA42" s="592"/>
      <c r="DB42" s="592"/>
      <c r="DC42" s="593"/>
      <c r="DD42" s="594">
        <v>946084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46903</v>
      </c>
      <c r="CS43" s="607"/>
      <c r="CT43" s="607"/>
      <c r="CU43" s="607"/>
      <c r="CV43" s="607"/>
      <c r="CW43" s="607"/>
      <c r="CX43" s="607"/>
      <c r="CY43" s="608"/>
      <c r="CZ43" s="591">
        <v>0.5</v>
      </c>
      <c r="DA43" s="609"/>
      <c r="DB43" s="609"/>
      <c r="DC43" s="610"/>
      <c r="DD43" s="594">
        <v>46903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1348144</v>
      </c>
      <c r="CS44" s="589"/>
      <c r="CT44" s="589"/>
      <c r="CU44" s="589"/>
      <c r="CV44" s="589"/>
      <c r="CW44" s="589"/>
      <c r="CX44" s="589"/>
      <c r="CY44" s="590"/>
      <c r="CZ44" s="591">
        <v>13.1</v>
      </c>
      <c r="DA44" s="592"/>
      <c r="DB44" s="592"/>
      <c r="DC44" s="593"/>
      <c r="DD44" s="594">
        <v>946084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311570</v>
      </c>
      <c r="CS45" s="607"/>
      <c r="CT45" s="607"/>
      <c r="CU45" s="607"/>
      <c r="CV45" s="607"/>
      <c r="CW45" s="607"/>
      <c r="CX45" s="607"/>
      <c r="CY45" s="608"/>
      <c r="CZ45" s="591">
        <v>3</v>
      </c>
      <c r="DA45" s="609"/>
      <c r="DB45" s="609"/>
      <c r="DC45" s="610"/>
      <c r="DD45" s="594">
        <v>19659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1036574</v>
      </c>
      <c r="CS46" s="589"/>
      <c r="CT46" s="589"/>
      <c r="CU46" s="589"/>
      <c r="CV46" s="589"/>
      <c r="CW46" s="589"/>
      <c r="CX46" s="589"/>
      <c r="CY46" s="590"/>
      <c r="CZ46" s="591">
        <v>10.1</v>
      </c>
      <c r="DA46" s="592"/>
      <c r="DB46" s="592"/>
      <c r="DC46" s="593"/>
      <c r="DD46" s="594">
        <v>926425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t="s">
        <v>119</v>
      </c>
      <c r="CS47" s="607"/>
      <c r="CT47" s="607"/>
      <c r="CU47" s="607"/>
      <c r="CV47" s="607"/>
      <c r="CW47" s="607"/>
      <c r="CX47" s="607"/>
      <c r="CY47" s="608"/>
      <c r="CZ47" s="591" t="s">
        <v>119</v>
      </c>
      <c r="DA47" s="609"/>
      <c r="DB47" s="609"/>
      <c r="DC47" s="610"/>
      <c r="DD47" s="594" t="s">
        <v>119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119</v>
      </c>
      <c r="CS48" s="589"/>
      <c r="CT48" s="589"/>
      <c r="CU48" s="589"/>
      <c r="CV48" s="589"/>
      <c r="CW48" s="589"/>
      <c r="CX48" s="589"/>
      <c r="CY48" s="590"/>
      <c r="CZ48" s="591" t="s">
        <v>119</v>
      </c>
      <c r="DA48" s="592"/>
      <c r="DB48" s="592"/>
      <c r="DC48" s="593"/>
      <c r="DD48" s="594" t="s">
        <v>119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10287390</v>
      </c>
      <c r="CS49" s="573"/>
      <c r="CT49" s="573"/>
      <c r="CU49" s="573"/>
      <c r="CV49" s="573"/>
      <c r="CW49" s="573"/>
      <c r="CX49" s="573"/>
      <c r="CY49" s="574"/>
      <c r="CZ49" s="575">
        <v>100</v>
      </c>
      <c r="DA49" s="576"/>
      <c r="DB49" s="576"/>
      <c r="DC49" s="577"/>
      <c r="DD49" s="578">
        <v>7774047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H1" zoomScale="70" zoomScaleNormal="25" zoomScaleSheetLayoutView="70" workbookViewId="0">
      <selection activeCell="CR17" sqref="CR17:CV1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11016</v>
      </c>
      <c r="R7" s="1101"/>
      <c r="S7" s="1101"/>
      <c r="T7" s="1101"/>
      <c r="U7" s="1101"/>
      <c r="V7" s="1101">
        <v>10301</v>
      </c>
      <c r="W7" s="1101"/>
      <c r="X7" s="1101"/>
      <c r="Y7" s="1101"/>
      <c r="Z7" s="1101"/>
      <c r="AA7" s="1101">
        <v>715</v>
      </c>
      <c r="AB7" s="1101"/>
      <c r="AC7" s="1101"/>
      <c r="AD7" s="1101"/>
      <c r="AE7" s="1102"/>
      <c r="AF7" s="1103">
        <v>651</v>
      </c>
      <c r="AG7" s="1104"/>
      <c r="AH7" s="1104"/>
      <c r="AI7" s="1104"/>
      <c r="AJ7" s="1105"/>
      <c r="AK7" s="1087">
        <v>622</v>
      </c>
      <c r="AL7" s="1088"/>
      <c r="AM7" s="1088"/>
      <c r="AN7" s="1088"/>
      <c r="AO7" s="1088"/>
      <c r="AP7" s="1088">
        <v>8181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545</v>
      </c>
      <c r="BT7" s="1092"/>
      <c r="BU7" s="1092"/>
      <c r="BV7" s="1092"/>
      <c r="BW7" s="1092"/>
      <c r="BX7" s="1092"/>
      <c r="BY7" s="1092"/>
      <c r="BZ7" s="1092"/>
      <c r="CA7" s="1092"/>
      <c r="CB7" s="1092"/>
      <c r="CC7" s="1092"/>
      <c r="CD7" s="1092"/>
      <c r="CE7" s="1092"/>
      <c r="CF7" s="1092"/>
      <c r="CG7" s="1093"/>
      <c r="CH7" s="1084">
        <v>0</v>
      </c>
      <c r="CI7" s="1085"/>
      <c r="CJ7" s="1085"/>
      <c r="CK7" s="1085"/>
      <c r="CL7" s="1086"/>
      <c r="CM7" s="1084">
        <v>339</v>
      </c>
      <c r="CN7" s="1085"/>
      <c r="CO7" s="1085"/>
      <c r="CP7" s="1085"/>
      <c r="CQ7" s="1086"/>
      <c r="CR7" s="1084">
        <v>326</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t="s">
        <v>362</v>
      </c>
      <c r="C8" s="1034"/>
      <c r="D8" s="1034"/>
      <c r="E8" s="1034"/>
      <c r="F8" s="1034"/>
      <c r="G8" s="1034"/>
      <c r="H8" s="1034"/>
      <c r="I8" s="1034"/>
      <c r="J8" s="1034"/>
      <c r="K8" s="1034"/>
      <c r="L8" s="1034"/>
      <c r="M8" s="1034"/>
      <c r="N8" s="1034"/>
      <c r="O8" s="1034"/>
      <c r="P8" s="1035"/>
      <c r="Q8" s="1039">
        <v>-14</v>
      </c>
      <c r="R8" s="1040"/>
      <c r="S8" s="1040"/>
      <c r="T8" s="1040"/>
      <c r="U8" s="1040"/>
      <c r="V8" s="1040">
        <v>-14</v>
      </c>
      <c r="W8" s="1040"/>
      <c r="X8" s="1040"/>
      <c r="Y8" s="1040"/>
      <c r="Z8" s="1040"/>
      <c r="AA8" s="1040">
        <v>0</v>
      </c>
      <c r="AB8" s="1040"/>
      <c r="AC8" s="1040"/>
      <c r="AD8" s="1040"/>
      <c r="AE8" s="1041"/>
      <c r="AF8" s="1015" t="s">
        <v>109</v>
      </c>
      <c r="AG8" s="1016"/>
      <c r="AH8" s="1016"/>
      <c r="AI8" s="1016"/>
      <c r="AJ8" s="1017"/>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546</v>
      </c>
      <c r="BT8" s="1011"/>
      <c r="BU8" s="1011"/>
      <c r="BV8" s="1011"/>
      <c r="BW8" s="1011"/>
      <c r="BX8" s="1011"/>
      <c r="BY8" s="1011"/>
      <c r="BZ8" s="1011"/>
      <c r="CA8" s="1011"/>
      <c r="CB8" s="1011"/>
      <c r="CC8" s="1011"/>
      <c r="CD8" s="1011"/>
      <c r="CE8" s="1011"/>
      <c r="CF8" s="1011"/>
      <c r="CG8" s="1012"/>
      <c r="CH8" s="985">
        <v>38</v>
      </c>
      <c r="CI8" s="986"/>
      <c r="CJ8" s="986"/>
      <c r="CK8" s="986"/>
      <c r="CL8" s="987"/>
      <c r="CM8" s="985">
        <v>4617</v>
      </c>
      <c r="CN8" s="986"/>
      <c r="CO8" s="986"/>
      <c r="CP8" s="986"/>
      <c r="CQ8" s="987"/>
      <c r="CR8" s="985">
        <v>2</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547</v>
      </c>
      <c r="BT9" s="1011"/>
      <c r="BU9" s="1011"/>
      <c r="BV9" s="1011"/>
      <c r="BW9" s="1011"/>
      <c r="BX9" s="1011"/>
      <c r="BY9" s="1011"/>
      <c r="BZ9" s="1011"/>
      <c r="CA9" s="1011"/>
      <c r="CB9" s="1011"/>
      <c r="CC9" s="1011"/>
      <c r="CD9" s="1011"/>
      <c r="CE9" s="1011"/>
      <c r="CF9" s="1011"/>
      <c r="CG9" s="1012"/>
      <c r="CH9" s="985">
        <v>0</v>
      </c>
      <c r="CI9" s="986"/>
      <c r="CJ9" s="986"/>
      <c r="CK9" s="986"/>
      <c r="CL9" s="987"/>
      <c r="CM9" s="985">
        <v>106</v>
      </c>
      <c r="CN9" s="986"/>
      <c r="CO9" s="986"/>
      <c r="CP9" s="986"/>
      <c r="CQ9" s="987"/>
      <c r="CR9" s="985">
        <v>1</v>
      </c>
      <c r="CS9" s="986"/>
      <c r="CT9" s="986"/>
      <c r="CU9" s="986"/>
      <c r="CV9" s="987"/>
      <c r="CW9" s="985">
        <v>12</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548</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37</v>
      </c>
      <c r="CN10" s="986"/>
      <c r="CO10" s="986"/>
      <c r="CP10" s="986"/>
      <c r="CQ10" s="987"/>
      <c r="CR10" s="985">
        <v>2</v>
      </c>
      <c r="CS10" s="986"/>
      <c r="CT10" s="986"/>
      <c r="CU10" s="986"/>
      <c r="CV10" s="987"/>
      <c r="CW10" s="985">
        <v>0</v>
      </c>
      <c r="CX10" s="986"/>
      <c r="CY10" s="986"/>
      <c r="CZ10" s="986"/>
      <c r="DA10" s="987"/>
      <c r="DB10" s="985">
        <v>0</v>
      </c>
      <c r="DC10" s="986"/>
      <c r="DD10" s="986"/>
      <c r="DE10" s="986"/>
      <c r="DF10" s="987"/>
      <c r="DG10" s="985">
        <v>0</v>
      </c>
      <c r="DH10" s="986"/>
      <c r="DI10" s="986"/>
      <c r="DJ10" s="986"/>
      <c r="DK10" s="987"/>
      <c r="DL10" s="985">
        <v>0</v>
      </c>
      <c r="DM10" s="986"/>
      <c r="DN10" s="986"/>
      <c r="DO10" s="986"/>
      <c r="DP10" s="987"/>
      <c r="DQ10" s="985">
        <v>0</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11002</v>
      </c>
      <c r="R23" s="1065"/>
      <c r="S23" s="1065"/>
      <c r="T23" s="1065"/>
      <c r="U23" s="1065"/>
      <c r="V23" s="1065">
        <v>10287</v>
      </c>
      <c r="W23" s="1065"/>
      <c r="X23" s="1065"/>
      <c r="Y23" s="1065"/>
      <c r="Z23" s="1065"/>
      <c r="AA23" s="1065">
        <v>715</v>
      </c>
      <c r="AB23" s="1065"/>
      <c r="AC23" s="1065"/>
      <c r="AD23" s="1065"/>
      <c r="AE23" s="1066"/>
      <c r="AF23" s="1067">
        <v>651</v>
      </c>
      <c r="AG23" s="1065"/>
      <c r="AH23" s="1065"/>
      <c r="AI23" s="1065"/>
      <c r="AJ23" s="1068"/>
      <c r="AK23" s="1069"/>
      <c r="AL23" s="1070"/>
      <c r="AM23" s="1070"/>
      <c r="AN23" s="1070"/>
      <c r="AO23" s="1070"/>
      <c r="AP23" s="1065">
        <v>8181</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5430</v>
      </c>
      <c r="R28" s="1050"/>
      <c r="S28" s="1050"/>
      <c r="T28" s="1050"/>
      <c r="U28" s="1050"/>
      <c r="V28" s="1050">
        <v>4922</v>
      </c>
      <c r="W28" s="1050"/>
      <c r="X28" s="1050"/>
      <c r="Y28" s="1050"/>
      <c r="Z28" s="1050"/>
      <c r="AA28" s="1050">
        <v>508</v>
      </c>
      <c r="AB28" s="1050"/>
      <c r="AC28" s="1050"/>
      <c r="AD28" s="1050"/>
      <c r="AE28" s="1051"/>
      <c r="AF28" s="1052">
        <v>508</v>
      </c>
      <c r="AG28" s="1050"/>
      <c r="AH28" s="1050"/>
      <c r="AI28" s="1050"/>
      <c r="AJ28" s="1053"/>
      <c r="AK28" s="1054">
        <v>838</v>
      </c>
      <c r="AL28" s="1042"/>
      <c r="AM28" s="1042"/>
      <c r="AN28" s="1042"/>
      <c r="AO28" s="1042"/>
      <c r="AP28" s="1042">
        <v>0</v>
      </c>
      <c r="AQ28" s="1042"/>
      <c r="AR28" s="1042"/>
      <c r="AS28" s="1042"/>
      <c r="AT28" s="1042"/>
      <c r="AU28" s="1042">
        <v>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2054</v>
      </c>
      <c r="R29" s="1040"/>
      <c r="S29" s="1040"/>
      <c r="T29" s="1040"/>
      <c r="U29" s="1040"/>
      <c r="V29" s="1040">
        <v>1994</v>
      </c>
      <c r="W29" s="1040"/>
      <c r="X29" s="1040"/>
      <c r="Y29" s="1040"/>
      <c r="Z29" s="1040"/>
      <c r="AA29" s="1040">
        <v>60</v>
      </c>
      <c r="AB29" s="1040"/>
      <c r="AC29" s="1040"/>
      <c r="AD29" s="1040"/>
      <c r="AE29" s="1041"/>
      <c r="AF29" s="1015">
        <v>60</v>
      </c>
      <c r="AG29" s="1016"/>
      <c r="AH29" s="1016"/>
      <c r="AI29" s="1016"/>
      <c r="AJ29" s="1017"/>
      <c r="AK29" s="976">
        <v>328</v>
      </c>
      <c r="AL29" s="967"/>
      <c r="AM29" s="967"/>
      <c r="AN29" s="967"/>
      <c r="AO29" s="967"/>
      <c r="AP29" s="967">
        <v>1</v>
      </c>
      <c r="AQ29" s="967"/>
      <c r="AR29" s="967"/>
      <c r="AS29" s="967"/>
      <c r="AT29" s="967"/>
      <c r="AU29" s="967">
        <v>0</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356</v>
      </c>
      <c r="R30" s="1040"/>
      <c r="S30" s="1040"/>
      <c r="T30" s="1040"/>
      <c r="U30" s="1040"/>
      <c r="V30" s="1040">
        <v>344</v>
      </c>
      <c r="W30" s="1040"/>
      <c r="X30" s="1040"/>
      <c r="Y30" s="1040"/>
      <c r="Z30" s="1040"/>
      <c r="AA30" s="1040">
        <v>12</v>
      </c>
      <c r="AB30" s="1040"/>
      <c r="AC30" s="1040"/>
      <c r="AD30" s="1040"/>
      <c r="AE30" s="1041"/>
      <c r="AF30" s="1015">
        <v>12</v>
      </c>
      <c r="AG30" s="1016"/>
      <c r="AH30" s="1016"/>
      <c r="AI30" s="1016"/>
      <c r="AJ30" s="1017"/>
      <c r="AK30" s="976">
        <v>58</v>
      </c>
      <c r="AL30" s="967"/>
      <c r="AM30" s="967"/>
      <c r="AN30" s="967"/>
      <c r="AO30" s="967"/>
      <c r="AP30" s="967">
        <v>0</v>
      </c>
      <c r="AQ30" s="967"/>
      <c r="AR30" s="967"/>
      <c r="AS30" s="967"/>
      <c r="AT30" s="967"/>
      <c r="AU30" s="967">
        <v>0</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613</v>
      </c>
      <c r="R31" s="1040"/>
      <c r="S31" s="1040"/>
      <c r="T31" s="1040"/>
      <c r="U31" s="1040"/>
      <c r="V31" s="1040">
        <v>544</v>
      </c>
      <c r="W31" s="1040"/>
      <c r="X31" s="1040"/>
      <c r="Y31" s="1040"/>
      <c r="Z31" s="1040"/>
      <c r="AA31" s="1040">
        <v>69</v>
      </c>
      <c r="AB31" s="1040"/>
      <c r="AC31" s="1040"/>
      <c r="AD31" s="1040"/>
      <c r="AE31" s="1041"/>
      <c r="AF31" s="1015">
        <v>978</v>
      </c>
      <c r="AG31" s="1016"/>
      <c r="AH31" s="1016"/>
      <c r="AI31" s="1016"/>
      <c r="AJ31" s="1017"/>
      <c r="AK31" s="976">
        <v>6</v>
      </c>
      <c r="AL31" s="967"/>
      <c r="AM31" s="967"/>
      <c r="AN31" s="967"/>
      <c r="AO31" s="967"/>
      <c r="AP31" s="967">
        <v>1269</v>
      </c>
      <c r="AQ31" s="967"/>
      <c r="AR31" s="967"/>
      <c r="AS31" s="967"/>
      <c r="AT31" s="967"/>
      <c r="AU31" s="967">
        <v>6</v>
      </c>
      <c r="AV31" s="967"/>
      <c r="AW31" s="967"/>
      <c r="AX31" s="967"/>
      <c r="AY31" s="967"/>
      <c r="AZ31" s="1038"/>
      <c r="BA31" s="1038"/>
      <c r="BB31" s="1038"/>
      <c r="BC31" s="1038"/>
      <c r="BD31" s="1038"/>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1026</v>
      </c>
      <c r="R32" s="1040"/>
      <c r="S32" s="1040"/>
      <c r="T32" s="1040"/>
      <c r="U32" s="1040"/>
      <c r="V32" s="1040">
        <v>1025</v>
      </c>
      <c r="W32" s="1040"/>
      <c r="X32" s="1040"/>
      <c r="Y32" s="1040"/>
      <c r="Z32" s="1040"/>
      <c r="AA32" s="1040">
        <v>1</v>
      </c>
      <c r="AB32" s="1040"/>
      <c r="AC32" s="1040"/>
      <c r="AD32" s="1040"/>
      <c r="AE32" s="1041"/>
      <c r="AF32" s="1015" t="s">
        <v>109</v>
      </c>
      <c r="AG32" s="1016"/>
      <c r="AH32" s="1016"/>
      <c r="AI32" s="1016"/>
      <c r="AJ32" s="1017"/>
      <c r="AK32" s="976">
        <v>547</v>
      </c>
      <c r="AL32" s="967"/>
      <c r="AM32" s="967"/>
      <c r="AN32" s="967"/>
      <c r="AO32" s="967"/>
      <c r="AP32" s="967">
        <v>7044</v>
      </c>
      <c r="AQ32" s="967"/>
      <c r="AR32" s="967"/>
      <c r="AS32" s="967"/>
      <c r="AT32" s="967"/>
      <c r="AU32" s="967">
        <v>4874</v>
      </c>
      <c r="AV32" s="967"/>
      <c r="AW32" s="967"/>
      <c r="AX32" s="967"/>
      <c r="AY32" s="967"/>
      <c r="AZ32" s="1038"/>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1557</v>
      </c>
      <c r="AG63" s="955"/>
      <c r="AH63" s="955"/>
      <c r="AI63" s="955"/>
      <c r="AJ63" s="1026"/>
      <c r="AK63" s="1027"/>
      <c r="AL63" s="959"/>
      <c r="AM63" s="959"/>
      <c r="AN63" s="959"/>
      <c r="AO63" s="959"/>
      <c r="AP63" s="955">
        <v>8314</v>
      </c>
      <c r="AQ63" s="955"/>
      <c r="AR63" s="955"/>
      <c r="AS63" s="955"/>
      <c r="AT63" s="955"/>
      <c r="AU63" s="955">
        <v>4880</v>
      </c>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387</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483</v>
      </c>
      <c r="R68" s="978"/>
      <c r="S68" s="978"/>
      <c r="T68" s="978"/>
      <c r="U68" s="978"/>
      <c r="V68" s="978">
        <v>447</v>
      </c>
      <c r="W68" s="978"/>
      <c r="X68" s="978"/>
      <c r="Y68" s="978"/>
      <c r="Z68" s="978"/>
      <c r="AA68" s="978">
        <v>36</v>
      </c>
      <c r="AB68" s="978"/>
      <c r="AC68" s="978"/>
      <c r="AD68" s="978"/>
      <c r="AE68" s="978"/>
      <c r="AF68" s="978">
        <v>34</v>
      </c>
      <c r="AG68" s="978"/>
      <c r="AH68" s="978"/>
      <c r="AI68" s="978"/>
      <c r="AJ68" s="978"/>
      <c r="AK68" s="978">
        <v>0</v>
      </c>
      <c r="AL68" s="978"/>
      <c r="AM68" s="978"/>
      <c r="AN68" s="978"/>
      <c r="AO68" s="978"/>
      <c r="AP68" s="978">
        <v>33</v>
      </c>
      <c r="AQ68" s="978"/>
      <c r="AR68" s="978"/>
      <c r="AS68" s="978"/>
      <c r="AT68" s="978"/>
      <c r="AU68" s="978">
        <v>13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15974</v>
      </c>
      <c r="R69" s="967"/>
      <c r="S69" s="967"/>
      <c r="T69" s="967"/>
      <c r="U69" s="967"/>
      <c r="V69" s="967">
        <v>13504</v>
      </c>
      <c r="W69" s="967"/>
      <c r="X69" s="967"/>
      <c r="Y69" s="967"/>
      <c r="Z69" s="967"/>
      <c r="AA69" s="967">
        <v>2470</v>
      </c>
      <c r="AB69" s="967"/>
      <c r="AC69" s="967"/>
      <c r="AD69" s="967"/>
      <c r="AE69" s="967"/>
      <c r="AF69" s="967">
        <v>2470</v>
      </c>
      <c r="AG69" s="967"/>
      <c r="AH69" s="967"/>
      <c r="AI69" s="967"/>
      <c r="AJ69" s="967"/>
      <c r="AK69" s="967">
        <v>0</v>
      </c>
      <c r="AL69" s="967"/>
      <c r="AM69" s="967"/>
      <c r="AN69" s="967"/>
      <c r="AO69" s="967"/>
      <c r="AP69" s="967">
        <v>0</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127</v>
      </c>
      <c r="R70" s="967"/>
      <c r="S70" s="967"/>
      <c r="T70" s="967"/>
      <c r="U70" s="967"/>
      <c r="V70" s="967">
        <v>126</v>
      </c>
      <c r="W70" s="967"/>
      <c r="X70" s="967"/>
      <c r="Y70" s="967"/>
      <c r="Z70" s="967"/>
      <c r="AA70" s="967">
        <v>1</v>
      </c>
      <c r="AB70" s="967"/>
      <c r="AC70" s="967"/>
      <c r="AD70" s="967"/>
      <c r="AE70" s="967"/>
      <c r="AF70" s="967">
        <v>1</v>
      </c>
      <c r="AG70" s="967"/>
      <c r="AH70" s="967"/>
      <c r="AI70" s="967"/>
      <c r="AJ70" s="967"/>
      <c r="AK70" s="967">
        <v>0</v>
      </c>
      <c r="AL70" s="967"/>
      <c r="AM70" s="967"/>
      <c r="AN70" s="967"/>
      <c r="AO70" s="967"/>
      <c r="AP70" s="967">
        <v>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541</v>
      </c>
      <c r="C71" s="971"/>
      <c r="D71" s="971"/>
      <c r="E71" s="971"/>
      <c r="F71" s="971"/>
      <c r="G71" s="971"/>
      <c r="H71" s="971"/>
      <c r="I71" s="971"/>
      <c r="J71" s="971"/>
      <c r="K71" s="971"/>
      <c r="L71" s="971"/>
      <c r="M71" s="971"/>
      <c r="N71" s="971"/>
      <c r="O71" s="971"/>
      <c r="P71" s="972"/>
      <c r="Q71" s="973">
        <v>11</v>
      </c>
      <c r="R71" s="967"/>
      <c r="S71" s="967"/>
      <c r="T71" s="967"/>
      <c r="U71" s="967"/>
      <c r="V71" s="967">
        <v>10</v>
      </c>
      <c r="W71" s="967"/>
      <c r="X71" s="967"/>
      <c r="Y71" s="967"/>
      <c r="Z71" s="967"/>
      <c r="AA71" s="967">
        <v>1</v>
      </c>
      <c r="AB71" s="967"/>
      <c r="AC71" s="967"/>
      <c r="AD71" s="967"/>
      <c r="AE71" s="967"/>
      <c r="AF71" s="967">
        <v>1</v>
      </c>
      <c r="AG71" s="967"/>
      <c r="AH71" s="967"/>
      <c r="AI71" s="967"/>
      <c r="AJ71" s="967"/>
      <c r="AK71" s="967">
        <v>1</v>
      </c>
      <c r="AL71" s="967"/>
      <c r="AM71" s="967"/>
      <c r="AN71" s="967"/>
      <c r="AO71" s="967"/>
      <c r="AP71" s="967">
        <v>0</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542</v>
      </c>
      <c r="C72" s="971"/>
      <c r="D72" s="971"/>
      <c r="E72" s="971"/>
      <c r="F72" s="971"/>
      <c r="G72" s="971"/>
      <c r="H72" s="971"/>
      <c r="I72" s="971"/>
      <c r="J72" s="971"/>
      <c r="K72" s="971"/>
      <c r="L72" s="971"/>
      <c r="M72" s="971"/>
      <c r="N72" s="971"/>
      <c r="O72" s="971"/>
      <c r="P72" s="972"/>
      <c r="Q72" s="973">
        <v>3919</v>
      </c>
      <c r="R72" s="967"/>
      <c r="S72" s="967"/>
      <c r="T72" s="967"/>
      <c r="U72" s="967"/>
      <c r="V72" s="967">
        <v>3828</v>
      </c>
      <c r="W72" s="967"/>
      <c r="X72" s="967"/>
      <c r="Y72" s="967"/>
      <c r="Z72" s="967"/>
      <c r="AA72" s="967">
        <v>91</v>
      </c>
      <c r="AB72" s="967"/>
      <c r="AC72" s="967"/>
      <c r="AD72" s="967"/>
      <c r="AE72" s="967"/>
      <c r="AF72" s="967">
        <v>91</v>
      </c>
      <c r="AG72" s="967"/>
      <c r="AH72" s="967"/>
      <c r="AI72" s="967"/>
      <c r="AJ72" s="967"/>
      <c r="AK72" s="967">
        <v>168</v>
      </c>
      <c r="AL72" s="967"/>
      <c r="AM72" s="967"/>
      <c r="AN72" s="967"/>
      <c r="AO72" s="967"/>
      <c r="AP72" s="967">
        <v>0</v>
      </c>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543</v>
      </c>
      <c r="C73" s="971"/>
      <c r="D73" s="971"/>
      <c r="E73" s="971"/>
      <c r="F73" s="971"/>
      <c r="G73" s="971"/>
      <c r="H73" s="971"/>
      <c r="I73" s="971"/>
      <c r="J73" s="971"/>
      <c r="K73" s="971"/>
      <c r="L73" s="971"/>
      <c r="M73" s="971"/>
      <c r="N73" s="971"/>
      <c r="O73" s="971"/>
      <c r="P73" s="972"/>
      <c r="Q73" s="973">
        <v>690103</v>
      </c>
      <c r="R73" s="967"/>
      <c r="S73" s="967"/>
      <c r="T73" s="967"/>
      <c r="U73" s="967"/>
      <c r="V73" s="967">
        <v>676249</v>
      </c>
      <c r="W73" s="967"/>
      <c r="X73" s="967"/>
      <c r="Y73" s="967"/>
      <c r="Z73" s="967"/>
      <c r="AA73" s="967">
        <v>13854</v>
      </c>
      <c r="AB73" s="967"/>
      <c r="AC73" s="967"/>
      <c r="AD73" s="967"/>
      <c r="AE73" s="967"/>
      <c r="AF73" s="967">
        <v>13854</v>
      </c>
      <c r="AG73" s="967"/>
      <c r="AH73" s="967"/>
      <c r="AI73" s="967"/>
      <c r="AJ73" s="967"/>
      <c r="AK73" s="967">
        <v>7102</v>
      </c>
      <c r="AL73" s="967"/>
      <c r="AM73" s="967"/>
      <c r="AN73" s="967"/>
      <c r="AO73" s="967"/>
      <c r="AP73" s="967">
        <v>0</v>
      </c>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544</v>
      </c>
      <c r="C74" s="971"/>
      <c r="D74" s="971"/>
      <c r="E74" s="971"/>
      <c r="F74" s="971"/>
      <c r="G74" s="971"/>
      <c r="H74" s="971"/>
      <c r="I74" s="971"/>
      <c r="J74" s="971"/>
      <c r="K74" s="971"/>
      <c r="L74" s="971"/>
      <c r="M74" s="971"/>
      <c r="N74" s="971"/>
      <c r="O74" s="971"/>
      <c r="P74" s="972"/>
      <c r="Q74" s="973">
        <v>171</v>
      </c>
      <c r="R74" s="967"/>
      <c r="S74" s="967"/>
      <c r="T74" s="967"/>
      <c r="U74" s="967"/>
      <c r="V74" s="967">
        <v>170</v>
      </c>
      <c r="W74" s="967"/>
      <c r="X74" s="967"/>
      <c r="Y74" s="967"/>
      <c r="Z74" s="967"/>
      <c r="AA74" s="967">
        <v>1</v>
      </c>
      <c r="AB74" s="967"/>
      <c r="AC74" s="967"/>
      <c r="AD74" s="967"/>
      <c r="AE74" s="967"/>
      <c r="AF74" s="967">
        <v>185</v>
      </c>
      <c r="AG74" s="967"/>
      <c r="AH74" s="967"/>
      <c r="AI74" s="967"/>
      <c r="AJ74" s="967"/>
      <c r="AK74" s="967">
        <v>0</v>
      </c>
      <c r="AL74" s="967"/>
      <c r="AM74" s="967"/>
      <c r="AN74" s="967"/>
      <c r="AO74" s="967"/>
      <c r="AP74" s="967">
        <v>0</v>
      </c>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284</v>
      </c>
      <c r="AG109" s="888"/>
      <c r="AH109" s="888"/>
      <c r="AI109" s="888"/>
      <c r="AJ109" s="889"/>
      <c r="AK109" s="890" t="s">
        <v>283</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284</v>
      </c>
      <c r="BW109" s="888"/>
      <c r="BX109" s="888"/>
      <c r="BY109" s="888"/>
      <c r="BZ109" s="889"/>
      <c r="CA109" s="890" t="s">
        <v>283</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284</v>
      </c>
      <c r="DM109" s="888"/>
      <c r="DN109" s="888"/>
      <c r="DO109" s="888"/>
      <c r="DP109" s="889"/>
      <c r="DQ109" s="890" t="s">
        <v>283</v>
      </c>
      <c r="DR109" s="888"/>
      <c r="DS109" s="888"/>
      <c r="DT109" s="888"/>
      <c r="DU109" s="889"/>
      <c r="DV109" s="890" t="s">
        <v>398</v>
      </c>
      <c r="DW109" s="888"/>
      <c r="DX109" s="888"/>
      <c r="DY109" s="888"/>
      <c r="DZ109" s="919"/>
    </row>
    <row r="110" spans="1:131" s="197" customFormat="1" ht="26.25" customHeight="1">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963733</v>
      </c>
      <c r="AB110" s="873"/>
      <c r="AC110" s="873"/>
      <c r="AD110" s="873"/>
      <c r="AE110" s="874"/>
      <c r="AF110" s="875">
        <v>957849</v>
      </c>
      <c r="AG110" s="873"/>
      <c r="AH110" s="873"/>
      <c r="AI110" s="873"/>
      <c r="AJ110" s="874"/>
      <c r="AK110" s="875">
        <v>783021</v>
      </c>
      <c r="AL110" s="873"/>
      <c r="AM110" s="873"/>
      <c r="AN110" s="873"/>
      <c r="AO110" s="874"/>
      <c r="AP110" s="876">
        <v>13.6</v>
      </c>
      <c r="AQ110" s="877"/>
      <c r="AR110" s="877"/>
      <c r="AS110" s="877"/>
      <c r="AT110" s="878"/>
      <c r="AU110" s="920" t="s">
        <v>61</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8370753</v>
      </c>
      <c r="BR110" s="800"/>
      <c r="BS110" s="800"/>
      <c r="BT110" s="800"/>
      <c r="BU110" s="800"/>
      <c r="BV110" s="800">
        <v>8263659</v>
      </c>
      <c r="BW110" s="800"/>
      <c r="BX110" s="800"/>
      <c r="BY110" s="800"/>
      <c r="BZ110" s="800"/>
      <c r="CA110" s="800">
        <v>8180517</v>
      </c>
      <c r="CB110" s="800"/>
      <c r="CC110" s="800"/>
      <c r="CD110" s="800"/>
      <c r="CE110" s="800"/>
      <c r="CF110" s="861">
        <v>142.6</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404</v>
      </c>
      <c r="DH110" s="800"/>
      <c r="DI110" s="800"/>
      <c r="DJ110" s="800"/>
      <c r="DK110" s="800"/>
      <c r="DL110" s="800" t="s">
        <v>404</v>
      </c>
      <c r="DM110" s="800"/>
      <c r="DN110" s="800"/>
      <c r="DO110" s="800"/>
      <c r="DP110" s="800"/>
      <c r="DQ110" s="800" t="s">
        <v>404</v>
      </c>
      <c r="DR110" s="800"/>
      <c r="DS110" s="800"/>
      <c r="DT110" s="800"/>
      <c r="DU110" s="800"/>
      <c r="DV110" s="801" t="s">
        <v>404</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404</v>
      </c>
      <c r="AB111" s="909"/>
      <c r="AC111" s="909"/>
      <c r="AD111" s="909"/>
      <c r="AE111" s="910"/>
      <c r="AF111" s="911" t="s">
        <v>404</v>
      </c>
      <c r="AG111" s="909"/>
      <c r="AH111" s="909"/>
      <c r="AI111" s="909"/>
      <c r="AJ111" s="910"/>
      <c r="AK111" s="911" t="s">
        <v>404</v>
      </c>
      <c r="AL111" s="909"/>
      <c r="AM111" s="909"/>
      <c r="AN111" s="909"/>
      <c r="AO111" s="910"/>
      <c r="AP111" s="912" t="s">
        <v>404</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52959</v>
      </c>
      <c r="BR111" s="771"/>
      <c r="BS111" s="771"/>
      <c r="BT111" s="771"/>
      <c r="BU111" s="771"/>
      <c r="BV111" s="771" t="s">
        <v>407</v>
      </c>
      <c r="BW111" s="771"/>
      <c r="BX111" s="771"/>
      <c r="BY111" s="771"/>
      <c r="BZ111" s="771"/>
      <c r="CA111" s="771" t="s">
        <v>407</v>
      </c>
      <c r="CB111" s="771"/>
      <c r="CC111" s="771"/>
      <c r="CD111" s="771"/>
      <c r="CE111" s="771"/>
      <c r="CF111" s="848" t="s">
        <v>407</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407</v>
      </c>
      <c r="DH111" s="771"/>
      <c r="DI111" s="771"/>
      <c r="DJ111" s="771"/>
      <c r="DK111" s="771"/>
      <c r="DL111" s="771" t="s">
        <v>407</v>
      </c>
      <c r="DM111" s="771"/>
      <c r="DN111" s="771"/>
      <c r="DO111" s="771"/>
      <c r="DP111" s="771"/>
      <c r="DQ111" s="771" t="s">
        <v>407</v>
      </c>
      <c r="DR111" s="771"/>
      <c r="DS111" s="771"/>
      <c r="DT111" s="771"/>
      <c r="DU111" s="771"/>
      <c r="DV111" s="823" t="s">
        <v>407</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407</v>
      </c>
      <c r="AB112" s="784"/>
      <c r="AC112" s="784"/>
      <c r="AD112" s="784"/>
      <c r="AE112" s="785"/>
      <c r="AF112" s="786" t="s">
        <v>407</v>
      </c>
      <c r="AG112" s="784"/>
      <c r="AH112" s="784"/>
      <c r="AI112" s="784"/>
      <c r="AJ112" s="785"/>
      <c r="AK112" s="786" t="s">
        <v>407</v>
      </c>
      <c r="AL112" s="784"/>
      <c r="AM112" s="784"/>
      <c r="AN112" s="784"/>
      <c r="AO112" s="785"/>
      <c r="AP112" s="754" t="s">
        <v>407</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5298634</v>
      </c>
      <c r="BR112" s="771"/>
      <c r="BS112" s="771"/>
      <c r="BT112" s="771"/>
      <c r="BU112" s="771"/>
      <c r="BV112" s="771">
        <v>5151620</v>
      </c>
      <c r="BW112" s="771"/>
      <c r="BX112" s="771"/>
      <c r="BY112" s="771"/>
      <c r="BZ112" s="771"/>
      <c r="CA112" s="771">
        <v>4880654</v>
      </c>
      <c r="CB112" s="771"/>
      <c r="CC112" s="771"/>
      <c r="CD112" s="771"/>
      <c r="CE112" s="771"/>
      <c r="CF112" s="848">
        <v>85.1</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407</v>
      </c>
      <c r="DH112" s="771"/>
      <c r="DI112" s="771"/>
      <c r="DJ112" s="771"/>
      <c r="DK112" s="771"/>
      <c r="DL112" s="771" t="s">
        <v>407</v>
      </c>
      <c r="DM112" s="771"/>
      <c r="DN112" s="771"/>
      <c r="DO112" s="771"/>
      <c r="DP112" s="771"/>
      <c r="DQ112" s="771" t="s">
        <v>407</v>
      </c>
      <c r="DR112" s="771"/>
      <c r="DS112" s="771"/>
      <c r="DT112" s="771"/>
      <c r="DU112" s="771"/>
      <c r="DV112" s="823" t="s">
        <v>407</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433795</v>
      </c>
      <c r="AB113" s="909"/>
      <c r="AC113" s="909"/>
      <c r="AD113" s="909"/>
      <c r="AE113" s="910"/>
      <c r="AF113" s="911">
        <v>463777</v>
      </c>
      <c r="AG113" s="909"/>
      <c r="AH113" s="909"/>
      <c r="AI113" s="909"/>
      <c r="AJ113" s="910"/>
      <c r="AK113" s="911">
        <v>442075</v>
      </c>
      <c r="AL113" s="909"/>
      <c r="AM113" s="909"/>
      <c r="AN113" s="909"/>
      <c r="AO113" s="910"/>
      <c r="AP113" s="912">
        <v>7.7</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59424</v>
      </c>
      <c r="BR113" s="771"/>
      <c r="BS113" s="771"/>
      <c r="BT113" s="771"/>
      <c r="BU113" s="771"/>
      <c r="BV113" s="771">
        <v>36536</v>
      </c>
      <c r="BW113" s="771"/>
      <c r="BX113" s="771"/>
      <c r="BY113" s="771"/>
      <c r="BZ113" s="771"/>
      <c r="CA113" s="771">
        <v>13279</v>
      </c>
      <c r="CB113" s="771"/>
      <c r="CC113" s="771"/>
      <c r="CD113" s="771"/>
      <c r="CE113" s="771"/>
      <c r="CF113" s="848">
        <v>0.2</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407</v>
      </c>
      <c r="DH113" s="784"/>
      <c r="DI113" s="784"/>
      <c r="DJ113" s="784"/>
      <c r="DK113" s="785"/>
      <c r="DL113" s="786" t="s">
        <v>407</v>
      </c>
      <c r="DM113" s="784"/>
      <c r="DN113" s="784"/>
      <c r="DO113" s="784"/>
      <c r="DP113" s="785"/>
      <c r="DQ113" s="786" t="s">
        <v>407</v>
      </c>
      <c r="DR113" s="784"/>
      <c r="DS113" s="784"/>
      <c r="DT113" s="784"/>
      <c r="DU113" s="785"/>
      <c r="DV113" s="754" t="s">
        <v>407</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23737</v>
      </c>
      <c r="AB114" s="784"/>
      <c r="AC114" s="784"/>
      <c r="AD114" s="784"/>
      <c r="AE114" s="785"/>
      <c r="AF114" s="786">
        <v>23737</v>
      </c>
      <c r="AG114" s="784"/>
      <c r="AH114" s="784"/>
      <c r="AI114" s="784"/>
      <c r="AJ114" s="785"/>
      <c r="AK114" s="786">
        <v>23737</v>
      </c>
      <c r="AL114" s="784"/>
      <c r="AM114" s="784"/>
      <c r="AN114" s="784"/>
      <c r="AO114" s="785"/>
      <c r="AP114" s="754">
        <v>0.4</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586897</v>
      </c>
      <c r="BR114" s="771"/>
      <c r="BS114" s="771"/>
      <c r="BT114" s="771"/>
      <c r="BU114" s="771"/>
      <c r="BV114" s="771">
        <v>716093</v>
      </c>
      <c r="BW114" s="771"/>
      <c r="BX114" s="771"/>
      <c r="BY114" s="771"/>
      <c r="BZ114" s="771"/>
      <c r="CA114" s="771">
        <v>707069</v>
      </c>
      <c r="CB114" s="771"/>
      <c r="CC114" s="771"/>
      <c r="CD114" s="771"/>
      <c r="CE114" s="771"/>
      <c r="CF114" s="848">
        <v>12.3</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407</v>
      </c>
      <c r="DH114" s="784"/>
      <c r="DI114" s="784"/>
      <c r="DJ114" s="784"/>
      <c r="DK114" s="785"/>
      <c r="DL114" s="786" t="s">
        <v>407</v>
      </c>
      <c r="DM114" s="784"/>
      <c r="DN114" s="784"/>
      <c r="DO114" s="784"/>
      <c r="DP114" s="785"/>
      <c r="DQ114" s="786" t="s">
        <v>407</v>
      </c>
      <c r="DR114" s="784"/>
      <c r="DS114" s="784"/>
      <c r="DT114" s="784"/>
      <c r="DU114" s="785"/>
      <c r="DV114" s="754" t="s">
        <v>407</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24636</v>
      </c>
      <c r="AB115" s="909"/>
      <c r="AC115" s="909"/>
      <c r="AD115" s="909"/>
      <c r="AE115" s="910"/>
      <c r="AF115" s="911">
        <v>28495</v>
      </c>
      <c r="AG115" s="909"/>
      <c r="AH115" s="909"/>
      <c r="AI115" s="909"/>
      <c r="AJ115" s="910"/>
      <c r="AK115" s="911" t="s">
        <v>407</v>
      </c>
      <c r="AL115" s="909"/>
      <c r="AM115" s="909"/>
      <c r="AN115" s="909"/>
      <c r="AO115" s="910"/>
      <c r="AP115" s="912" t="s">
        <v>407</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407</v>
      </c>
      <c r="BR115" s="771"/>
      <c r="BS115" s="771"/>
      <c r="BT115" s="771"/>
      <c r="BU115" s="771"/>
      <c r="BV115" s="771" t="s">
        <v>407</v>
      </c>
      <c r="BW115" s="771"/>
      <c r="BX115" s="771"/>
      <c r="BY115" s="771"/>
      <c r="BZ115" s="771"/>
      <c r="CA115" s="771" t="s">
        <v>407</v>
      </c>
      <c r="CB115" s="771"/>
      <c r="CC115" s="771"/>
      <c r="CD115" s="771"/>
      <c r="CE115" s="771"/>
      <c r="CF115" s="848" t="s">
        <v>407</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52959</v>
      </c>
      <c r="DH115" s="784"/>
      <c r="DI115" s="784"/>
      <c r="DJ115" s="784"/>
      <c r="DK115" s="785"/>
      <c r="DL115" s="786" t="s">
        <v>407</v>
      </c>
      <c r="DM115" s="784"/>
      <c r="DN115" s="784"/>
      <c r="DO115" s="784"/>
      <c r="DP115" s="785"/>
      <c r="DQ115" s="786" t="s">
        <v>407</v>
      </c>
      <c r="DR115" s="784"/>
      <c r="DS115" s="784"/>
      <c r="DT115" s="784"/>
      <c r="DU115" s="785"/>
      <c r="DV115" s="754" t="s">
        <v>407</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407</v>
      </c>
      <c r="AB116" s="784"/>
      <c r="AC116" s="784"/>
      <c r="AD116" s="784"/>
      <c r="AE116" s="785"/>
      <c r="AF116" s="786" t="s">
        <v>407</v>
      </c>
      <c r="AG116" s="784"/>
      <c r="AH116" s="784"/>
      <c r="AI116" s="784"/>
      <c r="AJ116" s="785"/>
      <c r="AK116" s="786" t="s">
        <v>407</v>
      </c>
      <c r="AL116" s="784"/>
      <c r="AM116" s="784"/>
      <c r="AN116" s="784"/>
      <c r="AO116" s="785"/>
      <c r="AP116" s="754" t="s">
        <v>407</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407</v>
      </c>
      <c r="BR116" s="771"/>
      <c r="BS116" s="771"/>
      <c r="BT116" s="771"/>
      <c r="BU116" s="771"/>
      <c r="BV116" s="771" t="s">
        <v>407</v>
      </c>
      <c r="BW116" s="771"/>
      <c r="BX116" s="771"/>
      <c r="BY116" s="771"/>
      <c r="BZ116" s="771"/>
      <c r="CA116" s="771" t="s">
        <v>407</v>
      </c>
      <c r="CB116" s="771"/>
      <c r="CC116" s="771"/>
      <c r="CD116" s="771"/>
      <c r="CE116" s="771"/>
      <c r="CF116" s="848" t="s">
        <v>407</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407</v>
      </c>
      <c r="DH116" s="784"/>
      <c r="DI116" s="784"/>
      <c r="DJ116" s="784"/>
      <c r="DK116" s="785"/>
      <c r="DL116" s="786" t="s">
        <v>407</v>
      </c>
      <c r="DM116" s="784"/>
      <c r="DN116" s="784"/>
      <c r="DO116" s="784"/>
      <c r="DP116" s="785"/>
      <c r="DQ116" s="786" t="s">
        <v>407</v>
      </c>
      <c r="DR116" s="784"/>
      <c r="DS116" s="784"/>
      <c r="DT116" s="784"/>
      <c r="DU116" s="785"/>
      <c r="DV116" s="754" t="s">
        <v>407</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1445901</v>
      </c>
      <c r="AB117" s="895"/>
      <c r="AC117" s="895"/>
      <c r="AD117" s="895"/>
      <c r="AE117" s="896"/>
      <c r="AF117" s="898">
        <v>1473858</v>
      </c>
      <c r="AG117" s="895"/>
      <c r="AH117" s="895"/>
      <c r="AI117" s="895"/>
      <c r="AJ117" s="896"/>
      <c r="AK117" s="898">
        <v>1248833</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284</v>
      </c>
      <c r="AG118" s="888"/>
      <c r="AH118" s="888"/>
      <c r="AI118" s="888"/>
      <c r="AJ118" s="889"/>
      <c r="AK118" s="890" t="s">
        <v>283</v>
      </c>
      <c r="AL118" s="888"/>
      <c r="AM118" s="888"/>
      <c r="AN118" s="888"/>
      <c r="AO118" s="889"/>
      <c r="AP118" s="891" t="s">
        <v>398</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428</v>
      </c>
      <c r="BP118" s="838"/>
      <c r="BQ118" s="857">
        <v>14368667</v>
      </c>
      <c r="BR118" s="858"/>
      <c r="BS118" s="858"/>
      <c r="BT118" s="858"/>
      <c r="BU118" s="858"/>
      <c r="BV118" s="858">
        <v>14167908</v>
      </c>
      <c r="BW118" s="858"/>
      <c r="BX118" s="858"/>
      <c r="BY118" s="858"/>
      <c r="BZ118" s="858"/>
      <c r="CA118" s="858">
        <v>13781519</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8179396</v>
      </c>
      <c r="BR119" s="800"/>
      <c r="BS119" s="800"/>
      <c r="BT119" s="800"/>
      <c r="BU119" s="800"/>
      <c r="BV119" s="800">
        <v>8122761</v>
      </c>
      <c r="BW119" s="800"/>
      <c r="BX119" s="800"/>
      <c r="BY119" s="800"/>
      <c r="BZ119" s="800"/>
      <c r="CA119" s="800">
        <v>8164021</v>
      </c>
      <c r="CB119" s="800"/>
      <c r="CC119" s="800"/>
      <c r="CD119" s="800"/>
      <c r="CE119" s="800"/>
      <c r="CF119" s="861">
        <v>142.30000000000001</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4170550</v>
      </c>
      <c r="BR120" s="771"/>
      <c r="BS120" s="771"/>
      <c r="BT120" s="771"/>
      <c r="BU120" s="771"/>
      <c r="BV120" s="771">
        <v>3963424</v>
      </c>
      <c r="BW120" s="771"/>
      <c r="BX120" s="771"/>
      <c r="BY120" s="771"/>
      <c r="BZ120" s="771"/>
      <c r="CA120" s="771">
        <v>3692560</v>
      </c>
      <c r="CB120" s="771"/>
      <c r="CC120" s="771"/>
      <c r="CD120" s="771"/>
      <c r="CE120" s="771"/>
      <c r="CF120" s="848">
        <v>64.400000000000006</v>
      </c>
      <c r="CG120" s="849"/>
      <c r="CH120" s="849"/>
      <c r="CI120" s="849"/>
      <c r="CJ120" s="849"/>
      <c r="CK120" s="850" t="s">
        <v>434</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5290469</v>
      </c>
      <c r="DH120" s="800"/>
      <c r="DI120" s="800"/>
      <c r="DJ120" s="800"/>
      <c r="DK120" s="800"/>
      <c r="DL120" s="800">
        <v>5144310</v>
      </c>
      <c r="DM120" s="800"/>
      <c r="DN120" s="800"/>
      <c r="DO120" s="800"/>
      <c r="DP120" s="800"/>
      <c r="DQ120" s="800">
        <v>4874211</v>
      </c>
      <c r="DR120" s="800"/>
      <c r="DS120" s="800"/>
      <c r="DT120" s="800"/>
      <c r="DU120" s="800"/>
      <c r="DV120" s="801">
        <v>85</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10363316</v>
      </c>
      <c r="BR121" s="858"/>
      <c r="BS121" s="858"/>
      <c r="BT121" s="858"/>
      <c r="BU121" s="858"/>
      <c r="BV121" s="858">
        <v>10308915</v>
      </c>
      <c r="BW121" s="858"/>
      <c r="BX121" s="858"/>
      <c r="BY121" s="858"/>
      <c r="BZ121" s="858"/>
      <c r="CA121" s="858">
        <v>10162766</v>
      </c>
      <c r="CB121" s="858"/>
      <c r="CC121" s="858"/>
      <c r="CD121" s="858"/>
      <c r="CE121" s="858"/>
      <c r="CF121" s="859">
        <v>177.1</v>
      </c>
      <c r="CG121" s="860"/>
      <c r="CH121" s="860"/>
      <c r="CI121" s="860"/>
      <c r="CJ121" s="860"/>
      <c r="CK121" s="851"/>
      <c r="CL121" s="812"/>
      <c r="CM121" s="812"/>
      <c r="CN121" s="812"/>
      <c r="CO121" s="813"/>
      <c r="CP121" s="828" t="s">
        <v>379</v>
      </c>
      <c r="CQ121" s="829"/>
      <c r="CR121" s="829"/>
      <c r="CS121" s="829"/>
      <c r="CT121" s="829"/>
      <c r="CU121" s="829"/>
      <c r="CV121" s="829"/>
      <c r="CW121" s="829"/>
      <c r="CX121" s="829"/>
      <c r="CY121" s="829"/>
      <c r="CZ121" s="829"/>
      <c r="DA121" s="829"/>
      <c r="DB121" s="829"/>
      <c r="DC121" s="829"/>
      <c r="DD121" s="829"/>
      <c r="DE121" s="829"/>
      <c r="DF121" s="830"/>
      <c r="DG121" s="770">
        <v>7304</v>
      </c>
      <c r="DH121" s="771"/>
      <c r="DI121" s="771"/>
      <c r="DJ121" s="771"/>
      <c r="DK121" s="771"/>
      <c r="DL121" s="771">
        <v>6830</v>
      </c>
      <c r="DM121" s="771"/>
      <c r="DN121" s="771"/>
      <c r="DO121" s="771"/>
      <c r="DP121" s="771"/>
      <c r="DQ121" s="771">
        <v>6345</v>
      </c>
      <c r="DR121" s="771"/>
      <c r="DS121" s="771"/>
      <c r="DT121" s="771"/>
      <c r="DU121" s="771"/>
      <c r="DV121" s="823">
        <v>0.1</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437</v>
      </c>
      <c r="BP122" s="838"/>
      <c r="BQ122" s="839">
        <v>22713262</v>
      </c>
      <c r="BR122" s="840"/>
      <c r="BS122" s="840"/>
      <c r="BT122" s="840"/>
      <c r="BU122" s="840"/>
      <c r="BV122" s="840">
        <v>22395100</v>
      </c>
      <c r="BW122" s="840"/>
      <c r="BX122" s="840"/>
      <c r="BY122" s="840"/>
      <c r="BZ122" s="840"/>
      <c r="CA122" s="840">
        <v>22019347</v>
      </c>
      <c r="CB122" s="840"/>
      <c r="CC122" s="840"/>
      <c r="CD122" s="840"/>
      <c r="CE122" s="840"/>
      <c r="CF122" s="743"/>
      <c r="CG122" s="744"/>
      <c r="CH122" s="744"/>
      <c r="CI122" s="744"/>
      <c r="CJ122" s="841"/>
      <c r="CK122" s="851"/>
      <c r="CL122" s="812"/>
      <c r="CM122" s="812"/>
      <c r="CN122" s="812"/>
      <c r="CO122" s="813"/>
      <c r="CP122" s="828" t="s">
        <v>438</v>
      </c>
      <c r="CQ122" s="829"/>
      <c r="CR122" s="829"/>
      <c r="CS122" s="829"/>
      <c r="CT122" s="829"/>
      <c r="CU122" s="829"/>
      <c r="CV122" s="829"/>
      <c r="CW122" s="829"/>
      <c r="CX122" s="829"/>
      <c r="CY122" s="829"/>
      <c r="CZ122" s="829"/>
      <c r="DA122" s="829"/>
      <c r="DB122" s="829"/>
      <c r="DC122" s="829"/>
      <c r="DD122" s="829"/>
      <c r="DE122" s="829"/>
      <c r="DF122" s="830"/>
      <c r="DG122" s="770">
        <v>861</v>
      </c>
      <c r="DH122" s="771"/>
      <c r="DI122" s="771"/>
      <c r="DJ122" s="771"/>
      <c r="DK122" s="771"/>
      <c r="DL122" s="771">
        <v>480</v>
      </c>
      <c r="DM122" s="771"/>
      <c r="DN122" s="771"/>
      <c r="DO122" s="771"/>
      <c r="DP122" s="771"/>
      <c r="DQ122" s="771">
        <v>98</v>
      </c>
      <c r="DR122" s="771"/>
      <c r="DS122" s="771"/>
      <c r="DT122" s="771"/>
      <c r="DU122" s="771"/>
      <c r="DV122" s="823">
        <v>0</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439</v>
      </c>
      <c r="AB123" s="784"/>
      <c r="AC123" s="784"/>
      <c r="AD123" s="784"/>
      <c r="AE123" s="785"/>
      <c r="AF123" s="786" t="s">
        <v>439</v>
      </c>
      <c r="AG123" s="784"/>
      <c r="AH123" s="784"/>
      <c r="AI123" s="784"/>
      <c r="AJ123" s="785"/>
      <c r="AK123" s="786" t="s">
        <v>439</v>
      </c>
      <c r="AL123" s="784"/>
      <c r="AM123" s="784"/>
      <c r="AN123" s="784"/>
      <c r="AO123" s="785"/>
      <c r="AP123" s="754" t="s">
        <v>439</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439</v>
      </c>
      <c r="BR123" s="832"/>
      <c r="BS123" s="832"/>
      <c r="BT123" s="832"/>
      <c r="BU123" s="832"/>
      <c r="BV123" s="832" t="s">
        <v>439</v>
      </c>
      <c r="BW123" s="832"/>
      <c r="BX123" s="832"/>
      <c r="BY123" s="832"/>
      <c r="BZ123" s="832"/>
      <c r="CA123" s="832" t="s">
        <v>439</v>
      </c>
      <c r="CB123" s="832"/>
      <c r="CC123" s="832"/>
      <c r="CD123" s="832"/>
      <c r="CE123" s="832"/>
      <c r="CF123" s="730"/>
      <c r="CG123" s="731"/>
      <c r="CH123" s="731"/>
      <c r="CI123" s="731"/>
      <c r="CJ123" s="833"/>
      <c r="CK123" s="851"/>
      <c r="CL123" s="812"/>
      <c r="CM123" s="812"/>
      <c r="CN123" s="812"/>
      <c r="CO123" s="813"/>
      <c r="CP123" s="828" t="s">
        <v>441</v>
      </c>
      <c r="CQ123" s="829"/>
      <c r="CR123" s="829"/>
      <c r="CS123" s="829"/>
      <c r="CT123" s="829"/>
      <c r="CU123" s="829"/>
      <c r="CV123" s="829"/>
      <c r="CW123" s="829"/>
      <c r="CX123" s="829"/>
      <c r="CY123" s="829"/>
      <c r="CZ123" s="829"/>
      <c r="DA123" s="829"/>
      <c r="DB123" s="829"/>
      <c r="DC123" s="829"/>
      <c r="DD123" s="829"/>
      <c r="DE123" s="829"/>
      <c r="DF123" s="830"/>
      <c r="DG123" s="783" t="s">
        <v>439</v>
      </c>
      <c r="DH123" s="784"/>
      <c r="DI123" s="784"/>
      <c r="DJ123" s="784"/>
      <c r="DK123" s="785"/>
      <c r="DL123" s="786" t="s">
        <v>439</v>
      </c>
      <c r="DM123" s="784"/>
      <c r="DN123" s="784"/>
      <c r="DO123" s="784"/>
      <c r="DP123" s="785"/>
      <c r="DQ123" s="786" t="s">
        <v>439</v>
      </c>
      <c r="DR123" s="784"/>
      <c r="DS123" s="784"/>
      <c r="DT123" s="784"/>
      <c r="DU123" s="785"/>
      <c r="DV123" s="754" t="s">
        <v>439</v>
      </c>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439</v>
      </c>
      <c r="AB124" s="784"/>
      <c r="AC124" s="784"/>
      <c r="AD124" s="784"/>
      <c r="AE124" s="785"/>
      <c r="AF124" s="786" t="s">
        <v>439</v>
      </c>
      <c r="AG124" s="784"/>
      <c r="AH124" s="784"/>
      <c r="AI124" s="784"/>
      <c r="AJ124" s="785"/>
      <c r="AK124" s="786" t="s">
        <v>439</v>
      </c>
      <c r="AL124" s="784"/>
      <c r="AM124" s="784"/>
      <c r="AN124" s="784"/>
      <c r="AO124" s="785"/>
      <c r="AP124" s="754" t="s">
        <v>439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439</v>
      </c>
      <c r="DH124" s="717"/>
      <c r="DI124" s="717"/>
      <c r="DJ124" s="717"/>
      <c r="DK124" s="718"/>
      <c r="DL124" s="719" t="s">
        <v>439</v>
      </c>
      <c r="DM124" s="717"/>
      <c r="DN124" s="717"/>
      <c r="DO124" s="717"/>
      <c r="DP124" s="718"/>
      <c r="DQ124" s="719" t="s">
        <v>439</v>
      </c>
      <c r="DR124" s="717"/>
      <c r="DS124" s="717"/>
      <c r="DT124" s="717"/>
      <c r="DU124" s="718"/>
      <c r="DV124" s="807" t="s">
        <v>439</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439</v>
      </c>
      <c r="AB125" s="784"/>
      <c r="AC125" s="784"/>
      <c r="AD125" s="784"/>
      <c r="AE125" s="785"/>
      <c r="AF125" s="786" t="s">
        <v>439</v>
      </c>
      <c r="AG125" s="784"/>
      <c r="AH125" s="784"/>
      <c r="AI125" s="784"/>
      <c r="AJ125" s="785"/>
      <c r="AK125" s="786" t="s">
        <v>439</v>
      </c>
      <c r="AL125" s="784"/>
      <c r="AM125" s="784"/>
      <c r="AN125" s="784"/>
      <c r="AO125" s="785"/>
      <c r="AP125" s="754" t="s">
        <v>439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439</v>
      </c>
      <c r="DH125" s="800"/>
      <c r="DI125" s="800"/>
      <c r="DJ125" s="800"/>
      <c r="DK125" s="800"/>
      <c r="DL125" s="800" t="s">
        <v>439</v>
      </c>
      <c r="DM125" s="800"/>
      <c r="DN125" s="800"/>
      <c r="DO125" s="800"/>
      <c r="DP125" s="800"/>
      <c r="DQ125" s="800" t="s">
        <v>439</v>
      </c>
      <c r="DR125" s="800"/>
      <c r="DS125" s="800"/>
      <c r="DT125" s="800"/>
      <c r="DU125" s="800"/>
      <c r="DV125" s="801" t="s">
        <v>439</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24636</v>
      </c>
      <c r="AB126" s="784"/>
      <c r="AC126" s="784"/>
      <c r="AD126" s="784"/>
      <c r="AE126" s="785"/>
      <c r="AF126" s="786">
        <v>28495</v>
      </c>
      <c r="AG126" s="784"/>
      <c r="AH126" s="784"/>
      <c r="AI126" s="784"/>
      <c r="AJ126" s="785"/>
      <c r="AK126" s="786" t="s">
        <v>439</v>
      </c>
      <c r="AL126" s="784"/>
      <c r="AM126" s="784"/>
      <c r="AN126" s="784"/>
      <c r="AO126" s="785"/>
      <c r="AP126" s="754" t="s">
        <v>439</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439</v>
      </c>
      <c r="DH126" s="771"/>
      <c r="DI126" s="771"/>
      <c r="DJ126" s="771"/>
      <c r="DK126" s="771"/>
      <c r="DL126" s="771" t="s">
        <v>439</v>
      </c>
      <c r="DM126" s="771"/>
      <c r="DN126" s="771"/>
      <c r="DO126" s="771"/>
      <c r="DP126" s="771"/>
      <c r="DQ126" s="771" t="s">
        <v>439</v>
      </c>
      <c r="DR126" s="771"/>
      <c r="DS126" s="771"/>
      <c r="DT126" s="771"/>
      <c r="DU126" s="771"/>
      <c r="DV126" s="823" t="s">
        <v>439</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439</v>
      </c>
      <c r="AB127" s="784"/>
      <c r="AC127" s="784"/>
      <c r="AD127" s="784"/>
      <c r="AE127" s="785"/>
      <c r="AF127" s="786" t="s">
        <v>439</v>
      </c>
      <c r="AG127" s="784"/>
      <c r="AH127" s="784"/>
      <c r="AI127" s="784"/>
      <c r="AJ127" s="785"/>
      <c r="AK127" s="786" t="s">
        <v>439</v>
      </c>
      <c r="AL127" s="784"/>
      <c r="AM127" s="784"/>
      <c r="AN127" s="784"/>
      <c r="AO127" s="785"/>
      <c r="AP127" s="754" t="s">
        <v>439</v>
      </c>
      <c r="AQ127" s="755"/>
      <c r="AR127" s="755"/>
      <c r="AS127" s="755"/>
      <c r="AT127" s="756"/>
      <c r="AU127" s="233"/>
      <c r="AV127" s="233"/>
      <c r="AW127" s="233"/>
      <c r="AX127" s="757" t="s">
        <v>451</v>
      </c>
      <c r="AY127" s="758"/>
      <c r="AZ127" s="758"/>
      <c r="BA127" s="758"/>
      <c r="BB127" s="758"/>
      <c r="BC127" s="758"/>
      <c r="BD127" s="758"/>
      <c r="BE127" s="759"/>
      <c r="BF127" s="760" t="s">
        <v>439</v>
      </c>
      <c r="BG127" s="761"/>
      <c r="BH127" s="761"/>
      <c r="BI127" s="761"/>
      <c r="BJ127" s="761"/>
      <c r="BK127" s="761"/>
      <c r="BL127" s="762"/>
      <c r="BM127" s="760">
        <v>14.18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453</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400413</v>
      </c>
      <c r="AB128" s="724"/>
      <c r="AC128" s="724"/>
      <c r="AD128" s="724"/>
      <c r="AE128" s="725"/>
      <c r="AF128" s="726">
        <v>400250</v>
      </c>
      <c r="AG128" s="724"/>
      <c r="AH128" s="724"/>
      <c r="AI128" s="724"/>
      <c r="AJ128" s="725"/>
      <c r="AK128" s="726">
        <v>388298</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457</v>
      </c>
      <c r="BG128" s="791"/>
      <c r="BH128" s="791"/>
      <c r="BI128" s="791"/>
      <c r="BJ128" s="791"/>
      <c r="BK128" s="791"/>
      <c r="BL128" s="792"/>
      <c r="BM128" s="790">
        <v>19.18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6580647</v>
      </c>
      <c r="AB129" s="784"/>
      <c r="AC129" s="784"/>
      <c r="AD129" s="784"/>
      <c r="AE129" s="785"/>
      <c r="AF129" s="786">
        <v>6557999</v>
      </c>
      <c r="AG129" s="784"/>
      <c r="AH129" s="784"/>
      <c r="AI129" s="784"/>
      <c r="AJ129" s="785"/>
      <c r="AK129" s="786">
        <v>6618195</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911060</v>
      </c>
      <c r="AB130" s="784"/>
      <c r="AC130" s="784"/>
      <c r="AD130" s="784"/>
      <c r="AE130" s="785"/>
      <c r="AF130" s="786">
        <v>943716</v>
      </c>
      <c r="AG130" s="784"/>
      <c r="AH130" s="784"/>
      <c r="AI130" s="784"/>
      <c r="AJ130" s="785"/>
      <c r="AK130" s="786">
        <v>880726</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404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5669587</v>
      </c>
      <c r="AB131" s="717"/>
      <c r="AC131" s="717"/>
      <c r="AD131" s="717"/>
      <c r="AE131" s="718"/>
      <c r="AF131" s="719">
        <v>5614283</v>
      </c>
      <c r="AG131" s="717"/>
      <c r="AH131" s="717"/>
      <c r="AI131" s="717"/>
      <c r="AJ131" s="718"/>
      <c r="AK131" s="719">
        <v>5737469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2.3710369029999998</v>
      </c>
      <c r="AB132" s="740"/>
      <c r="AC132" s="740"/>
      <c r="AD132" s="740"/>
      <c r="AE132" s="741"/>
      <c r="AF132" s="742">
        <v>2.3135990830000002</v>
      </c>
      <c r="AG132" s="740"/>
      <c r="AH132" s="740"/>
      <c r="AI132" s="740"/>
      <c r="AJ132" s="741"/>
      <c r="AK132" s="742">
        <v>-0.35191007099999999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4</v>
      </c>
      <c r="AB133" s="749"/>
      <c r="AC133" s="749"/>
      <c r="AD133" s="749"/>
      <c r="AE133" s="750"/>
      <c r="AF133" s="748">
        <v>2.7</v>
      </c>
      <c r="AG133" s="749"/>
      <c r="AH133" s="749"/>
      <c r="AI133" s="749"/>
      <c r="AJ133" s="750"/>
      <c r="AK133" s="748">
        <v>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7" zoomScaleNormal="85" zoomScaleSheetLayoutView="55" workbookViewId="0">
      <selection activeCell="AC74" sqref="AC74"/>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1419790</v>
      </c>
      <c r="L9" s="264">
        <v>40878</v>
      </c>
      <c r="M9" s="265">
        <v>55347</v>
      </c>
      <c r="N9" s="266">
        <v>-26.1</v>
      </c>
    </row>
    <row r="10" spans="1:16">
      <c r="A10" s="248"/>
      <c r="B10" s="244"/>
      <c r="C10" s="244"/>
      <c r="D10" s="244"/>
      <c r="E10" s="244"/>
      <c r="F10" s="244"/>
      <c r="G10" s="1133" t="s">
        <v>475</v>
      </c>
      <c r="H10" s="1134"/>
      <c r="I10" s="1134"/>
      <c r="J10" s="1135"/>
      <c r="K10" s="267">
        <v>174061</v>
      </c>
      <c r="L10" s="268">
        <v>5012</v>
      </c>
      <c r="M10" s="269">
        <v>5378</v>
      </c>
      <c r="N10" s="270">
        <v>-6.8</v>
      </c>
    </row>
    <row r="11" spans="1:16" ht="13.5" customHeight="1">
      <c r="A11" s="248"/>
      <c r="B11" s="244"/>
      <c r="C11" s="244"/>
      <c r="D11" s="244"/>
      <c r="E11" s="244"/>
      <c r="F11" s="244"/>
      <c r="G11" s="1133" t="s">
        <v>476</v>
      </c>
      <c r="H11" s="1134"/>
      <c r="I11" s="1134"/>
      <c r="J11" s="1135"/>
      <c r="K11" s="267">
        <v>41057</v>
      </c>
      <c r="L11" s="268">
        <v>1182</v>
      </c>
      <c r="M11" s="269">
        <v>7824</v>
      </c>
      <c r="N11" s="270">
        <v>-84.9</v>
      </c>
    </row>
    <row r="12" spans="1:16" ht="13.5" customHeight="1">
      <c r="A12" s="248"/>
      <c r="B12" s="244"/>
      <c r="C12" s="244"/>
      <c r="D12" s="244"/>
      <c r="E12" s="244"/>
      <c r="F12" s="244"/>
      <c r="G12" s="1133" t="s">
        <v>477</v>
      </c>
      <c r="H12" s="1134"/>
      <c r="I12" s="1134"/>
      <c r="J12" s="1135"/>
      <c r="K12" s="267">
        <v>7594</v>
      </c>
      <c r="L12" s="268">
        <v>219</v>
      </c>
      <c r="M12" s="269">
        <v>137</v>
      </c>
      <c r="N12" s="270">
        <v>59.9</v>
      </c>
    </row>
    <row r="13" spans="1:16" ht="13.5" customHeight="1">
      <c r="A13" s="248"/>
      <c r="B13" s="244"/>
      <c r="C13" s="244"/>
      <c r="D13" s="244"/>
      <c r="E13" s="244"/>
      <c r="F13" s="244"/>
      <c r="G13" s="1133" t="s">
        <v>478</v>
      </c>
      <c r="H13" s="1134"/>
      <c r="I13" s="1134"/>
      <c r="J13" s="1135"/>
      <c r="K13" s="267" t="s">
        <v>479</v>
      </c>
      <c r="L13" s="268" t="s">
        <v>479</v>
      </c>
      <c r="M13" s="269">
        <v>6</v>
      </c>
      <c r="N13" s="270" t="s">
        <v>479</v>
      </c>
    </row>
    <row r="14" spans="1:16" ht="13.5" customHeight="1">
      <c r="A14" s="248"/>
      <c r="B14" s="244"/>
      <c r="C14" s="244"/>
      <c r="D14" s="244"/>
      <c r="E14" s="244"/>
      <c r="F14" s="244"/>
      <c r="G14" s="1133" t="s">
        <v>480</v>
      </c>
      <c r="H14" s="1134"/>
      <c r="I14" s="1134"/>
      <c r="J14" s="1135"/>
      <c r="K14" s="267">
        <v>77236</v>
      </c>
      <c r="L14" s="268">
        <v>2224</v>
      </c>
      <c r="M14" s="269">
        <v>2598</v>
      </c>
      <c r="N14" s="270">
        <v>-14.4</v>
      </c>
    </row>
    <row r="15" spans="1:16" ht="13.5" customHeight="1">
      <c r="A15" s="248"/>
      <c r="B15" s="244"/>
      <c r="C15" s="244"/>
      <c r="D15" s="244"/>
      <c r="E15" s="244"/>
      <c r="F15" s="244"/>
      <c r="G15" s="1133" t="s">
        <v>481</v>
      </c>
      <c r="H15" s="1134"/>
      <c r="I15" s="1134"/>
      <c r="J15" s="1135"/>
      <c r="K15" s="267">
        <v>46903</v>
      </c>
      <c r="L15" s="268">
        <v>1350</v>
      </c>
      <c r="M15" s="269">
        <v>1203</v>
      </c>
      <c r="N15" s="270">
        <v>12.2</v>
      </c>
    </row>
    <row r="16" spans="1:16">
      <c r="A16" s="248"/>
      <c r="B16" s="244"/>
      <c r="C16" s="244"/>
      <c r="D16" s="244"/>
      <c r="E16" s="244"/>
      <c r="F16" s="244"/>
      <c r="G16" s="1136" t="s">
        <v>482</v>
      </c>
      <c r="H16" s="1137"/>
      <c r="I16" s="1137"/>
      <c r="J16" s="1138"/>
      <c r="K16" s="268">
        <v>-137591</v>
      </c>
      <c r="L16" s="268">
        <v>-3962</v>
      </c>
      <c r="M16" s="269">
        <v>-5188</v>
      </c>
      <c r="N16" s="270">
        <v>-23.6</v>
      </c>
    </row>
    <row r="17" spans="1:16">
      <c r="A17" s="248"/>
      <c r="B17" s="244"/>
      <c r="C17" s="244"/>
      <c r="D17" s="244"/>
      <c r="E17" s="244"/>
      <c r="F17" s="244"/>
      <c r="G17" s="1136" t="s">
        <v>167</v>
      </c>
      <c r="H17" s="1137"/>
      <c r="I17" s="1137"/>
      <c r="J17" s="1138"/>
      <c r="K17" s="268">
        <v>1629050</v>
      </c>
      <c r="L17" s="268">
        <v>46903</v>
      </c>
      <c r="M17" s="269">
        <v>67305</v>
      </c>
      <c r="N17" s="270">
        <v>-30.3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4.41</v>
      </c>
      <c r="L21" s="281">
        <v>6.27</v>
      </c>
      <c r="M21" s="282">
        <v>-1.86</v>
      </c>
      <c r="N21" s="249"/>
      <c r="O21" s="283"/>
      <c r="P21" s="279"/>
    </row>
    <row r="22" spans="1:16" s="284" customFormat="1">
      <c r="A22" s="279"/>
      <c r="B22" s="249"/>
      <c r="C22" s="249"/>
      <c r="D22" s="249"/>
      <c r="E22" s="249"/>
      <c r="F22" s="249"/>
      <c r="G22" s="1130" t="s">
        <v>488</v>
      </c>
      <c r="H22" s="1131"/>
      <c r="I22" s="1131"/>
      <c r="J22" s="1132"/>
      <c r="K22" s="285">
        <v>98.6</v>
      </c>
      <c r="L22" s="286">
        <v>97.2</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492</v>
      </c>
      <c r="H32" s="1122"/>
      <c r="I32" s="1122"/>
      <c r="J32" s="1123"/>
      <c r="K32" s="294">
        <v>783021</v>
      </c>
      <c r="L32" s="294">
        <v>22545</v>
      </c>
      <c r="M32" s="295">
        <v>29478</v>
      </c>
      <c r="N32" s="296">
        <v>-23.5</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t="s">
        <v>479</v>
      </c>
      <c r="N34" s="296" t="s">
        <v>479</v>
      </c>
    </row>
    <row r="35" spans="1:16" ht="27" customHeight="1">
      <c r="A35" s="248"/>
      <c r="B35" s="244"/>
      <c r="C35" s="244"/>
      <c r="D35" s="244"/>
      <c r="E35" s="244"/>
      <c r="F35" s="244"/>
      <c r="G35" s="1121" t="s">
        <v>495</v>
      </c>
      <c r="H35" s="1122"/>
      <c r="I35" s="1122"/>
      <c r="J35" s="1123"/>
      <c r="K35" s="294">
        <v>442075</v>
      </c>
      <c r="L35" s="294">
        <v>12728</v>
      </c>
      <c r="M35" s="295">
        <v>9466</v>
      </c>
      <c r="N35" s="296">
        <v>34.5</v>
      </c>
    </row>
    <row r="36" spans="1:16" ht="27" customHeight="1">
      <c r="A36" s="248"/>
      <c r="B36" s="244"/>
      <c r="C36" s="244"/>
      <c r="D36" s="244"/>
      <c r="E36" s="244"/>
      <c r="F36" s="244"/>
      <c r="G36" s="1121" t="s">
        <v>496</v>
      </c>
      <c r="H36" s="1122"/>
      <c r="I36" s="1122"/>
      <c r="J36" s="1123"/>
      <c r="K36" s="294">
        <v>23737</v>
      </c>
      <c r="L36" s="294">
        <v>683</v>
      </c>
      <c r="M36" s="295">
        <v>2568</v>
      </c>
      <c r="N36" s="296">
        <v>-73.400000000000006</v>
      </c>
    </row>
    <row r="37" spans="1:16" ht="13.5" customHeight="1">
      <c r="A37" s="248"/>
      <c r="B37" s="244"/>
      <c r="C37" s="244"/>
      <c r="D37" s="244"/>
      <c r="E37" s="244"/>
      <c r="F37" s="244"/>
      <c r="G37" s="1121" t="s">
        <v>497</v>
      </c>
      <c r="H37" s="1122"/>
      <c r="I37" s="1122"/>
      <c r="J37" s="1123"/>
      <c r="K37" s="294" t="s">
        <v>479</v>
      </c>
      <c r="L37" s="294" t="s">
        <v>479</v>
      </c>
      <c r="M37" s="295">
        <v>1267</v>
      </c>
      <c r="N37" s="296" t="s">
        <v>479</v>
      </c>
    </row>
    <row r="38" spans="1:16" ht="27" customHeight="1">
      <c r="A38" s="248"/>
      <c r="B38" s="244"/>
      <c r="C38" s="244"/>
      <c r="D38" s="244"/>
      <c r="E38" s="244"/>
      <c r="F38" s="244"/>
      <c r="G38" s="1124" t="s">
        <v>498</v>
      </c>
      <c r="H38" s="1125"/>
      <c r="I38" s="1125"/>
      <c r="J38" s="1126"/>
      <c r="K38" s="297" t="s">
        <v>479</v>
      </c>
      <c r="L38" s="297" t="s">
        <v>479</v>
      </c>
      <c r="M38" s="298">
        <v>1</v>
      </c>
      <c r="N38" s="299" t="s">
        <v>479</v>
      </c>
      <c r="O38" s="293"/>
    </row>
    <row r="39" spans="1:16">
      <c r="A39" s="248"/>
      <c r="B39" s="244"/>
      <c r="C39" s="244"/>
      <c r="D39" s="244"/>
      <c r="E39" s="244"/>
      <c r="F39" s="244"/>
      <c r="G39" s="1124" t="s">
        <v>499</v>
      </c>
      <c r="H39" s="1125"/>
      <c r="I39" s="1125"/>
      <c r="J39" s="1126"/>
      <c r="K39" s="300">
        <v>-388298</v>
      </c>
      <c r="L39" s="300">
        <v>-11180</v>
      </c>
      <c r="M39" s="301">
        <v>-3176</v>
      </c>
      <c r="N39" s="302">
        <v>252</v>
      </c>
      <c r="O39" s="293"/>
    </row>
    <row r="40" spans="1:16" ht="27" customHeight="1">
      <c r="A40" s="248"/>
      <c r="B40" s="244"/>
      <c r="C40" s="244"/>
      <c r="D40" s="244"/>
      <c r="E40" s="244"/>
      <c r="F40" s="244"/>
      <c r="G40" s="1121" t="s">
        <v>500</v>
      </c>
      <c r="H40" s="1122"/>
      <c r="I40" s="1122"/>
      <c r="J40" s="1123"/>
      <c r="K40" s="300">
        <v>-880726</v>
      </c>
      <c r="L40" s="300">
        <v>-25358</v>
      </c>
      <c r="M40" s="301">
        <v>-27766</v>
      </c>
      <c r="N40" s="302">
        <v>-8.6999999999999993</v>
      </c>
      <c r="O40" s="293"/>
    </row>
    <row r="41" spans="1:16">
      <c r="A41" s="248"/>
      <c r="B41" s="244"/>
      <c r="C41" s="244"/>
      <c r="D41" s="244"/>
      <c r="E41" s="244"/>
      <c r="F41" s="244"/>
      <c r="G41" s="1127" t="s">
        <v>278</v>
      </c>
      <c r="H41" s="1128"/>
      <c r="I41" s="1128"/>
      <c r="J41" s="1129"/>
      <c r="K41" s="294">
        <v>-20191</v>
      </c>
      <c r="L41" s="300">
        <v>-581</v>
      </c>
      <c r="M41" s="301">
        <v>11838</v>
      </c>
      <c r="N41" s="302">
        <v>-104.9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469</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767103</v>
      </c>
      <c r="J51" s="320">
        <v>22391</v>
      </c>
      <c r="K51" s="321">
        <v>-51.5</v>
      </c>
      <c r="L51" s="322">
        <v>42839</v>
      </c>
      <c r="M51" s="323">
        <v>-13.3</v>
      </c>
      <c r="N51" s="324">
        <v>-38.200000000000003</v>
      </c>
    </row>
    <row r="52" spans="1:14">
      <c r="A52" s="248"/>
      <c r="B52" s="244"/>
      <c r="C52" s="244"/>
      <c r="D52" s="244"/>
      <c r="E52" s="244"/>
      <c r="F52" s="244"/>
      <c r="G52" s="325"/>
      <c r="H52" s="326" t="s">
        <v>511</v>
      </c>
      <c r="I52" s="327">
        <v>524285</v>
      </c>
      <c r="J52" s="328">
        <v>15303</v>
      </c>
      <c r="K52" s="329">
        <v>-54</v>
      </c>
      <c r="L52" s="330">
        <v>22027</v>
      </c>
      <c r="M52" s="331">
        <v>-17.100000000000001</v>
      </c>
      <c r="N52" s="332">
        <v>-36.9</v>
      </c>
    </row>
    <row r="53" spans="1:14">
      <c r="A53" s="248"/>
      <c r="B53" s="244"/>
      <c r="C53" s="244"/>
      <c r="D53" s="244"/>
      <c r="E53" s="244"/>
      <c r="F53" s="244"/>
      <c r="G53" s="310" t="s">
        <v>512</v>
      </c>
      <c r="H53" s="311"/>
      <c r="I53" s="319">
        <v>995591</v>
      </c>
      <c r="J53" s="320">
        <v>28639</v>
      </c>
      <c r="K53" s="321">
        <v>27.9</v>
      </c>
      <c r="L53" s="322">
        <v>46819</v>
      </c>
      <c r="M53" s="323">
        <v>9.3000000000000007</v>
      </c>
      <c r="N53" s="324">
        <v>18.600000000000001</v>
      </c>
    </row>
    <row r="54" spans="1:14">
      <c r="A54" s="248"/>
      <c r="B54" s="244"/>
      <c r="C54" s="244"/>
      <c r="D54" s="244"/>
      <c r="E54" s="244"/>
      <c r="F54" s="244"/>
      <c r="G54" s="325"/>
      <c r="H54" s="326" t="s">
        <v>511</v>
      </c>
      <c r="I54" s="327">
        <v>557896</v>
      </c>
      <c r="J54" s="328">
        <v>16049</v>
      </c>
      <c r="K54" s="329">
        <v>4.9000000000000004</v>
      </c>
      <c r="L54" s="330">
        <v>24121</v>
      </c>
      <c r="M54" s="331">
        <v>9.5</v>
      </c>
      <c r="N54" s="332">
        <v>-4.5999999999999996</v>
      </c>
    </row>
    <row r="55" spans="1:14">
      <c r="A55" s="248"/>
      <c r="B55" s="244"/>
      <c r="C55" s="244"/>
      <c r="D55" s="244"/>
      <c r="E55" s="244"/>
      <c r="F55" s="244"/>
      <c r="G55" s="310" t="s">
        <v>513</v>
      </c>
      <c r="H55" s="311"/>
      <c r="I55" s="319">
        <v>817264</v>
      </c>
      <c r="J55" s="320">
        <v>23464</v>
      </c>
      <c r="K55" s="321">
        <v>-18.100000000000001</v>
      </c>
      <c r="L55" s="322">
        <v>53270</v>
      </c>
      <c r="M55" s="323">
        <v>13.8</v>
      </c>
      <c r="N55" s="324">
        <v>-31.9</v>
      </c>
    </row>
    <row r="56" spans="1:14">
      <c r="A56" s="248"/>
      <c r="B56" s="244"/>
      <c r="C56" s="244"/>
      <c r="D56" s="244"/>
      <c r="E56" s="244"/>
      <c r="F56" s="244"/>
      <c r="G56" s="325"/>
      <c r="H56" s="326" t="s">
        <v>511</v>
      </c>
      <c r="I56" s="327">
        <v>517939</v>
      </c>
      <c r="J56" s="328">
        <v>14870</v>
      </c>
      <c r="K56" s="329">
        <v>-7.3</v>
      </c>
      <c r="L56" s="330">
        <v>24316</v>
      </c>
      <c r="M56" s="331">
        <v>0.8</v>
      </c>
      <c r="N56" s="332">
        <v>-8.1</v>
      </c>
    </row>
    <row r="57" spans="1:14">
      <c r="A57" s="248"/>
      <c r="B57" s="244"/>
      <c r="C57" s="244"/>
      <c r="D57" s="244"/>
      <c r="E57" s="244"/>
      <c r="F57" s="244"/>
      <c r="G57" s="310" t="s">
        <v>514</v>
      </c>
      <c r="H57" s="311"/>
      <c r="I57" s="319">
        <v>1532225</v>
      </c>
      <c r="J57" s="320">
        <v>44057</v>
      </c>
      <c r="K57" s="321">
        <v>87.8</v>
      </c>
      <c r="L57" s="322">
        <v>53292</v>
      </c>
      <c r="M57" s="323">
        <v>0</v>
      </c>
      <c r="N57" s="324">
        <v>87.8</v>
      </c>
    </row>
    <row r="58" spans="1:14">
      <c r="A58" s="248"/>
      <c r="B58" s="244"/>
      <c r="C58" s="244"/>
      <c r="D58" s="244"/>
      <c r="E58" s="244"/>
      <c r="F58" s="244"/>
      <c r="G58" s="325"/>
      <c r="H58" s="326" t="s">
        <v>511</v>
      </c>
      <c r="I58" s="327">
        <v>1010433</v>
      </c>
      <c r="J58" s="328">
        <v>29054</v>
      </c>
      <c r="K58" s="329">
        <v>95.4</v>
      </c>
      <c r="L58" s="330">
        <v>28900</v>
      </c>
      <c r="M58" s="331">
        <v>18.899999999999999</v>
      </c>
      <c r="N58" s="332">
        <v>76.5</v>
      </c>
    </row>
    <row r="59" spans="1:14">
      <c r="A59" s="248"/>
      <c r="B59" s="244"/>
      <c r="C59" s="244"/>
      <c r="D59" s="244"/>
      <c r="E59" s="244"/>
      <c r="F59" s="244"/>
      <c r="G59" s="310" t="s">
        <v>515</v>
      </c>
      <c r="H59" s="311"/>
      <c r="I59" s="319">
        <v>1348144</v>
      </c>
      <c r="J59" s="320">
        <v>38816</v>
      </c>
      <c r="K59" s="321">
        <v>-11.9</v>
      </c>
      <c r="L59" s="322">
        <v>49919</v>
      </c>
      <c r="M59" s="323">
        <v>-6.3</v>
      </c>
      <c r="N59" s="324">
        <v>-5.6</v>
      </c>
    </row>
    <row r="60" spans="1:14">
      <c r="A60" s="248"/>
      <c r="B60" s="244"/>
      <c r="C60" s="244"/>
      <c r="D60" s="244"/>
      <c r="E60" s="244"/>
      <c r="F60" s="244"/>
      <c r="G60" s="325"/>
      <c r="H60" s="326" t="s">
        <v>511</v>
      </c>
      <c r="I60" s="333">
        <v>1036574</v>
      </c>
      <c r="J60" s="328">
        <v>29845</v>
      </c>
      <c r="K60" s="329">
        <v>2.7</v>
      </c>
      <c r="L60" s="330">
        <v>26398</v>
      </c>
      <c r="M60" s="331">
        <v>-8.6999999999999993</v>
      </c>
      <c r="N60" s="332">
        <v>11.4</v>
      </c>
    </row>
    <row r="61" spans="1:14">
      <c r="A61" s="248"/>
      <c r="B61" s="244"/>
      <c r="C61" s="244"/>
      <c r="D61" s="244"/>
      <c r="E61" s="244"/>
      <c r="F61" s="244"/>
      <c r="G61" s="310" t="s">
        <v>516</v>
      </c>
      <c r="H61" s="334"/>
      <c r="I61" s="335">
        <v>1092065</v>
      </c>
      <c r="J61" s="336">
        <v>31473</v>
      </c>
      <c r="K61" s="337">
        <v>6.8</v>
      </c>
      <c r="L61" s="338">
        <v>49228</v>
      </c>
      <c r="M61" s="339">
        <v>0.7</v>
      </c>
      <c r="N61" s="324">
        <v>6.1</v>
      </c>
    </row>
    <row r="62" spans="1:14">
      <c r="A62" s="248"/>
      <c r="B62" s="244"/>
      <c r="C62" s="244"/>
      <c r="D62" s="244"/>
      <c r="E62" s="244"/>
      <c r="F62" s="244"/>
      <c r="G62" s="325"/>
      <c r="H62" s="326" t="s">
        <v>511</v>
      </c>
      <c r="I62" s="327">
        <v>729425</v>
      </c>
      <c r="J62" s="328">
        <v>21024</v>
      </c>
      <c r="K62" s="329">
        <v>8.3000000000000007</v>
      </c>
      <c r="L62" s="330">
        <v>25152</v>
      </c>
      <c r="M62" s="331">
        <v>0.7</v>
      </c>
      <c r="N62" s="332">
        <v>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73"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76.959999999999994</v>
      </c>
      <c r="G47" s="12">
        <v>76.650000000000006</v>
      </c>
      <c r="H47" s="12">
        <v>73.95</v>
      </c>
      <c r="I47" s="12">
        <v>71.73</v>
      </c>
      <c r="J47" s="13">
        <v>73.42</v>
      </c>
    </row>
    <row r="48" spans="2:10" ht="57.75" customHeight="1">
      <c r="B48" s="14"/>
      <c r="C48" s="1141" t="s">
        <v>4</v>
      </c>
      <c r="D48" s="1141"/>
      <c r="E48" s="1142"/>
      <c r="F48" s="15">
        <v>8.44</v>
      </c>
      <c r="G48" s="16">
        <v>10.51</v>
      </c>
      <c r="H48" s="16">
        <v>9.65</v>
      </c>
      <c r="I48" s="16">
        <v>11.45</v>
      </c>
      <c r="J48" s="17">
        <v>9.84</v>
      </c>
    </row>
    <row r="49" spans="2:10" ht="57.75" customHeight="1" thickBot="1">
      <c r="B49" s="18"/>
      <c r="C49" s="1143" t="s">
        <v>5</v>
      </c>
      <c r="D49" s="1143"/>
      <c r="E49" s="1144"/>
      <c r="F49" s="19" t="s">
        <v>523</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HARIMA</cp:lastModifiedBy>
  <cp:lastPrinted>2017-03-27T07:09:19Z</cp:lastPrinted>
  <dcterms:created xsi:type="dcterms:W3CDTF">2017-02-15T20:48:57Z</dcterms:created>
  <dcterms:modified xsi:type="dcterms:W3CDTF">2017-04-27T09:02:14Z</dcterms:modified>
</cp:coreProperties>
</file>