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2.133.15\backup\02_総務課\2 財務係\2　財政\決算関係\決算統計28（H27決算）\290328 平成27年度財政状況資料集の【追加分→結合】(4-28〆)\回答\"/>
    </mc:Choice>
  </mc:AlternateContent>
  <bookViews>
    <workbookView xWindow="240" yWindow="60" windowWidth="14940" windowHeight="7875" tabRatio="844"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BW40" i="9" s="1"/>
  <c r="U34" i="9"/>
  <c r="U35" i="9" s="1"/>
  <c r="U36" i="9" s="1"/>
  <c r="U37"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<sst xmlns="http://schemas.openxmlformats.org/spreadsheetml/2006/main" count="1042" uniqueCount="567">
  <si>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</si>
  <si>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</si>
  <si>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</si>
  <si>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</si>
  <si>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</si>
  <si>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</si>
  <si>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</si>
  <si>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</si>
  <si>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</si>
  <si>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</si>
  <si>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</si>
  <si>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</si>
  <si>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</si>
  <si>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</si>
  <si>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</si>
  <si>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</si>
  <si>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</si>
  <si>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</si>
  <si>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</si>
  <si>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</si>
  <si>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</si>
  <si>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</si>
  <si>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</si>
  <si>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</si>
  <si>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</si>
  <si>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</si>
  <si>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</si>
  <si>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</si>
  <si>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</si>
  <si>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</si>
  <si>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</si>
  <si>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</si>
  <si>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</si>
  <si>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</si>
  <si>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</si>
  <si>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</si>
  <si>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</si>
  <si>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</si>
  <si>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</si>
  <si>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</si>
  <si>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</si>
  <si>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</si>
  <si>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</si>
  <si>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</si>
  <si>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</si>
  <si>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</si>
  <si>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</si>
  <si>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</si>
  <si>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</si>
  <si>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</si>
  <si>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</si>
  <si>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</si>
  <si>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</si>
  <si>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</si>
  <si>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</si>
  <si>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</si>
  <si>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</si>
  <si>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</si>
  <si>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</si>
  <si>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</si>
  <si>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</si>
  <si>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</si>
  <si>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</si>
  <si>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</si>
  <si>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</si>
  <si>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</si>
  <si>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</si>
  <si>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</si>
  <si>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</si>
  <si>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</si>
  <si>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</si>
  <si>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</si>
  <si>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</si>
  <si>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</si>
  <si>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</si>
  <si>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</si>
  <si>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</si>
  <si>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</si>
  <si>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</si>
  <si>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</si>
  <si>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</si>
  <si>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</si>
  <si>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</si>
  <si>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</si>
  <si>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</si>
  <si>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</si>
  <si>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</si>
  <si>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</si>
  <si>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</si>
  <si>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</si>
  <si>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</si>
  <si>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</si>
  <si>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</si>
  <si>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</si>
  <si>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</si>
  <si>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</si>
  <si>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</si>
  <si>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</si>
  <si>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</si>
  <si>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</si>
  <si>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</si>
  <si>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</si>
  <si>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</si>
  <si>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</si>
  <si>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</si>
  <si>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</si>
  <si>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</si>
  <si>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</si>
  <si>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</si>
  <si>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</si>
  <si>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</si>
  <si>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</si>
  <si>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</si>
  <si>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</si>
  <si>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</si>
  <si>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</si>
  <si>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</si>
  <si>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</si>
  <si>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</si>
  <si>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</si>
  <si>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</si>
  <si>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</si>
  <si>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</si>
  <si>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</si>
  <si>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</si>
  <si>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</si>
  <si>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</si>
  <si>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</si>
  <si>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</si>
  <si>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</si>
  <si>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</si>
  <si>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</si>
  <si>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</si>
  <si>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</si>
  <si>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</si>
  <si>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</si>
  <si>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</si>
  <si>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</si>
  <si>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</si>
  <si>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</si>
  <si>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</si>
  <si>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</si>
  <si>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</si>
  <si>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</si>
  <si>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</si>
  <si>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</si>
  <si>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</si>
  <si>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</si>
  <si>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</si>
  <si>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</si>
  <si>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</si>
  <si>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</si>
  <si>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</si>
  <si>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</si>
  <si>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</si>
  <si>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</si>
  <si>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</si>
  <si>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</si>
  <si>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</si>
  <si>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</si>
  <si>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</si>
  <si>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</si>
  <si>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</si>
  <si>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</si>
  <si>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</si>
  <si>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</si>
  <si>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</si>
  <si>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</si>
  <si>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</si>
  <si>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</si>
  <si>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</si>
  <si>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</si>
  <si>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</si>
  <si>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</si>
  <si>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</si>
  <si>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</si>
  <si>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</si>
  <si>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</si>
  <si>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</si>
  <si>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</si>
  <si>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</si>
  <si>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</si>
  <si>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</si>
  <si>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</si>
  <si>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</si>
  <si>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</si>
  <si>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</si>
  <si>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</si>
  <si>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</si>
  <si>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</si>
  <si>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</si>
  <si>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</si>
  <si>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</si>
  <si>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兵庫県稲美町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</si>
  <si>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</si>
  <si>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</si>
  <si>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</si>
  <si>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</si>
  <si>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</si>
  <si>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</si>
  <si>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</si>
  <si>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</si>
  <si>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</si>
  <si>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</si>
  <si>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</si>
  <si>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</si>
  <si>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</si>
  <si>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</si>
  <si>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</si>
  <si>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</si>
  <si>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</si>
  <si>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</si>
  <si>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</si>
  <si>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</si>
  <si>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</si>
  <si>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</si>
  <si>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</si>
  <si>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</si>
  <si>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</si>
  <si>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</si>
  <si>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</si>
  <si>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</si>
  <si>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</si>
  <si>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</si>
  <si>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</si>
  <si>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</si>
  <si>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</si>
  <si>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</si>
  <si>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</si>
  <si>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</si>
  <si>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</si>
  <si>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</si>
  <si>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</si>
  <si>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</si>
  <si>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</si>
  <si>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</si>
  <si>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</si>
  <si>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</si>
  <si>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</si>
  <si>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</si>
  <si>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</si>
  <si>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</si>
  <si>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</si>
  <si>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</si>
  <si>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</si>
  <si>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</si>
  <si>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</si>
  <si>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</si>
  <si>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</si>
  <si>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</si>
  <si>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</si>
  <si>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</si>
  <si>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</si>
  <si>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</si>
  <si>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</si>
  <si>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</si>
  <si>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</si>
  <si>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</si>
  <si>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</si>
  <si>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</si>
  <si>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</si>
  <si>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</si>
  <si>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</si>
  <si>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</si>
  <si>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</si>
  <si>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</si>
  <si>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</si>
  <si>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</si>
  <si>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</si>
  <si>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</si>
  <si>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</si>
  <si>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</si>
  <si>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</si>
  <si>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</si>
  <si>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</si>
  <si>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</si>
  <si>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</si>
  <si>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</si>
  <si>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</si>
  <si>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</si>
  <si>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</si>
  <si>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</si>
  <si>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</si>
  <si>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</si>
  <si>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</si>
  <si>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</si>
  <si>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</si>
  <si>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</si>
  <si>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</si>
  <si>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</si>
  <si>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</si>
  <si>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</si>
  <si>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</si>
  <si>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</si>
  <si>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</si>
  <si>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</si>
  <si>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</si>
  <si>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</si>
  <si>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</si>
  <si>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</si>
  <si>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</si>
  <si>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</si>
  <si>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</si>
  <si>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</si>
  <si>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</si>
  <si>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</si>
  <si>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</si>
  <si>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</si>
  <si>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</si>
  <si>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</si>
  <si>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</si>
  <si>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</si>
  <si>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</si>
  <si>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</si>
  <si>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</si>
  <si>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</si>
  <si>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</si>
  <si>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</si>
  <si>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</si>
  <si>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</si>
  <si>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</si>
  <si>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</si>
  <si>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</si>
  <si>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</si>
  <si>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</si>
  <si>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</si>
  <si>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</si>
  <si>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</si>
  <si>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</si>
  <si>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</si>
  <si>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</si>
  <si>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</si>
  <si>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</si>
  <si>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</si>
  <si>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</si>
  <si>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</si>
  <si>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</si>
  <si>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</si>
  <si>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</si>
  <si>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</si>
  <si>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</si>
  <si>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兵庫県稲美町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</si>
  <si>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</si>
  <si>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</si>
  <si>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</si>
  <si>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</si>
  <si>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</si>
  <si>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</si>
  <si>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</si>
  <si>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</si>
  <si>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</si>
  <si>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</si>
  <si>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</si>
  <si>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</si>
  <si>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</si>
  <si>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</si>
  <si>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</si>
  <si>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</si>
  <si>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</si>
  <si>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</si>
  <si>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</si>
  <si>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</si>
  <si>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</si>
  <si>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</si>
  <si>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</si>
  <si>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</si>
  <si>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</si>
  <si>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</si>
  <si>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</si>
  <si>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</si>
  <si>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</si>
  <si>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</si>
  <si>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</si>
  <si>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</si>
  <si>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</si>
  <si>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</si>
  <si>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</si>
  <si>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</si>
  <si>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</si>
  <si>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</si>
  <si>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</si>
  <si>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</si>
  <si>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</si>
  <si>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</si>
  <si>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</si>
  <si>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</si>
  <si>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</si>
  <si>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</si>
  <si>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</si>
  <si>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</si>
  <si>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</si>
  <si>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</si>
  <si>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</si>
  <si>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</si>
  <si>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</si>
  <si>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</si>
  <si>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</si>
  <si>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</si>
  <si>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</si>
  <si>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</si>
  <si>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</si>
  <si>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</si>
  <si>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</si>
  <si>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</si>
  <si>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</si>
  <si>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</si>
  <si>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</si>
  <si>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</si>
  <si>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</si>
  <si>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</si>
  <si>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</si>
  <si>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</si>
  <si>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</si>
  <si>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</si>
  <si>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</si>
  <si>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</si>
  <si>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</si>
  <si>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</si>
  <si>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</si>
  <si>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</si>
  <si>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</si>
  <si>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</si>
  <si>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</si>
  <si>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</si>
  <si>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</si>
  <si>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</si>
  <si>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</si>
  <si>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</si>
  <si>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</si>
  <si>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</si>
  <si>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</si>
  <si>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</si>
  <si>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</si>
  <si>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</si>
  <si>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</si>
  <si>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</si>
  <si>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</si>
  <si>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</si>
  <si>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</si>
  <si>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</si>
  <si>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</si>
  <si>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</si>
  <si>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</si>
  <si>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</si>
  <si>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</si>
  <si>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</si>
  <si>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</si>
  <si>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</si>
  <si>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</si>
  <si>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</si>
  <si>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</si>
  <si>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介護サービス特別会計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</si>
  <si>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</si>
  <si>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</si>
  <si>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</si>
  <si>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</si>
  <si>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</si>
  <si>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</si>
  <si>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</si>
  <si>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</si>
  <si>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</si>
  <si>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</si>
  <si>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</si>
  <si>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</si>
  <si>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</si>
  <si>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</si>
  <si>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</si>
  <si>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</si>
  <si>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</si>
  <si>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</si>
  <si>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</si>
  <si>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</si>
  <si>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</si>
  <si>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</si>
  <si>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</si>
  <si>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</si>
  <si>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</si>
  <si>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</si>
  <si>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</si>
  <si>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</si>
  <si>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</si>
  <si>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</si>
  <si>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</si>
  <si>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</si>
  <si>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</si>
  <si>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</si>
  <si>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</si>
  <si>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</si>
  <si>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</si>
  <si>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</si>
  <si>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</si>
  <si>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</si>
  <si>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</si>
  <si>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</si>
  <si>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</si>
  <si>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</si>
  <si>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</si>
  <si>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</si>
  <si>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</si>
  <si>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</si>
  <si>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</si>
  <si>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</si>
  <si>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</si>
  <si>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</si>
  <si>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</si>
  <si>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</si>
  <si>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</si>
  <si>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</si>
  <si>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</si>
  <si>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</si>
  <si>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</si>
  <si>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</si>
  <si>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</si>
  <si>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</si>
  <si>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</si>
  <si>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</si>
  <si>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</si>
  <si>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</si>
  <si>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</si>
  <si>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</si>
  <si>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</si>
  <si>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</si>
  <si>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</si>
  <si>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</si>
  <si>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</si>
  <si>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</si>
  <si>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</si>
  <si>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</si>
  <si>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</si>
  <si>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</si>
  <si>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</si>
  <si>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</si>
  <si>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</si>
  <si>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</si>
  <si>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</si>
  <si>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</si>
  <si>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</si>
  <si>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介護保険特別会計</t>
  </si>
  <si>
    <t>後期高齢者医療特別会計</t>
  </si>
  <si>
    <t>介護サービス特別会計</t>
  </si>
  <si>
    <t>国民健康保険特別会計</t>
  </si>
  <si>
    <t>下水道事業特別会計</t>
  </si>
  <si>
    <t>農業集落排水事業特別会計</t>
  </si>
  <si>
    <t>その他会計（赤字）</t>
  </si>
  <si>
    <t>その他会計（黒字）</t>
  </si>
  <si>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</si>
  <si>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</si>
  <si>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</si>
  <si>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</si>
  <si>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</si>
  <si>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</si>
  <si>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加古郡衛生事務組合</t>
    <rPh sb="0" eb="3">
      <t>カコグン</t>
    </rPh>
    <rPh sb="3" eb="5">
      <t>エイセイ</t>
    </rPh>
    <rPh sb="5" eb="7">
      <t>ジム</t>
    </rPh>
    <rPh sb="7" eb="9">
      <t>クミアイ</t>
    </rPh>
    <phoneticPr fontId="5"/>
  </si>
  <si>
    <t>東播磨農業共済組合</t>
    <rPh sb="0" eb="1">
      <t>ヒガシ</t>
    </rPh>
    <rPh sb="1" eb="3">
      <t>ハリマ</t>
    </rPh>
    <rPh sb="3" eb="5">
      <t>ノウギョウ</t>
    </rPh>
    <rPh sb="5" eb="7">
      <t>キョウサイ</t>
    </rPh>
    <rPh sb="7" eb="9">
      <t>クミアイ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</si>
  <si>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</si>
  <si>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</si>
  <si>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</si>
  <si>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</si>
  <si>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</si>
  <si>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</si>
  <si>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</si>
  <si>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</si>
  <si>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</si>
  <si>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</si>
  <si>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</si>
  <si>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</si>
  <si>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</si>
  <si>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近年は大きく改善し、類似団体と比較して良好な状態である。将来負担比率では下水道事業の借入残高の減及び基金残高の増、実質公債費比率では土地改良事業の債務負担行為の減が主たる改善の要因である。
　しかしながら、実質公債費比率では下水道事業の繰出金に含まれる準元利償還金が大きく、今後も償還金額のピークが続くため、これ以上の大きな改善は見込めない。また、将来負担比率でも公共施設の更新等による大規模事業により、現在の基金残高の維持や借入残高の減を見込むことが困難であり、比率の上昇が見込まれる。
　今後は計画的な施設等の更新により、借入の抑制や基金残高の維持を図り、将来負担比率の急激な上昇の抑制を図る必要がある。また、料金改定により下水道事業に対する負担の軽減を図る。</t>
    <rPh sb="1" eb="3">
      <t>ショウライ</t>
    </rPh>
    <rPh sb="3" eb="5">
      <t>フタン</t>
    </rPh>
    <rPh sb="5" eb="7">
      <t>ヒリツ</t>
    </rPh>
    <rPh sb="7" eb="8">
      <t>オヨ</t>
    </rPh>
    <rPh sb="9" eb="11">
      <t>ジッシツ</t>
    </rPh>
    <rPh sb="11" eb="14">
      <t>コウサイヒ</t>
    </rPh>
    <rPh sb="14" eb="16">
      <t>ヒリツ</t>
    </rPh>
    <rPh sb="19" eb="21">
      <t>キンネン</t>
    </rPh>
    <rPh sb="22" eb="23">
      <t>オオ</t>
    </rPh>
    <rPh sb="25" eb="27">
      <t>カイゼン</t>
    </rPh>
    <rPh sb="29" eb="31">
      <t>ルイジ</t>
    </rPh>
    <rPh sb="31" eb="33">
      <t>ダンタイ</t>
    </rPh>
    <rPh sb="34" eb="36">
      <t>ヒカク</t>
    </rPh>
    <rPh sb="38" eb="40">
      <t>リョウコウ</t>
    </rPh>
    <rPh sb="41" eb="43">
      <t>ジョウタイ</t>
    </rPh>
    <rPh sb="47" eb="49">
      <t>ショウライ</t>
    </rPh>
    <rPh sb="49" eb="51">
      <t>フタン</t>
    </rPh>
    <rPh sb="51" eb="53">
      <t>ヒリツ</t>
    </rPh>
    <rPh sb="55" eb="58">
      <t>ゲスイドウ</t>
    </rPh>
    <rPh sb="58" eb="60">
      <t>ジギョウ</t>
    </rPh>
    <rPh sb="61" eb="63">
      <t>カリイレ</t>
    </rPh>
    <rPh sb="63" eb="65">
      <t>ザンダカ</t>
    </rPh>
    <rPh sb="66" eb="67">
      <t>ゲン</t>
    </rPh>
    <rPh sb="67" eb="68">
      <t>オヨ</t>
    </rPh>
    <rPh sb="69" eb="71">
      <t>キキン</t>
    </rPh>
    <rPh sb="71" eb="73">
      <t>ザンダカ</t>
    </rPh>
    <rPh sb="74" eb="75">
      <t>ゾウ</t>
    </rPh>
    <rPh sb="76" eb="78">
      <t>ジッシツ</t>
    </rPh>
    <rPh sb="78" eb="81">
      <t>コウサイヒ</t>
    </rPh>
    <rPh sb="81" eb="83">
      <t>ヒリツ</t>
    </rPh>
    <rPh sb="85" eb="87">
      <t>トチ</t>
    </rPh>
    <rPh sb="87" eb="89">
      <t>カイリョウ</t>
    </rPh>
    <rPh sb="89" eb="91">
      <t>ジギョウ</t>
    </rPh>
    <rPh sb="92" eb="94">
      <t>サイム</t>
    </rPh>
    <rPh sb="94" eb="96">
      <t>フタン</t>
    </rPh>
    <rPh sb="96" eb="98">
      <t>コウイ</t>
    </rPh>
    <rPh sb="99" eb="100">
      <t>ゲン</t>
    </rPh>
    <rPh sb="101" eb="102">
      <t>シュ</t>
    </rPh>
    <rPh sb="104" eb="106">
      <t>カイゼン</t>
    </rPh>
    <rPh sb="107" eb="109">
      <t>ヨウイン</t>
    </rPh>
    <rPh sb="122" eb="124">
      <t>ジッシツ</t>
    </rPh>
    <rPh sb="124" eb="127">
      <t>コウサイヒ</t>
    </rPh>
    <rPh sb="127" eb="129">
      <t>ヒリツ</t>
    </rPh>
    <rPh sb="131" eb="134">
      <t>ゲスイドウ</t>
    </rPh>
    <rPh sb="134" eb="136">
      <t>ジギョウ</t>
    </rPh>
    <rPh sb="137" eb="140">
      <t>クリダシキン</t>
    </rPh>
    <rPh sb="141" eb="142">
      <t>フク</t>
    </rPh>
    <rPh sb="145" eb="146">
      <t>ジュン</t>
    </rPh>
    <rPh sb="146" eb="148">
      <t>ガンリ</t>
    </rPh>
    <rPh sb="148" eb="151">
      <t>ショウカンキン</t>
    </rPh>
    <rPh sb="152" eb="153">
      <t>オオ</t>
    </rPh>
    <rPh sb="156" eb="158">
      <t>コンゴ</t>
    </rPh>
    <rPh sb="159" eb="161">
      <t>ショウカン</t>
    </rPh>
    <rPh sb="161" eb="163">
      <t>キンガク</t>
    </rPh>
    <rPh sb="168" eb="169">
      <t>ツヅ</t>
    </rPh>
    <rPh sb="178" eb="179">
      <t>オオ</t>
    </rPh>
    <rPh sb="181" eb="183">
      <t>カイゼン</t>
    </rPh>
    <rPh sb="184" eb="186">
      <t>ミコ</t>
    </rPh>
    <rPh sb="193" eb="195">
      <t>ショウライ</t>
    </rPh>
    <rPh sb="195" eb="197">
      <t>フタン</t>
    </rPh>
    <rPh sb="197" eb="199">
      <t>ヒリツ</t>
    </rPh>
    <rPh sb="201" eb="203">
      <t>コウキョウ</t>
    </rPh>
    <rPh sb="203" eb="205">
      <t>シセツ</t>
    </rPh>
    <rPh sb="206" eb="208">
      <t>コウシン</t>
    </rPh>
    <rPh sb="208" eb="209">
      <t>トウ</t>
    </rPh>
    <rPh sb="212" eb="215">
      <t>ダイキボ</t>
    </rPh>
    <rPh sb="215" eb="217">
      <t>ジギョウ</t>
    </rPh>
    <rPh sb="221" eb="223">
      <t>ゲンザイ</t>
    </rPh>
    <rPh sb="224" eb="226">
      <t>キキン</t>
    </rPh>
    <rPh sb="226" eb="228">
      <t>ザンダカ</t>
    </rPh>
    <rPh sb="229" eb="231">
      <t>イジ</t>
    </rPh>
    <rPh sb="232" eb="234">
      <t>カリイレ</t>
    </rPh>
    <rPh sb="234" eb="236">
      <t>ザンダカ</t>
    </rPh>
    <rPh sb="237" eb="238">
      <t>ゲン</t>
    </rPh>
    <rPh sb="239" eb="241">
      <t>ミコ</t>
    </rPh>
    <rPh sb="245" eb="247">
      <t>コンナン</t>
    </rPh>
    <rPh sb="251" eb="253">
      <t>ヒリツ</t>
    </rPh>
    <rPh sb="254" eb="256">
      <t>ジョウショウ</t>
    </rPh>
    <rPh sb="257" eb="259">
      <t>ミコ</t>
    </rPh>
    <rPh sb="265" eb="267">
      <t>コンゴ</t>
    </rPh>
    <rPh sb="268" eb="271">
      <t>ケイカクテキ</t>
    </rPh>
    <rPh sb="272" eb="275">
      <t>シセツトウ</t>
    </rPh>
    <rPh sb="276" eb="278">
      <t>コウシン</t>
    </rPh>
    <rPh sb="282" eb="284">
      <t>カリイレ</t>
    </rPh>
    <rPh sb="285" eb="287">
      <t>ヨクセイ</t>
    </rPh>
    <rPh sb="288" eb="290">
      <t>キキン</t>
    </rPh>
    <rPh sb="290" eb="292">
      <t>ザンダカ</t>
    </rPh>
    <rPh sb="293" eb="295">
      <t>イジ</t>
    </rPh>
    <rPh sb="296" eb="297">
      <t>ハカ</t>
    </rPh>
    <rPh sb="299" eb="301">
      <t>ショウライ</t>
    </rPh>
    <rPh sb="301" eb="303">
      <t>フタン</t>
    </rPh>
    <rPh sb="303" eb="305">
      <t>ヒリツ</t>
    </rPh>
    <rPh sb="306" eb="308">
      <t>キュウゲキ</t>
    </rPh>
    <rPh sb="309" eb="311">
      <t>ジョウショウ</t>
    </rPh>
    <rPh sb="312" eb="314">
      <t>ヨクセイ</t>
    </rPh>
    <rPh sb="315" eb="316">
      <t>ハカ</t>
    </rPh>
    <rPh sb="317" eb="319">
      <t>ヒツヨウ</t>
    </rPh>
    <rPh sb="326" eb="328">
      <t>リョウキン</t>
    </rPh>
    <rPh sb="328" eb="330">
      <t>カイテイ</t>
    </rPh>
    <rPh sb="333" eb="336">
      <t>ゲスイドウ</t>
    </rPh>
    <rPh sb="336" eb="338">
      <t>ジギョウ</t>
    </rPh>
    <rPh sb="339" eb="340">
      <t>タイ</t>
    </rPh>
    <rPh sb="342" eb="344">
      <t>フタン</t>
    </rPh>
    <rPh sb="345" eb="347">
      <t>ケイゲン</t>
    </rPh>
    <rPh sb="348" eb="34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</si>
</sst>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17384</c:v>
                </c:pt>
                <c:pt idx="1">
                  <c:v>15249</c:v>
                </c:pt>
                <c:pt idx="2">
                  <c:v>34936</c:v>
                </c:pt>
                <c:pt idx="3">
                  <c:v>24724</c:v>
                </c:pt>
                <c:pt idx="4">
                  <c:v>20297</c:v>
                </c:pt>
              </c:numCache>
            </c:numRef>
          </c:val>
          <c:smooth val="0"/>
        </c:ser>
        <c:dLbls>
          <c:showLegendKey val="0"/>
          <c:showVal val="0"/>
          <c:showCatName val="0"/>
          <c:showSerName val="0"/>
          <c:showPercent val="0"/>
          <c:showBubbleSize val="0"/>
        </c:dLbls>
        <c:marker val="1"/>
        <c:smooth val="0"/>
        <c:axId val="249509896"/>
        <c:axId val="249510280"/>
      </c:lineChart>
      <c:catAx>
        <c:axId val="249509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510280"/>
        <c:crosses val="autoZero"/>
        <c:auto val="1"/>
        <c:lblAlgn val="ctr"/>
        <c:lblOffset val="100"/>
        <c:tickLblSkip val="1"/>
        <c:tickMarkSkip val="1"/>
        <c:noMultiLvlLbl val="0"/>
      </c:catAx>
      <c:valAx>
        <c:axId val="2495102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509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6.27</c:v>
                </c:pt>
                <c:pt idx="1">
                  <c:v>6.98</c:v>
                </c:pt>
                <c:pt idx="2">
                  <c:v>8.6199999999999992</c:v>
                </c:pt>
                <c:pt idx="3">
                  <c:v>8.39</c:v>
                </c:pt>
                <c:pt idx="4">
                  <c:v>10.11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30.53</c:v>
                </c:pt>
                <c:pt idx="1">
                  <c:v>33.020000000000003</c:v>
                </c:pt>
                <c:pt idx="2">
                  <c:v>36.54</c:v>
                </c:pt>
                <c:pt idx="3">
                  <c:v>38.049999999999997</c:v>
                </c:pt>
                <c:pt idx="4">
                  <c:v>41.92</c:v>
                </c:pt>
              </c:numCache>
            </c:numRef>
          </c:val>
        </c:ser>
        <c:dLbls>
          <c:showLegendKey val="0"/>
          <c:showVal val="0"/>
          <c:showCatName val="0"/>
          <c:showSerName val="0"/>
          <c:showPercent val="0"/>
          <c:showBubbleSize val="0"/>
        </c:dLbls>
        <c:gapWidth val="250"/>
        <c:overlap val="100"/>
        <c:axId val="211459264"/>
        <c:axId val="254344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6.59</c:v>
                </c:pt>
                <c:pt idx="1">
                  <c:v>3.08</c:v>
                </c:pt>
                <c:pt idx="2">
                  <c:v>5.63</c:v>
                </c:pt>
                <c:pt idx="3">
                  <c:v>0.37</c:v>
                </c:pt>
                <c:pt idx="4">
                  <c:v>6.06</c:v>
                </c:pt>
              </c:numCache>
            </c:numRef>
          </c:val>
          <c:smooth val="0"/>
        </c:ser>
        <c:dLbls>
          <c:showLegendKey val="0"/>
          <c:showVal val="0"/>
          <c:showCatName val="0"/>
          <c:showSerName val="0"/>
          <c:showPercent val="0"/>
          <c:showBubbleSize val="0"/>
        </c:dLbls>
        <c:marker val="1"/>
        <c:smooth val="0"/>
        <c:axId val="211459264"/>
        <c:axId val="254344664"/>
      </c:lineChart>
      <c:catAx>
        <c:axId val="2114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344664"/>
        <c:crosses val="autoZero"/>
        <c:auto val="1"/>
        <c:lblAlgn val="ctr"/>
        <c:lblOffset val="100"/>
        <c:tickLblSkip val="1"/>
        <c:tickMarkSkip val="1"/>
        <c:noMultiLvlLbl val="0"/>
      </c:catAx>
      <c:valAx>
        <c:axId val="254344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45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0.65</c:v>
                </c:pt>
                <c:pt idx="2">
                  <c:v>#N/A</c:v>
                </c:pt>
                <c:pt idx="3">
                  <c:v>0.76</c:v>
                </c:pt>
                <c:pt idx="4">
                  <c:v>#N/A</c:v>
                </c:pt>
                <c:pt idx="5">
                  <c:v>1.66</c:v>
                </c:pt>
                <c:pt idx="6">
                  <c:v>#N/A</c:v>
                </c:pt>
                <c:pt idx="7">
                  <c:v>0.16</c:v>
                </c:pt>
                <c:pt idx="8">
                  <c:v>#N/A</c:v>
                </c:pt>
                <c:pt idx="9">
                  <c:v>0</c:v>
                </c:pt>
              </c:numCache>
            </c:numRef>
          </c:val>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0.2</c:v>
                </c:pt>
                <c:pt idx="4">
                  <c:v>#N/A</c:v>
                </c:pt>
                <c:pt idx="5">
                  <c:v>0.23</c:v>
                </c:pt>
                <c:pt idx="6">
                  <c:v>#N/A</c:v>
                </c:pt>
                <c:pt idx="7">
                  <c:v>0.11</c:v>
                </c:pt>
                <c:pt idx="8">
                  <c:v>#N/A</c:v>
                </c:pt>
                <c:pt idx="9">
                  <c:v>0.03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0.04</c:v>
                </c:pt>
                <c:pt idx="4">
                  <c:v>#N/A</c:v>
                </c:pt>
                <c:pt idx="5">
                  <c:v>0.01</c:v>
                </c:pt>
                <c:pt idx="6">
                  <c:v>#N/A</c:v>
                </c:pt>
                <c:pt idx="7">
                  <c:v>0</c:v>
                </c:pt>
                <c:pt idx="8">
                  <c:v>#N/A</c:v>
                </c:pt>
                <c:pt idx="9">
                  <c:v>0.61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6.27</c:v>
                </c:pt>
                <c:pt idx="2">
                  <c:v>#N/A</c:v>
                </c:pt>
                <c:pt idx="3">
                  <c:v>6.97</c:v>
                </c:pt>
                <c:pt idx="4">
                  <c:v>#N/A</c:v>
                </c:pt>
                <c:pt idx="5">
                  <c:v>8.6199999999999992</c:v>
                </c:pt>
                <c:pt idx="6">
                  <c:v>#N/A</c:v>
                </c:pt>
                <c:pt idx="7">
                  <c:v>8.3800000000000008</c:v>
                </c:pt>
                <c:pt idx="8">
                  <c:v>#N/A</c:v>
                </c:pt>
                <c:pt idx="9">
                  <c:v>10.1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17.32</c:v>
                </c:pt>
                <c:pt idx="2">
                  <c:v>#N/A</c:v>
                </c:pt>
                <c:pt idx="3">
                  <c:v>20.079999999999998</c:v>
                </c:pt>
                <c:pt idx="4">
                  <c:v>#N/A</c:v>
                </c:pt>
                <c:pt idx="5">
                  <c:v>21.96</c:v>
                </c:pt>
                <c:pt idx="6">
                  <c:v>#N/A</c:v>
                </c:pt>
                <c:pt idx="7">
                  <c:v>23.21</c:v>
                </c:pt>
                <c:pt idx="8">
                  <c:v>#N/A</c:v>
                </c:pt>
                <c:pt idx="9">
                  <c:v>22.61</c:v>
                </c:pt>
              </c:numCache>
            </c:numRef>
          </c:val>
        </c:ser>
        <c:dLbls>
          <c:showLegendKey val="0"/>
          <c:showVal val="0"/>
          <c:showCatName val="0"/>
          <c:showSerName val="0"/>
          <c:showPercent val="0"/>
          <c:showBubbleSize val="0"/>
        </c:dLbls>
        <c:gapWidth val="150"/>
        <c:overlap val="100"/>
        <c:axId val="249736296"/>
        <c:axId val="253315976"/>
      </c:barChart>
      <c:catAx>
        <c:axId val="24973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315976"/>
        <c:crosses val="autoZero"/>
        <c:auto val="1"/>
        <c:lblAlgn val="ctr"/>
        <c:lblOffset val="100"/>
        <c:tickLblSkip val="1"/>
        <c:tickMarkSkip val="1"/>
        <c:noMultiLvlLbl val="0"/>
      </c:catAx>
      <c:valAx>
        <c:axId val="253315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736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1146</c:v>
                </c:pt>
                <c:pt idx="5">
                  <c:v>1131</c:v>
                </c:pt>
                <c:pt idx="8">
                  <c:v>1138</c:v>
                </c:pt>
                <c:pt idx="11">
                  <c:v>1204</c:v>
                </c:pt>
                <c:pt idx="14">
                  <c:v>1151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102</c:v>
                </c:pt>
                <c:pt idx="3">
                  <c:v>85</c:v>
                </c:pt>
                <c:pt idx="6">
                  <c:v>55</c:v>
                </c:pt>
                <c:pt idx="9">
                  <c:v>42</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85</c:v>
                </c:pt>
                <c:pt idx="3">
                  <c:v>60</c:v>
                </c:pt>
                <c:pt idx="6">
                  <c:v>37</c:v>
                </c:pt>
                <c:pt idx="9">
                  <c:v>37</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627</c:v>
                </c:pt>
                <c:pt idx="3">
                  <c:v>617</c:v>
                </c:pt>
                <c:pt idx="6">
                  <c:v>637</c:v>
                </c:pt>
                <c:pt idx="9">
                  <c:v>632</c:v>
                </c:pt>
                <c:pt idx="12">
                  <c:v>643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814</c:v>
                </c:pt>
                <c:pt idx="3">
                  <c:v>830</c:v>
                </c:pt>
                <c:pt idx="6">
                  <c:v>841</c:v>
                </c:pt>
                <c:pt idx="9">
                  <c:v>851</c:v>
                </c:pt>
                <c:pt idx="12">
                  <c:v>794</c:v>
                </c:pt>
              </c:numCache>
            </c:numRef>
          </c:val>
        </c:ser>
        <c:dLbls>
          <c:showLegendKey val="0"/>
          <c:showVal val="0"/>
          <c:showCatName val="0"/>
          <c:showSerName val="0"/>
          <c:showPercent val="0"/>
          <c:showBubbleSize val="0"/>
        </c:dLbls>
        <c:gapWidth val="100"/>
        <c:overlap val="100"/>
        <c:axId val="252820456"/>
        <c:axId val="21073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482</c:v>
                </c:pt>
                <c:pt idx="2">
                  <c:v>#N/A</c:v>
                </c:pt>
                <c:pt idx="3">
                  <c:v>#N/A</c:v>
                </c:pt>
                <c:pt idx="4">
                  <c:v>461</c:v>
                </c:pt>
                <c:pt idx="5">
                  <c:v>#N/A</c:v>
                </c:pt>
                <c:pt idx="6">
                  <c:v>#N/A</c:v>
                </c:pt>
                <c:pt idx="7">
                  <c:v>432</c:v>
                </c:pt>
                <c:pt idx="8">
                  <c:v>#N/A</c:v>
                </c:pt>
                <c:pt idx="9">
                  <c:v>#N/A</c:v>
                </c:pt>
                <c:pt idx="10">
                  <c:v>358</c:v>
                </c:pt>
                <c:pt idx="11">
                  <c:v>#N/A</c:v>
                </c:pt>
                <c:pt idx="12">
                  <c:v>#N/A</c:v>
                </c:pt>
                <c:pt idx="13">
                  <c:v>338</c:v>
                </c:pt>
                <c:pt idx="14">
                  <c:v>#N/A</c:v>
                </c:pt>
              </c:numCache>
            </c:numRef>
          </c:val>
          <c:smooth val="0"/>
        </c:ser>
        <c:dLbls>
          <c:showLegendKey val="0"/>
          <c:showVal val="0"/>
          <c:showCatName val="0"/>
          <c:showSerName val="0"/>
          <c:showPercent val="0"/>
          <c:showBubbleSize val="0"/>
        </c:dLbls>
        <c:marker val="1"/>
        <c:smooth val="0"/>
        <c:axId val="252820456"/>
        <c:axId val="210733216"/>
      </c:lineChart>
      <c:catAx>
        <c:axId val="25282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733216"/>
        <c:crosses val="autoZero"/>
        <c:auto val="1"/>
        <c:lblAlgn val="ctr"/>
        <c:lblOffset val="100"/>
        <c:tickLblSkip val="1"/>
        <c:tickMarkSkip val="1"/>
        <c:noMultiLvlLbl val="0"/>
      </c:catAx>
      <c:valAx>
        <c:axId val="21073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82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14871</c:v>
                </c:pt>
                <c:pt idx="5">
                  <c:v>14772</c:v>
                </c:pt>
                <c:pt idx="8">
                  <c:v>14812</c:v>
                </c:pt>
                <c:pt idx="11">
                  <c:v>14691</c:v>
                </c:pt>
                <c:pt idx="14">
                  <c:v>14647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2245</c:v>
                </c:pt>
                <c:pt idx="5">
                  <c:v>2113</c:v>
                </c:pt>
                <c:pt idx="8">
                  <c:v>1950</c:v>
                </c:pt>
                <c:pt idx="11">
                  <c:v>1880</c:v>
                </c:pt>
                <c:pt idx="14">
                  <c:v>1862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3693</c:v>
                </c:pt>
                <c:pt idx="5">
                  <c:v>3966</c:v>
                </c:pt>
                <c:pt idx="8">
                  <c:v>4482</c:v>
                </c:pt>
                <c:pt idx="11">
                  <c:v>4841</c:v>
                </c:pt>
                <c:pt idx="14">
                  <c:v>5353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1740</c:v>
                </c:pt>
                <c:pt idx="3">
                  <c:v>1627</c:v>
                </c:pt>
                <c:pt idx="6">
                  <c:v>1556</c:v>
                </c:pt>
                <c:pt idx="9">
                  <c:v>1416</c:v>
                </c:pt>
                <c:pt idx="12">
                  <c:v>1309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185</c:v>
                </c:pt>
                <c:pt idx="3">
                  <c:v>127</c:v>
                </c:pt>
                <c:pt idx="6">
                  <c:v>92</c:v>
                </c:pt>
                <c:pt idx="9">
                  <c:v>56</c:v>
                </c:pt>
                <c:pt idx="12">
                  <c:v>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13359</c:v>
                </c:pt>
                <c:pt idx="3">
                  <c:v>12706</c:v>
                </c:pt>
                <c:pt idx="6">
                  <c:v>12472</c:v>
                </c:pt>
                <c:pt idx="9">
                  <c:v>12070</c:v>
                </c:pt>
                <c:pt idx="12">
                  <c:v>11761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223</c:v>
                </c:pt>
                <c:pt idx="3">
                  <c:v>138</c:v>
                </c:pt>
                <c:pt idx="6">
                  <c:v>83</c:v>
                </c:pt>
                <c:pt idx="9">
                  <c:v>41</c:v>
                </c:pt>
                <c:pt idx="12">
                  <c:v>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8041</c:v>
                </c:pt>
                <c:pt idx="3">
                  <c:v>7983</c:v>
                </c:pt>
                <c:pt idx="6">
                  <c:v>8315</c:v>
                </c:pt>
                <c:pt idx="9">
                  <c:v>8469</c:v>
                </c:pt>
                <c:pt idx="12">
                  <c:v>8586</c:v>
                </c:pt>
              </c:numCache>
            </c:numRef>
          </c:val>
        </c:ser>
        <c:dLbls>
          <c:showLegendKey val="0"/>
          <c:showVal val="0"/>
          <c:showCatName val="0"/>
          <c:showSerName val="0"/>
          <c:showPercent val="0"/>
          <c:showBubbleSize val="0"/>
        </c:dLbls>
        <c:gapWidth val="100"/>
        <c:overlap val="100"/>
        <c:axId val="256700552"/>
        <c:axId val="25670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2739</c:v>
                </c:pt>
                <c:pt idx="2">
                  <c:v>#N/A</c:v>
                </c:pt>
                <c:pt idx="3">
                  <c:v>#N/A</c:v>
                </c:pt>
                <c:pt idx="4">
                  <c:v>1730</c:v>
                </c:pt>
                <c:pt idx="5">
                  <c:v>#N/A</c:v>
                </c:pt>
                <c:pt idx="6">
                  <c:v>#N/A</c:v>
                </c:pt>
                <c:pt idx="7">
                  <c:v>1276</c:v>
                </c:pt>
                <c:pt idx="8">
                  <c:v>#N/A</c:v>
                </c:pt>
                <c:pt idx="9">
                  <c:v>#N/A</c:v>
                </c:pt>
                <c:pt idx="10">
                  <c:v>639</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6700552"/>
        <c:axId val="256700944"/>
      </c:lineChart>
      <c:catAx>
        <c:axId val="25670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6700944"/>
        <c:crosses val="autoZero"/>
        <c:auto val="1"/>
        <c:lblAlgn val="ctr"/>
        <c:lblOffset val="100"/>
        <c:tickLblSkip val="1"/>
        <c:tickMarkSkip val="1"/>
        <c:noMultiLvlLbl val="0"/>
      </c:catAx>
      <c:valAx>
        <c:axId val="25670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70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{39B6205E-41C5-4D8A-91B6-D64D0F67658A}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{92EEA35B-DCBC-4973-8961-2429A4D5FA3B}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{9BB134AE-5C9F-4FA4-8E4F-D9B027AE021D}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{268FC883-9DE6-4BD6-ACFF-0EA296A55810}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{66759EEF-AF0E-4150-828A-F1ACC85212AD}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{F93AE114-3FD0-4A69-88F7-4025A5E72851}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{F791F2AE-A849-4C28-94CE-06C561693481}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{6CDF7B5E-B485-4B52-826C-0C6DC823F1F1}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{A857C891-3946-40BC-A179-F868B1FA1052}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{BC217D15-8952-4CCA-9608-E297E537114C}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56702120"/>
        <c:axId val="256689768"/>
      </c:scatterChart>
      <c:valAx>
        <c:axId val="2567021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6689768"/>
        <c:crosses val="autoZero"/>
        <c:crossBetween val="midCat"/>
      </c:valAx>
      <c:valAx>
        <c:axId val="256689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6702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{F8BDEF14-EC52-487E-9C5B-2464B2C7963D}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{B5D5C148-9896-4B38-9236-91003E97C34C}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{8F0CD981-D9C7-47E5-9C49-A91B443CB5C3}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{49E3585E-AF8B-4A8B-BD67-F22CD7522D6C}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{0A3062C7-09E8-415C-99E2-1989340E094C}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8.9</c:v>
                </c:pt>
                <c:pt idx="2">
                  <c:v>8.1999999999999993</c:v>
                </c:pt>
                <c:pt idx="3">
                  <c:v>7.5</c:v>
                </c:pt>
                <c:pt idx="4">
                  <c:v>6.8</c:v>
                </c:pt>
              </c:numCache>
            </c:numRef>
          </c:xVal>
          <c:yVal>
            <c:numRef>
              <c:f>公会計指標分析・財政指標組合せ分析表!$K$73:$O$73</c:f>
              <c:numCache>
                <c:formatCode>#,##0.0;"▲ "#,##0.0</c:formatCode>
                <c:ptCount val="5"/>
                <c:pt idx="0">
                  <c:v>49.5</c:v>
                </c:pt>
                <c:pt idx="1">
                  <c:v>31.4</c:v>
                </c:pt>
                <c:pt idx="2">
                  <c:v>22.9</c:v>
                </c:pt>
                <c:pt idx="3">
                  <c:v>11.8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{885CEE3D-D098-4DC2-8C0C-91B724C803F9}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{BE96E3EE-33E1-4C6E-86DF-174D664B3B3C}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{7C8EC35C-4C5E-4BBF-B0A4-CBFB495FB664}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{0E09DAF1-BC40-4DDD-8DA6-F8CA6777CAF3}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{2FB65252-C5BA-4BFE-B64A-FAF8620DA39B}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256699768"/>
        <c:axId val="256699376"/>
      </c:scatterChart>
      <c:valAx>
        <c:axId val="256699768"/>
        <c:scaling>
          <c:orientation val="minMax"/>
          <c:max val="10.4"/>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6699376"/>
        <c:crosses val="autoZero"/>
        <c:crossBetween val="midCat"/>
      </c:valAx>
      <c:valAx>
        <c:axId val="256699376"/>
        <c:scaling>
          <c:orientation val="minMax"/>
          <c:max val="5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6699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ならび、公営企業債の元利償還金に対する繰入金の割合が大きい。元利償還金については、借入残高に占める臨時財政対策債の割合が年々増加傾向にある。臨時財政対策債分については全額が交付税算入（算入公債費等）されるため実質公債費比率には影響しない。公営企業債の繰入金については、料金の改定や資本費平準化債の借入により抑制を図っている。また、債務負担行為に基づく支出額については、順次償還が終了し減少傾向にある。これらの要因により実質公債費比率の分子は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公営企業債等繰入見込額については、料金の改定や資本費平準化債の借入により、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減少してきている。一般会計等に係る地方債の現在高については、臨時財政対策債の借入による増加が大きく、それ以外の新規借入についても公共施設の更新による増加が見込まれる。なお、臨時財政対策債分は全額が基準財政需要額算入見込額となるため、将来負担比率には影響しない。さらに、充当可能基金も近年増加傾向にある。これらの要因により将来負担比率の分子は減少傾向にあ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年度末時点ではマイナスとなり、将来負担がない状態となっている。しかしながら、この将来負担比率の分子には、今後の公共施設の更新費用が含まれていないことに注意が必要である。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31,630
31,301
34.92
10,739,951
10,014,831
655,486
6,486,243
8,585,697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31,630
31,301
34.92
10,739,951
10,014,831
655,486
6,486,243
8,585,697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31,630
31,301
34.92
10,739,951
10,014,831
655,486
6,486,243
8,585,697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31,630
31,301
34.92
10,739,951
10,014,831
655,486
6,486,243
8,585,697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数値は３カ年平均の値であり、</a:t>
          </a:r>
          <a:r>
            <a:rPr kumimoji="1" lang="en-US" altLang="ja-JP" sz="1300">
              <a:latin typeface="ＭＳ Ｐゴシック"/>
            </a:rPr>
            <a:t>26</a:t>
          </a:r>
          <a:r>
            <a:rPr kumimoji="1" lang="ja-JP" altLang="en-US" sz="1300">
              <a:latin typeface="ＭＳ Ｐゴシック"/>
            </a:rPr>
            <a:t>年度と同じ数値となっている。単年度での比較においては</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0.75</a:t>
          </a:r>
          <a:r>
            <a:rPr kumimoji="1" lang="ja-JP" altLang="en-US" sz="1300">
              <a:latin typeface="ＭＳ Ｐゴシック"/>
            </a:rPr>
            <a:t>から</a:t>
          </a:r>
          <a:r>
            <a:rPr kumimoji="1" lang="en-US" altLang="ja-JP" sz="1300">
              <a:latin typeface="ＭＳ Ｐゴシック"/>
            </a:rPr>
            <a:t>0.74</a:t>
          </a:r>
          <a:r>
            <a:rPr kumimoji="1" lang="ja-JP" altLang="en-US" sz="1300">
              <a:latin typeface="ＭＳ Ｐゴシック"/>
            </a:rPr>
            <a:t>へと</a:t>
          </a:r>
          <a:r>
            <a:rPr kumimoji="1" lang="en-US" altLang="ja-JP" sz="1300">
              <a:latin typeface="ＭＳ Ｐゴシック"/>
            </a:rPr>
            <a:t>0.01</a:t>
          </a:r>
          <a:r>
            <a:rPr kumimoji="1" lang="ja-JP" altLang="en-US" sz="1300">
              <a:latin typeface="ＭＳ Ｐゴシック"/>
            </a:rPr>
            <a:t>ポイント低下している。町税が</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1.5</a:t>
          </a:r>
          <a:r>
            <a:rPr kumimoji="1" lang="ja-JP" altLang="en-US" sz="1300">
              <a:latin typeface="ＭＳ Ｐゴシック"/>
            </a:rPr>
            <a:t>％減となっており、今後も労働人口の減少等をはじめとする厳しい状況が予想されるため、課税客体の適正な把握、インターネット公売の実施、税のコンビニ収納など、歳入の確保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40822</xdr:rowOff>
    </xdr:from>
    <xdr:to>
      <xdr:col>7</xdr:col>
      <xdr:colOff>152400</xdr:colOff>
      <xdr:row>40</xdr:row>
      <xdr:rowOff>40822</xdr:rowOff>
    </xdr:to>
    <xdr:cxnSp macro="">
      <xdr:nvCxnSpPr>
        <xdr:cNvPr id="70" name="直線コネクタ 69"/>
        <xdr:cNvCxnSpPr/>
      </xdr:nvCxnSpPr>
      <xdr:spPr>
        <a:xfrm>
          <a:off x="4114800" y="6898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40822</xdr:rowOff>
    </xdr:from>
    <xdr:to>
      <xdr:col>6</xdr:col>
      <xdr:colOff>0</xdr:colOff>
      <xdr:row>40</xdr:row>
      <xdr:rowOff>58057</xdr:rowOff>
    </xdr:to>
    <xdr:cxnSp macro="">
      <xdr:nvCxnSpPr>
        <xdr:cNvPr id="73" name="直線コネクタ 72"/>
        <xdr:cNvCxnSpPr/>
      </xdr:nvCxnSpPr>
      <xdr:spPr>
        <a:xfrm flipV="1">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75293</xdr:rowOff>
    </xdr:to>
    <xdr:cxnSp macro="">
      <xdr:nvCxnSpPr>
        <xdr:cNvPr id="76" name="直線コネクタ 75"/>
        <xdr:cNvCxnSpPr/>
      </xdr:nvCxnSpPr>
      <xdr:spPr>
        <a:xfrm flipV="1">
          <a:off x="2336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75293</xdr:rowOff>
    </xdr:to>
    <xdr:cxnSp macro="">
      <xdr:nvCxnSpPr>
        <xdr:cNvPr id="79" name="直線コネクタ 78"/>
        <xdr:cNvCxnSpPr/>
      </xdr:nvCxnSpPr>
      <xdr:spPr>
        <a:xfrm>
          <a:off x="1447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3" name="テキスト ボックス 82"/>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161472</xdr:rowOff>
    </xdr:from>
    <xdr:to>
      <xdr:col>7</xdr:col>
      <xdr:colOff>203200</xdr:colOff>
      <xdr:row>40</xdr:row>
      <xdr:rowOff>91622</xdr:rowOff>
    </xdr:to>
    <xdr:sp macro="" textlink="">
      <xdr:nvSpPr>
        <xdr:cNvPr id="89" name="円/楕円 88"/>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6549</xdr:rowOff>
    </xdr:from>
    <xdr:ext cx="762000" cy="259045"/>
    <xdr:sp macro="" textlink="">
      <xdr:nvSpPr>
        <xdr:cNvPr id="90"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161472</xdr:rowOff>
    </xdr:from>
    <xdr:to>
      <xdr:col>6</xdr:col>
      <xdr:colOff>50800</xdr:colOff>
      <xdr:row>40</xdr:row>
      <xdr:rowOff>91622</xdr:rowOff>
    </xdr:to>
    <xdr:sp macro="" textlink="">
      <xdr:nvSpPr>
        <xdr:cNvPr id="91" name="円/楕円 90"/>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101799</xdr:rowOff>
    </xdr:from>
    <xdr:ext cx="736600" cy="259045"/>
    <xdr:sp macro="" textlink="">
      <xdr:nvSpPr>
        <xdr:cNvPr id="92" name="テキスト ボックス 91"/>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3" name="円/楕円 92"/>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4" name="テキスト ボックス 93"/>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24493</xdr:rowOff>
    </xdr:from>
    <xdr:to>
      <xdr:col>3</xdr:col>
      <xdr:colOff>330200</xdr:colOff>
      <xdr:row>40</xdr:row>
      <xdr:rowOff>126093</xdr:rowOff>
    </xdr:to>
    <xdr:sp macro="" textlink="">
      <xdr:nvSpPr>
        <xdr:cNvPr id="95" name="円/楕円 94"/>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136270</xdr:rowOff>
    </xdr:from>
    <xdr:ext cx="762000" cy="259045"/>
    <xdr:sp macro="" textlink="">
      <xdr:nvSpPr>
        <xdr:cNvPr id="96" name="テキスト ボックス 95"/>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7" name="円/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8" name="テキスト ボックス 97"/>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町債の一部償還終了などにより公債費が減（△</a:t>
          </a:r>
          <a:r>
            <a:rPr kumimoji="1" lang="en-US" altLang="ja-JP" sz="1300">
              <a:latin typeface="ＭＳ Ｐゴシック"/>
            </a:rPr>
            <a:t>1.1</a:t>
          </a:r>
          <a:r>
            <a:rPr kumimoji="1" lang="ja-JP" altLang="en-US" sz="1300">
              <a:latin typeface="ＭＳ Ｐゴシック"/>
            </a:rPr>
            <a:t>ポイント）となっており、また、税率の引き上げによる地方消費税交付金の増などにより経常一般財源が増加しており、全体としては</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2.8</a:t>
          </a:r>
          <a:r>
            <a:rPr kumimoji="1" lang="ja-JP" altLang="en-US" sz="1300">
              <a:latin typeface="ＭＳ Ｐゴシック"/>
            </a:rPr>
            <a:t>ポイント改善している。全体の構造としては繰出金が比率を上昇させている。今後も高齢者医療費や介護給付費の増、また下水道事業の起債償還のピークが続くことから、繰出金が経常収支比率を押し上げる構造が続くと考えられる。介護予防事業の充実や下水道料金の改定、資本費平準化債の借入などにより繰出金の抑制を図り、現在の水準の維持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78232</xdr:rowOff>
    </xdr:from>
    <xdr:to>
      <xdr:col>7</xdr:col>
      <xdr:colOff>152400</xdr:colOff>
      <xdr:row>63</xdr:row>
      <xdr:rowOff>41910</xdr:rowOff>
    </xdr:to>
    <xdr:cxnSp macro="">
      <xdr:nvCxnSpPr>
        <xdr:cNvPr id="131" name="直線コネクタ 130"/>
        <xdr:cNvCxnSpPr/>
      </xdr:nvCxnSpPr>
      <xdr:spPr>
        <a:xfrm flipV="1">
          <a:off x="4114800" y="1070813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150622</xdr:rowOff>
    </xdr:from>
    <xdr:to>
      <xdr:col>6</xdr:col>
      <xdr:colOff>0</xdr:colOff>
      <xdr:row>63</xdr:row>
      <xdr:rowOff>41910</xdr:rowOff>
    </xdr:to>
    <xdr:cxnSp macro="">
      <xdr:nvCxnSpPr>
        <xdr:cNvPr id="134" name="直線コネクタ 133"/>
        <xdr:cNvCxnSpPr/>
      </xdr:nvCxnSpPr>
      <xdr:spPr>
        <a:xfrm>
          <a:off x="3225800" y="1078052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150622</xdr:rowOff>
    </xdr:to>
    <xdr:cxnSp macro="">
      <xdr:nvCxnSpPr>
        <xdr:cNvPr id="137" name="直線コネクタ 136"/>
        <xdr:cNvCxnSpPr/>
      </xdr:nvCxnSpPr>
      <xdr:spPr>
        <a:xfrm>
          <a:off x="2336800" y="107226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83058</xdr:rowOff>
    </xdr:from>
    <xdr:to>
      <xdr:col>3</xdr:col>
      <xdr:colOff>279400</xdr:colOff>
      <xdr:row>62</xdr:row>
      <xdr:rowOff>92710</xdr:rowOff>
    </xdr:to>
    <xdr:cxnSp macro="">
      <xdr:nvCxnSpPr>
        <xdr:cNvPr id="140" name="直線コネクタ 139"/>
        <xdr:cNvCxnSpPr/>
      </xdr:nvCxnSpPr>
      <xdr:spPr>
        <a:xfrm>
          <a:off x="1447800" y="107129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27432</xdr:rowOff>
    </xdr:from>
    <xdr:to>
      <xdr:col>7</xdr:col>
      <xdr:colOff>203200</xdr:colOff>
      <xdr:row>62</xdr:row>
      <xdr:rowOff>129032</xdr:rowOff>
    </xdr:to>
    <xdr:sp macro="" textlink="">
      <xdr:nvSpPr>
        <xdr:cNvPr id="150" name="円/楕円 149"/>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43959</xdr:rowOff>
    </xdr:from>
    <xdr:ext cx="762000" cy="259045"/>
    <xdr:sp macro="" textlink="">
      <xdr:nvSpPr>
        <xdr:cNvPr id="151" name="財政構造の弾力性該当値テキスト"/>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2" name="円/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53" name="テキスト ボックス 15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99822</xdr:rowOff>
    </xdr:from>
    <xdr:to>
      <xdr:col>4</xdr:col>
      <xdr:colOff>533400</xdr:colOff>
      <xdr:row>63</xdr:row>
      <xdr:rowOff>29972</xdr:rowOff>
    </xdr:to>
    <xdr:sp macro="" textlink="">
      <xdr:nvSpPr>
        <xdr:cNvPr id="154" name="円/楕円 153"/>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40149</xdr:rowOff>
    </xdr:from>
    <xdr:ext cx="762000" cy="259045"/>
    <xdr:sp macro="" textlink="">
      <xdr:nvSpPr>
        <xdr:cNvPr id="155" name="テキスト ボックス 154"/>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6" name="円/楕円 155"/>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7" name="テキスト ボックス 156"/>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32258</xdr:rowOff>
    </xdr:from>
    <xdr:to>
      <xdr:col>2</xdr:col>
      <xdr:colOff>127000</xdr:colOff>
      <xdr:row>62</xdr:row>
      <xdr:rowOff>133858</xdr:rowOff>
    </xdr:to>
    <xdr:sp macro="" textlink="">
      <xdr:nvSpPr>
        <xdr:cNvPr id="158" name="円/楕円 157"/>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144035</xdr:rowOff>
    </xdr:from>
    <xdr:ext cx="762000" cy="259045"/>
    <xdr:sp macro="" textlink="">
      <xdr:nvSpPr>
        <xdr:cNvPr id="159" name="テキスト ボックス 158"/>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学校及び庁舎における電算機器の入替に伴い物件費が増加しており、全体としては</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3.4</a:t>
          </a:r>
          <a:r>
            <a:rPr kumimoji="1" lang="ja-JP" altLang="en-US" sz="1300">
              <a:latin typeface="ＭＳ Ｐゴシック"/>
            </a:rPr>
            <a:t>％増加しているものの、類似団体と比較して良好な状態である。ごみ処理事業の一部などを一部事務組合で行っていることと、職員数の抑制による人件費の節減が寄与していると考えられる。今後も現在の良好な水準の維持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81721</xdr:rowOff>
    </xdr:from>
    <xdr:to>
      <xdr:col>7</xdr:col>
      <xdr:colOff>152400</xdr:colOff>
      <xdr:row>81</xdr:row>
      <xdr:rowOff>87516</xdr:rowOff>
    </xdr:to>
    <xdr:cxnSp macro="">
      <xdr:nvCxnSpPr>
        <xdr:cNvPr id="193" name="直線コネクタ 192"/>
        <xdr:cNvCxnSpPr/>
      </xdr:nvCxnSpPr>
      <xdr:spPr>
        <a:xfrm>
          <a:off x="4114800" y="13969171"/>
          <a:ext cx="8382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100951</xdr:rowOff>
    </xdr:from>
    <xdr:ext cx="762000" cy="259045"/>
    <xdr:sp macro="" textlink="">
      <xdr:nvSpPr>
        <xdr:cNvPr id="194" name="人件費・物件費等の状況平均値テキスト"/>
        <xdr:cNvSpPr txBox="1"/>
      </xdr:nvSpPr>
      <xdr:spPr>
        <a:xfrm>
          <a:off x="5041900" y="13988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77070</xdr:rowOff>
    </xdr:from>
    <xdr:to>
      <xdr:col>6</xdr:col>
      <xdr:colOff>0</xdr:colOff>
      <xdr:row>81</xdr:row>
      <xdr:rowOff>81721</xdr:rowOff>
    </xdr:to>
    <xdr:cxnSp macro="">
      <xdr:nvCxnSpPr>
        <xdr:cNvPr id="196" name="直線コネクタ 195"/>
        <xdr:cNvCxnSpPr/>
      </xdr:nvCxnSpPr>
      <xdr:spPr>
        <a:xfrm>
          <a:off x="3225800" y="13964520"/>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74768</xdr:rowOff>
    </xdr:from>
    <xdr:to>
      <xdr:col>4</xdr:col>
      <xdr:colOff>482600</xdr:colOff>
      <xdr:row>81</xdr:row>
      <xdr:rowOff>77070</xdr:rowOff>
    </xdr:to>
    <xdr:cxnSp macro="">
      <xdr:nvCxnSpPr>
        <xdr:cNvPr id="199" name="直線コネクタ 198"/>
        <xdr:cNvCxnSpPr/>
      </xdr:nvCxnSpPr>
      <xdr:spPr>
        <a:xfrm>
          <a:off x="2336800" y="13962218"/>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167130</xdr:rowOff>
    </xdr:from>
    <xdr:ext cx="762000" cy="259045"/>
    <xdr:sp macro="" textlink="">
      <xdr:nvSpPr>
        <xdr:cNvPr id="201" name="テキスト ボックス 200"/>
        <xdr:cNvSpPr txBox="1"/>
      </xdr:nvSpPr>
      <xdr:spPr>
        <a:xfrm>
          <a:off x="2844800" y="140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74768</xdr:rowOff>
    </xdr:from>
    <xdr:to>
      <xdr:col>3</xdr:col>
      <xdr:colOff>279400</xdr:colOff>
      <xdr:row>81</xdr:row>
      <xdr:rowOff>81642</xdr:rowOff>
    </xdr:to>
    <xdr:cxnSp macro="">
      <xdr:nvCxnSpPr>
        <xdr:cNvPr id="202" name="直線コネクタ 201"/>
        <xdr:cNvCxnSpPr/>
      </xdr:nvCxnSpPr>
      <xdr:spPr>
        <a:xfrm flipV="1">
          <a:off x="1447800" y="13962218"/>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167978</xdr:rowOff>
    </xdr:from>
    <xdr:ext cx="762000" cy="259045"/>
    <xdr:sp macro="" textlink="">
      <xdr:nvSpPr>
        <xdr:cNvPr id="204" name="テキスト ボックス 203"/>
        <xdr:cNvSpPr txBox="1"/>
      </xdr:nvSpPr>
      <xdr:spPr>
        <a:xfrm>
          <a:off x="1955800" y="140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36716</xdr:rowOff>
    </xdr:from>
    <xdr:to>
      <xdr:col>7</xdr:col>
      <xdr:colOff>203200</xdr:colOff>
      <xdr:row>81</xdr:row>
      <xdr:rowOff>138316</xdr:rowOff>
    </xdr:to>
    <xdr:sp macro="" textlink="">
      <xdr:nvSpPr>
        <xdr:cNvPr id="212" name="円/楕円 211"/>
        <xdr:cNvSpPr/>
      </xdr:nvSpPr>
      <xdr:spPr>
        <a:xfrm>
          <a:off x="4902200" y="139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129443</xdr:rowOff>
    </xdr:from>
    <xdr:ext cx="762000" cy="259045"/>
    <xdr:sp macro="" textlink="">
      <xdr:nvSpPr>
        <xdr:cNvPr id="213" name="人件費・物件費等の状況該当値テキスト"/>
        <xdr:cNvSpPr txBox="1"/>
      </xdr:nvSpPr>
      <xdr:spPr>
        <a:xfrm>
          <a:off x="5041900" y="1384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30921</xdr:rowOff>
    </xdr:from>
    <xdr:to>
      <xdr:col>6</xdr:col>
      <xdr:colOff>50800</xdr:colOff>
      <xdr:row>81</xdr:row>
      <xdr:rowOff>132521</xdr:rowOff>
    </xdr:to>
    <xdr:sp macro="" textlink="">
      <xdr:nvSpPr>
        <xdr:cNvPr id="214" name="円/楕円 213"/>
        <xdr:cNvSpPr/>
      </xdr:nvSpPr>
      <xdr:spPr>
        <a:xfrm>
          <a:off x="4064000" y="139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142698</xdr:rowOff>
    </xdr:from>
    <xdr:ext cx="736600" cy="259045"/>
    <xdr:sp macro="" textlink="">
      <xdr:nvSpPr>
        <xdr:cNvPr id="215" name="テキスト ボックス 214"/>
        <xdr:cNvSpPr txBox="1"/>
      </xdr:nvSpPr>
      <xdr:spPr>
        <a:xfrm>
          <a:off x="3733800" y="13687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26270</xdr:rowOff>
    </xdr:from>
    <xdr:to>
      <xdr:col>4</xdr:col>
      <xdr:colOff>533400</xdr:colOff>
      <xdr:row>81</xdr:row>
      <xdr:rowOff>127870</xdr:rowOff>
    </xdr:to>
    <xdr:sp macro="" textlink="">
      <xdr:nvSpPr>
        <xdr:cNvPr id="216" name="円/楕円 215"/>
        <xdr:cNvSpPr/>
      </xdr:nvSpPr>
      <xdr:spPr>
        <a:xfrm>
          <a:off x="3175000" y="139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138047</xdr:rowOff>
    </xdr:from>
    <xdr:ext cx="762000" cy="259045"/>
    <xdr:sp macro="" textlink="">
      <xdr:nvSpPr>
        <xdr:cNvPr id="217" name="テキスト ボックス 216"/>
        <xdr:cNvSpPr txBox="1"/>
      </xdr:nvSpPr>
      <xdr:spPr>
        <a:xfrm>
          <a:off x="2844800" y="1368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23968</xdr:rowOff>
    </xdr:from>
    <xdr:to>
      <xdr:col>3</xdr:col>
      <xdr:colOff>330200</xdr:colOff>
      <xdr:row>81</xdr:row>
      <xdr:rowOff>125568</xdr:rowOff>
    </xdr:to>
    <xdr:sp macro="" textlink="">
      <xdr:nvSpPr>
        <xdr:cNvPr id="218" name="円/楕円 217"/>
        <xdr:cNvSpPr/>
      </xdr:nvSpPr>
      <xdr:spPr>
        <a:xfrm>
          <a:off x="2286000" y="139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135745</xdr:rowOff>
    </xdr:from>
    <xdr:ext cx="762000" cy="259045"/>
    <xdr:sp macro="" textlink="">
      <xdr:nvSpPr>
        <xdr:cNvPr id="219" name="テキスト ボックス 218"/>
        <xdr:cNvSpPr txBox="1"/>
      </xdr:nvSpPr>
      <xdr:spPr>
        <a:xfrm>
          <a:off x="1955800" y="136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30842</xdr:rowOff>
    </xdr:from>
    <xdr:to>
      <xdr:col>2</xdr:col>
      <xdr:colOff>127000</xdr:colOff>
      <xdr:row>81</xdr:row>
      <xdr:rowOff>132442</xdr:rowOff>
    </xdr:to>
    <xdr:sp macro="" textlink="">
      <xdr:nvSpPr>
        <xdr:cNvPr id="220" name="円/楕円 219"/>
        <xdr:cNvSpPr/>
      </xdr:nvSpPr>
      <xdr:spPr>
        <a:xfrm>
          <a:off x="1397000" y="1391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142619</xdr:rowOff>
    </xdr:from>
    <xdr:ext cx="762000" cy="259045"/>
    <xdr:sp macro="" textlink="">
      <xdr:nvSpPr>
        <xdr:cNvPr id="221" name="テキスト ボックス 220"/>
        <xdr:cNvSpPr txBox="1"/>
      </xdr:nvSpPr>
      <xdr:spPr>
        <a:xfrm>
          <a:off x="1066800" y="1368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0.3</a:t>
          </a:r>
          <a:r>
            <a:rPr kumimoji="1" lang="ja-JP" altLang="en-US" sz="1300">
              <a:latin typeface="ＭＳ Ｐゴシック"/>
            </a:rPr>
            <a:t>ポイント上昇している。給与体系の適正化を図っているところであるが、類似団体の平均と比較すると</a:t>
          </a:r>
          <a:r>
            <a:rPr kumimoji="1" lang="en-US" altLang="ja-JP" sz="1300">
              <a:latin typeface="ＭＳ Ｐゴシック"/>
            </a:rPr>
            <a:t>0.6</a:t>
          </a:r>
          <a:r>
            <a:rPr kumimoji="1" lang="ja-JP" altLang="en-US" sz="1300">
              <a:latin typeface="ＭＳ Ｐゴシック"/>
            </a:rPr>
            <a:t>ポイント上回っている。今後も給与水準の一層の適正化に取り組み、より住民に理解が得られる給与構造の構築に努める。また、</a:t>
          </a:r>
          <a:r>
            <a:rPr kumimoji="1" lang="en-US" altLang="ja-JP" sz="1300">
              <a:latin typeface="ＭＳ Ｐゴシック"/>
            </a:rPr>
            <a:t>23.24</a:t>
          </a:r>
          <a:r>
            <a:rPr kumimoji="1" lang="ja-JP" altLang="en-US" sz="1300">
              <a:latin typeface="ＭＳ Ｐゴシック"/>
            </a:rPr>
            <a:t>年度の指数が</a:t>
          </a:r>
          <a:r>
            <a:rPr kumimoji="1" lang="en-US" altLang="ja-JP" sz="1300">
              <a:latin typeface="ＭＳ Ｐゴシック"/>
            </a:rPr>
            <a:t>100</a:t>
          </a:r>
          <a:r>
            <a:rPr kumimoji="1" lang="ja-JP" altLang="en-US" sz="1300">
              <a:latin typeface="ＭＳ Ｐゴシック"/>
            </a:rPr>
            <a:t>を超えているが、これは国家公務員の</a:t>
          </a:r>
          <a:r>
            <a:rPr kumimoji="1" lang="en-US" altLang="ja-JP" sz="1300">
              <a:latin typeface="ＭＳ Ｐゴシック"/>
            </a:rPr>
            <a:t>2</a:t>
          </a:r>
          <a:r>
            <a:rPr kumimoji="1" lang="ja-JP" altLang="en-US" sz="1300">
              <a:latin typeface="ＭＳ Ｐゴシック"/>
            </a:rPr>
            <a:t>年間（</a:t>
          </a:r>
          <a:r>
            <a:rPr kumimoji="1" lang="en-US" altLang="ja-JP" sz="1300">
              <a:latin typeface="ＭＳ Ｐゴシック"/>
            </a:rPr>
            <a:t>24.25</a:t>
          </a:r>
          <a:r>
            <a:rPr kumimoji="1" lang="ja-JP" altLang="en-US" sz="1300">
              <a:latin typeface="ＭＳ Ｐゴシック"/>
            </a:rPr>
            <a:t>年度）の時限的な給与改定特例法による給与カット（平均</a:t>
          </a:r>
          <a:r>
            <a:rPr kumimoji="1" lang="en-US" altLang="ja-JP" sz="1300">
              <a:latin typeface="ＭＳ Ｐゴシック"/>
            </a:rPr>
            <a:t>7.8</a:t>
          </a:r>
          <a:r>
            <a:rPr kumimoji="1" lang="ja-JP" altLang="en-US" sz="1300">
              <a:latin typeface="ＭＳ Ｐゴシック"/>
            </a:rPr>
            <a:t>％）があったことによるもので、特例法による措置がないとした場合では</a:t>
          </a:r>
          <a:r>
            <a:rPr kumimoji="1" lang="en-US" altLang="ja-JP" sz="1300">
              <a:latin typeface="ＭＳ Ｐゴシック"/>
            </a:rPr>
            <a:t>23</a:t>
          </a:r>
          <a:r>
            <a:rPr kumimoji="1" lang="ja-JP" altLang="en-US" sz="1300">
              <a:latin typeface="ＭＳ Ｐゴシック"/>
            </a:rPr>
            <a:t>年度が</a:t>
          </a:r>
          <a:r>
            <a:rPr kumimoji="1" lang="en-US" altLang="ja-JP" sz="1300">
              <a:latin typeface="ＭＳ Ｐゴシック"/>
            </a:rPr>
            <a:t>97.6</a:t>
          </a:r>
          <a:r>
            <a:rPr kumimoji="1" lang="ja-JP" altLang="en-US" sz="1300">
              <a:latin typeface="ＭＳ Ｐゴシック"/>
            </a:rPr>
            <a:t>ポイント、</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97.3</a:t>
          </a:r>
          <a:r>
            <a:rPr kumimoji="1" lang="ja-JP" altLang="en-US" sz="1300">
              <a:latin typeface="ＭＳ Ｐゴシック"/>
            </a:rPr>
            <a:t>ポイントとなる。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123189</xdr:rowOff>
    </xdr:to>
    <xdr:cxnSp macro="">
      <xdr:nvCxnSpPr>
        <xdr:cNvPr id="248" name="直線コネクタ 247"/>
        <xdr:cNvCxnSpPr/>
      </xdr:nvCxnSpPr>
      <xdr:spPr>
        <a:xfrm flipV="1">
          <a:off x="17018000" y="13852144"/>
          <a:ext cx="0" cy="1187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95266</xdr:rowOff>
    </xdr:from>
    <xdr:ext cx="762000" cy="259045"/>
    <xdr:sp macro="" textlink="">
      <xdr:nvSpPr>
        <xdr:cNvPr id="249" name="給与水準   （国との比較）最小値テキスト"/>
        <xdr:cNvSpPr txBox="1"/>
      </xdr:nvSpPr>
      <xdr:spPr>
        <a:xfrm>
          <a:off x="17106900" y="1501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87</xdr:row>
      <xdr:rowOff>123189</xdr:rowOff>
    </xdr:from>
    <xdr:to>
      <xdr:col>24</xdr:col>
      <xdr:colOff>647700</xdr:colOff>
      <xdr:row>87</xdr:row>
      <xdr:rowOff>123189</xdr:rowOff>
    </xdr:to>
    <xdr:cxnSp macro="">
      <xdr:nvCxnSpPr>
        <xdr:cNvPr id="250" name="直線コネクタ 249"/>
        <xdr:cNvCxnSpPr/>
      </xdr:nvCxnSpPr>
      <xdr:spPr>
        <a:xfrm>
          <a:off x="16929100" y="1503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1"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2" name="直線コネクタ 251"/>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70358</xdr:rowOff>
    </xdr:to>
    <xdr:cxnSp macro="">
      <xdr:nvCxnSpPr>
        <xdr:cNvPr id="253" name="直線コネクタ 252"/>
        <xdr:cNvCxnSpPr/>
      </xdr:nvCxnSpPr>
      <xdr:spPr>
        <a:xfrm>
          <a:off x="16179800" y="1461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4"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5" name="フローチャート : 判断 254"/>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41402</xdr:rowOff>
    </xdr:to>
    <xdr:cxnSp macro="">
      <xdr:nvCxnSpPr>
        <xdr:cNvPr id="256" name="直線コネクタ 255"/>
        <xdr:cNvCxnSpPr/>
      </xdr:nvCxnSpPr>
      <xdr:spPr>
        <a:xfrm>
          <a:off x="15290800" y="1461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7" name="フローチャート : 判断 256"/>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8" name="テキスト ボックス 257"/>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89</xdr:row>
      <xdr:rowOff>108458</xdr:rowOff>
    </xdr:to>
    <xdr:cxnSp macro="">
      <xdr:nvCxnSpPr>
        <xdr:cNvPr id="259" name="直線コネクタ 258"/>
        <xdr:cNvCxnSpPr/>
      </xdr:nvCxnSpPr>
      <xdr:spPr>
        <a:xfrm flipV="1">
          <a:off x="14401800" y="14614652"/>
          <a:ext cx="8890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0" name="フローチャート : 判断 259"/>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1" name="テキスト ボックス 260"/>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108458</xdr:rowOff>
    </xdr:from>
    <xdr:to>
      <xdr:col>21</xdr:col>
      <xdr:colOff>0</xdr:colOff>
      <xdr:row>89</xdr:row>
      <xdr:rowOff>147065</xdr:rowOff>
    </xdr:to>
    <xdr:cxnSp macro="">
      <xdr:nvCxnSpPr>
        <xdr:cNvPr id="262" name="直線コネクタ 261"/>
        <xdr:cNvCxnSpPr/>
      </xdr:nvCxnSpPr>
      <xdr:spPr>
        <a:xfrm flipV="1">
          <a:off x="13512800" y="153675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3" name="フローチャート : 判断 262"/>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4" name="テキスト ボックス 263"/>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5" name="フローチャート : 判断 264"/>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6" name="テキスト ボックス 265"/>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2" name="円/楕円 271"/>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3"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4" name="円/楕円 273"/>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5" name="テキスト ボックス 274"/>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6" name="円/楕円 275"/>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7" name="テキスト ボックス 276"/>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57658</xdr:rowOff>
    </xdr:from>
    <xdr:to>
      <xdr:col>21</xdr:col>
      <xdr:colOff>50800</xdr:colOff>
      <xdr:row>89</xdr:row>
      <xdr:rowOff>159258</xdr:rowOff>
    </xdr:to>
    <xdr:sp macro="" textlink="">
      <xdr:nvSpPr>
        <xdr:cNvPr id="278" name="円/楕円 277"/>
        <xdr:cNvSpPr/>
      </xdr:nvSpPr>
      <xdr:spPr>
        <a:xfrm>
          <a:off x="14351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144035</xdr:rowOff>
    </xdr:from>
    <xdr:ext cx="762000" cy="259045"/>
    <xdr:sp macro="" textlink="">
      <xdr:nvSpPr>
        <xdr:cNvPr id="279" name="テキスト ボックス 278"/>
        <xdr:cNvSpPr txBox="1"/>
      </xdr:nvSpPr>
      <xdr:spPr>
        <a:xfrm>
          <a:off x="14020800" y="154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80" name="円/楕円 279"/>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1" name="テキスト ボックス 280"/>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28.4.1</a:t>
          </a:r>
          <a:r>
            <a:rPr kumimoji="1" lang="ja-JP" altLang="en-US" sz="1300">
              <a:latin typeface="ＭＳ Ｐゴシック"/>
            </a:rPr>
            <a:t>現在）は</a:t>
          </a:r>
          <a:r>
            <a:rPr kumimoji="1" lang="en-US" altLang="ja-JP" sz="1300">
              <a:latin typeface="ＭＳ Ｐゴシック"/>
            </a:rPr>
            <a:t>26</a:t>
          </a:r>
          <a:r>
            <a:rPr kumimoji="1" lang="ja-JP" altLang="en-US" sz="1300">
              <a:latin typeface="ＭＳ Ｐゴシック"/>
            </a:rPr>
            <a:t>年度より約</a:t>
          </a:r>
          <a:r>
            <a:rPr kumimoji="1" lang="en-US" altLang="ja-JP" sz="1300">
              <a:latin typeface="ＭＳ Ｐゴシック"/>
            </a:rPr>
            <a:t>0.01</a:t>
          </a:r>
          <a:r>
            <a:rPr kumimoji="1" lang="ja-JP" altLang="en-US" sz="1300">
              <a:latin typeface="ＭＳ Ｐゴシック"/>
            </a:rPr>
            <a:t>人増加しているが、類似団体と比較して良好な状態である。これは、ごみ処理業務や消防事務、一部施設管理を委託していること、また、過去から取り組んできた職員数の抑制などによるものである。今後も適正な定員の管理に取り組み、現在の水準の維持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3" name="直線コネクタ 312"/>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4"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5" name="直線コネクタ 314"/>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6"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7" name="直線コネクタ 316"/>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87358</xdr:rowOff>
    </xdr:from>
    <xdr:to>
      <xdr:col>24</xdr:col>
      <xdr:colOff>558800</xdr:colOff>
      <xdr:row>58</xdr:row>
      <xdr:rowOff>89081</xdr:rowOff>
    </xdr:to>
    <xdr:cxnSp macro="">
      <xdr:nvCxnSpPr>
        <xdr:cNvPr id="318" name="直線コネクタ 317"/>
        <xdr:cNvCxnSpPr/>
      </xdr:nvCxnSpPr>
      <xdr:spPr>
        <a:xfrm>
          <a:off x="16179800" y="10031458"/>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19"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0" name="フローチャート : 判断 319"/>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63228</xdr:rowOff>
    </xdr:from>
    <xdr:to>
      <xdr:col>23</xdr:col>
      <xdr:colOff>406400</xdr:colOff>
      <xdr:row>58</xdr:row>
      <xdr:rowOff>87358</xdr:rowOff>
    </xdr:to>
    <xdr:cxnSp macro="">
      <xdr:nvCxnSpPr>
        <xdr:cNvPr id="321" name="直線コネクタ 320"/>
        <xdr:cNvCxnSpPr/>
      </xdr:nvCxnSpPr>
      <xdr:spPr>
        <a:xfrm>
          <a:off x="15290800" y="100073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2" name="フローチャート : 判断 321"/>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3" name="テキスト ボックス 322"/>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37374</xdr:rowOff>
    </xdr:from>
    <xdr:to>
      <xdr:col>22</xdr:col>
      <xdr:colOff>203200</xdr:colOff>
      <xdr:row>58</xdr:row>
      <xdr:rowOff>63228</xdr:rowOff>
    </xdr:to>
    <xdr:cxnSp macro="">
      <xdr:nvCxnSpPr>
        <xdr:cNvPr id="324" name="直線コネクタ 323"/>
        <xdr:cNvCxnSpPr/>
      </xdr:nvCxnSpPr>
      <xdr:spPr>
        <a:xfrm>
          <a:off x="14401800" y="9981474"/>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5" name="フローチャート : 判断 324"/>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6" name="テキスト ボックス 325"/>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37374</xdr:rowOff>
    </xdr:from>
    <xdr:to>
      <xdr:col>21</xdr:col>
      <xdr:colOff>0</xdr:colOff>
      <xdr:row>58</xdr:row>
      <xdr:rowOff>68399</xdr:rowOff>
    </xdr:to>
    <xdr:cxnSp macro="">
      <xdr:nvCxnSpPr>
        <xdr:cNvPr id="327" name="直線コネクタ 326"/>
        <xdr:cNvCxnSpPr/>
      </xdr:nvCxnSpPr>
      <xdr:spPr>
        <a:xfrm flipV="1">
          <a:off x="13512800" y="99814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9" name="テキスト ボックス 328"/>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0" name="フローチャート : 判断 329"/>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1" name="テキスト ボックス 330"/>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38281</xdr:rowOff>
    </xdr:from>
    <xdr:to>
      <xdr:col>24</xdr:col>
      <xdr:colOff>609600</xdr:colOff>
      <xdr:row>58</xdr:row>
      <xdr:rowOff>139881</xdr:rowOff>
    </xdr:to>
    <xdr:sp macro="" textlink="">
      <xdr:nvSpPr>
        <xdr:cNvPr id="337" name="円/楕円 336"/>
        <xdr:cNvSpPr/>
      </xdr:nvSpPr>
      <xdr:spPr>
        <a:xfrm>
          <a:off x="169672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131008</xdr:rowOff>
    </xdr:from>
    <xdr:ext cx="762000" cy="259045"/>
    <xdr:sp macro="" textlink="">
      <xdr:nvSpPr>
        <xdr:cNvPr id="338" name="定員管理の状況該当値テキスト"/>
        <xdr:cNvSpPr txBox="1"/>
      </xdr:nvSpPr>
      <xdr:spPr>
        <a:xfrm>
          <a:off x="17106900" y="990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36558</xdr:rowOff>
    </xdr:from>
    <xdr:to>
      <xdr:col>23</xdr:col>
      <xdr:colOff>457200</xdr:colOff>
      <xdr:row>58</xdr:row>
      <xdr:rowOff>138158</xdr:rowOff>
    </xdr:to>
    <xdr:sp macro="" textlink="">
      <xdr:nvSpPr>
        <xdr:cNvPr id="339" name="円/楕円 338"/>
        <xdr:cNvSpPr/>
      </xdr:nvSpPr>
      <xdr:spPr>
        <a:xfrm>
          <a:off x="16129000" y="99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148335</xdr:rowOff>
    </xdr:from>
    <xdr:ext cx="736600" cy="259045"/>
    <xdr:sp macro="" textlink="">
      <xdr:nvSpPr>
        <xdr:cNvPr id="340" name="テキスト ボックス 339"/>
        <xdr:cNvSpPr txBox="1"/>
      </xdr:nvSpPr>
      <xdr:spPr>
        <a:xfrm>
          <a:off x="15798800" y="9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12428</xdr:rowOff>
    </xdr:from>
    <xdr:to>
      <xdr:col>22</xdr:col>
      <xdr:colOff>254000</xdr:colOff>
      <xdr:row>58</xdr:row>
      <xdr:rowOff>114028</xdr:rowOff>
    </xdr:to>
    <xdr:sp macro="" textlink="">
      <xdr:nvSpPr>
        <xdr:cNvPr id="341" name="円/楕円 340"/>
        <xdr:cNvSpPr/>
      </xdr:nvSpPr>
      <xdr:spPr>
        <a:xfrm>
          <a:off x="15240000" y="99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124205</xdr:rowOff>
    </xdr:from>
    <xdr:ext cx="762000" cy="259045"/>
    <xdr:sp macro="" textlink="">
      <xdr:nvSpPr>
        <xdr:cNvPr id="342" name="テキスト ボックス 341"/>
        <xdr:cNvSpPr txBox="1"/>
      </xdr:nvSpPr>
      <xdr:spPr>
        <a:xfrm>
          <a:off x="14909800" y="97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158024</xdr:rowOff>
    </xdr:from>
    <xdr:to>
      <xdr:col>21</xdr:col>
      <xdr:colOff>50800</xdr:colOff>
      <xdr:row>58</xdr:row>
      <xdr:rowOff>88174</xdr:rowOff>
    </xdr:to>
    <xdr:sp macro="" textlink="">
      <xdr:nvSpPr>
        <xdr:cNvPr id="343" name="円/楕円 342"/>
        <xdr:cNvSpPr/>
      </xdr:nvSpPr>
      <xdr:spPr>
        <a:xfrm>
          <a:off x="14351000" y="99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98351</xdr:rowOff>
    </xdr:from>
    <xdr:ext cx="762000" cy="259045"/>
    <xdr:sp macro="" textlink="">
      <xdr:nvSpPr>
        <xdr:cNvPr id="344" name="テキスト ボックス 343"/>
        <xdr:cNvSpPr txBox="1"/>
      </xdr:nvSpPr>
      <xdr:spPr>
        <a:xfrm>
          <a:off x="14020800" y="969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17599</xdr:rowOff>
    </xdr:from>
    <xdr:to>
      <xdr:col>19</xdr:col>
      <xdr:colOff>533400</xdr:colOff>
      <xdr:row>58</xdr:row>
      <xdr:rowOff>119199</xdr:rowOff>
    </xdr:to>
    <xdr:sp macro="" textlink="">
      <xdr:nvSpPr>
        <xdr:cNvPr id="345" name="円/楕円 344"/>
        <xdr:cNvSpPr/>
      </xdr:nvSpPr>
      <xdr:spPr>
        <a:xfrm>
          <a:off x="13462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129376</xdr:rowOff>
    </xdr:from>
    <xdr:ext cx="762000" cy="259045"/>
    <xdr:sp macro="" textlink="">
      <xdr:nvSpPr>
        <xdr:cNvPr id="346" name="テキスト ボックス 345"/>
        <xdr:cNvSpPr txBox="1"/>
      </xdr:nvSpPr>
      <xdr:spPr>
        <a:xfrm>
          <a:off x="13131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数値は３カ年平均の値であり、</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0.7</a:t>
          </a:r>
          <a:r>
            <a:rPr kumimoji="1" lang="ja-JP" altLang="en-US" sz="1300">
              <a:latin typeface="ＭＳ Ｐゴシック"/>
            </a:rPr>
            <a:t>ポイント改善している。土地改良事業の債務負担行為の減（約</a:t>
          </a:r>
          <a:r>
            <a:rPr kumimoji="1" lang="en-US" altLang="ja-JP" sz="1300">
              <a:latin typeface="ＭＳ Ｐゴシック"/>
            </a:rPr>
            <a:t>3</a:t>
          </a:r>
          <a:r>
            <a:rPr kumimoji="1" lang="ja-JP" altLang="en-US" sz="1300">
              <a:latin typeface="ＭＳ Ｐゴシック"/>
            </a:rPr>
            <a:t>千万円）などにより、単年度での比較においても</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6.6</a:t>
          </a:r>
          <a:r>
            <a:rPr kumimoji="1" lang="ja-JP" altLang="en-US" sz="1300">
              <a:latin typeface="ＭＳ Ｐゴシック"/>
            </a:rPr>
            <a:t>から</a:t>
          </a:r>
          <a:r>
            <a:rPr kumimoji="1" lang="en-US" altLang="ja-JP" sz="1300">
              <a:latin typeface="ＭＳ Ｐゴシック"/>
            </a:rPr>
            <a:t>6.1</a:t>
          </a:r>
          <a:r>
            <a:rPr kumimoji="1" lang="ja-JP" altLang="en-US" sz="1300">
              <a:latin typeface="ＭＳ Ｐゴシック"/>
            </a:rPr>
            <a:t>へと</a:t>
          </a:r>
          <a:r>
            <a:rPr kumimoji="1" lang="en-US" altLang="ja-JP" sz="1300">
              <a:latin typeface="ＭＳ Ｐゴシック"/>
            </a:rPr>
            <a:t>0.5</a:t>
          </a:r>
          <a:r>
            <a:rPr kumimoji="1" lang="ja-JP" altLang="en-US" sz="1300">
              <a:latin typeface="ＭＳ Ｐゴシック"/>
            </a:rPr>
            <a:t>ポイント改善している。類似団体平均値と比べると、平均を少し上回る水準を維持している。比率を押し上げている要因としては、下水道事業の繰出金に含まれる準元利償還金が大きいことがあげられるが、今後も償還金額のピークが続くため、下水道料金の改定や資本費平準化債の借入など、繰出金による負担の軽減を図る必要があ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4" name="直線コネクタ 373"/>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5"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6" name="直線コネクタ 375"/>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7"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78" name="直線コネクタ 377"/>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156633</xdr:rowOff>
    </xdr:to>
    <xdr:cxnSp macro="">
      <xdr:nvCxnSpPr>
        <xdr:cNvPr id="379" name="直線コネクタ 378"/>
        <xdr:cNvCxnSpPr/>
      </xdr:nvCxnSpPr>
      <xdr:spPr>
        <a:xfrm flipV="1">
          <a:off x="16179800" y="71297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0"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1" name="フローチャート : 判断 380"/>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42</xdr:row>
      <xdr:rowOff>41487</xdr:rowOff>
    </xdr:to>
    <xdr:cxnSp macro="">
      <xdr:nvCxnSpPr>
        <xdr:cNvPr id="382" name="直線コネクタ 381"/>
        <xdr:cNvCxnSpPr/>
      </xdr:nvCxnSpPr>
      <xdr:spPr>
        <a:xfrm flipV="1">
          <a:off x="15290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3" name="フローチャート : 判断 382"/>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4" name="テキスト ボックス 383"/>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41487</xdr:rowOff>
    </xdr:from>
    <xdr:to>
      <xdr:col>22</xdr:col>
      <xdr:colOff>203200</xdr:colOff>
      <xdr:row>42</xdr:row>
      <xdr:rowOff>97790</xdr:rowOff>
    </xdr:to>
    <xdr:cxnSp macro="">
      <xdr:nvCxnSpPr>
        <xdr:cNvPr id="385" name="直線コネクタ 384"/>
        <xdr:cNvCxnSpPr/>
      </xdr:nvCxnSpPr>
      <xdr:spPr>
        <a:xfrm flipV="1">
          <a:off x="14401800" y="724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6" name="フローチャート : 判断 385"/>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7" name="テキスト ボックス 386"/>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170180</xdr:rowOff>
    </xdr:to>
    <xdr:cxnSp macro="">
      <xdr:nvCxnSpPr>
        <xdr:cNvPr id="388" name="直線コネクタ 387"/>
        <xdr:cNvCxnSpPr/>
      </xdr:nvCxnSpPr>
      <xdr:spPr>
        <a:xfrm flipV="1">
          <a:off x="13512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9" name="フローチャート : 判断 388"/>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0" name="テキスト ボックス 389"/>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1" name="フローチャート : 判断 390"/>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2" name="テキスト ボックス 391"/>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8" name="円/楕円 397"/>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66057</xdr:rowOff>
    </xdr:from>
    <xdr:ext cx="762000" cy="259045"/>
    <xdr:sp macro="" textlink="">
      <xdr:nvSpPr>
        <xdr:cNvPr id="399"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400" name="円/楕円 399"/>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46160</xdr:rowOff>
    </xdr:from>
    <xdr:ext cx="736600" cy="259045"/>
    <xdr:sp macro="" textlink="">
      <xdr:nvSpPr>
        <xdr:cNvPr id="401" name="テキスト ボックス 400"/>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162137</xdr:rowOff>
    </xdr:from>
    <xdr:to>
      <xdr:col>22</xdr:col>
      <xdr:colOff>254000</xdr:colOff>
      <xdr:row>42</xdr:row>
      <xdr:rowOff>92287</xdr:rowOff>
    </xdr:to>
    <xdr:sp macro="" textlink="">
      <xdr:nvSpPr>
        <xdr:cNvPr id="402" name="円/楕円 401"/>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102464</xdr:rowOff>
    </xdr:from>
    <xdr:ext cx="762000" cy="259045"/>
    <xdr:sp macro="" textlink="">
      <xdr:nvSpPr>
        <xdr:cNvPr id="403" name="テキスト ボックス 402"/>
        <xdr:cNvSpPr txBox="1"/>
      </xdr:nvSpPr>
      <xdr:spPr>
        <a:xfrm>
          <a:off x="14909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4" name="円/楕円 403"/>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158767</xdr:rowOff>
    </xdr:from>
    <xdr:ext cx="762000" cy="259045"/>
    <xdr:sp macro="" textlink="">
      <xdr:nvSpPr>
        <xdr:cNvPr id="405" name="テキスト ボックス 404"/>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6" name="円/楕円 405"/>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407" name="テキスト ボックス 406"/>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下水道など特別会計への公債費繰出金の減（約</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千万円）や充当可能基金の増（約</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千万円）などにより比率は改善し、</a:t>
          </a:r>
          <a:r>
            <a:rPr kumimoji="1" lang="en-US" altLang="ja-JP" sz="1300">
              <a:latin typeface="ＭＳ Ｐゴシック"/>
            </a:rPr>
            <a:t>27</a:t>
          </a:r>
          <a:r>
            <a:rPr kumimoji="1" lang="ja-JP" altLang="en-US" sz="1300">
              <a:latin typeface="ＭＳ Ｐゴシック"/>
            </a:rPr>
            <a:t>年度の将来負担比率は「</a:t>
          </a:r>
          <a:r>
            <a:rPr kumimoji="1" lang="en-US" altLang="ja-JP" sz="1300">
              <a:latin typeface="ＭＳ Ｐゴシック"/>
            </a:rPr>
            <a:t>-</a:t>
          </a:r>
          <a:r>
            <a:rPr kumimoji="1" lang="ja-JP" altLang="en-US" sz="1300">
              <a:latin typeface="ＭＳ Ｐゴシック"/>
            </a:rPr>
            <a:t>（なし）」となり、類似団体を上回る良好な状態となっている。しかしながら、下水道事業への公債費繰出金が多く、将来負担額全体の</a:t>
          </a:r>
          <a:r>
            <a:rPr kumimoji="1" lang="en-US" altLang="ja-JP" sz="1300">
              <a:latin typeface="ＭＳ Ｐゴシック"/>
            </a:rPr>
            <a:t>54.2</a:t>
          </a:r>
          <a:r>
            <a:rPr kumimoji="1" lang="ja-JP" altLang="en-US" sz="1300">
              <a:latin typeface="ＭＳ Ｐゴシック"/>
            </a:rPr>
            <a:t>％を占めている。農業集落排水事業の施設更新による借入や、一般会計において公共施設更新による借入など、大型事業が今後見込まれることから、計画的な施設更新による借入額の抑制や行財政改革による基金残高の維持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4" name="直線コネクタ 433"/>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5"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6" name="直線コネクタ 435"/>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164694</xdr:rowOff>
    </xdr:from>
    <xdr:to>
      <xdr:col>23</xdr:col>
      <xdr:colOff>406400</xdr:colOff>
      <xdr:row>15</xdr:row>
      <xdr:rowOff>100381</xdr:rowOff>
    </xdr:to>
    <xdr:cxnSp macro="">
      <xdr:nvCxnSpPr>
        <xdr:cNvPr id="439" name="直線コネクタ 438"/>
        <xdr:cNvCxnSpPr/>
      </xdr:nvCxnSpPr>
      <xdr:spPr>
        <a:xfrm flipV="1">
          <a:off x="15290800" y="2564994"/>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0"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1" name="フローチャート : 判断 440"/>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100381</xdr:rowOff>
    </xdr:from>
    <xdr:to>
      <xdr:col>22</xdr:col>
      <xdr:colOff>203200</xdr:colOff>
      <xdr:row>16</xdr:row>
      <xdr:rowOff>10973</xdr:rowOff>
    </xdr:to>
    <xdr:cxnSp macro="">
      <xdr:nvCxnSpPr>
        <xdr:cNvPr id="442" name="直線コネクタ 441"/>
        <xdr:cNvCxnSpPr/>
      </xdr:nvCxnSpPr>
      <xdr:spPr>
        <a:xfrm flipV="1">
          <a:off x="14401800" y="2672131"/>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3" name="フローチャート : 判断 442"/>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110863</xdr:rowOff>
    </xdr:from>
    <xdr:ext cx="736600" cy="259045"/>
    <xdr:sp macro="" textlink="">
      <xdr:nvSpPr>
        <xdr:cNvPr id="444" name="テキスト ボックス 443"/>
        <xdr:cNvSpPr txBox="1"/>
      </xdr:nvSpPr>
      <xdr:spPr>
        <a:xfrm>
          <a:off x="15798800" y="2682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10973</xdr:rowOff>
    </xdr:from>
    <xdr:to>
      <xdr:col>21</xdr:col>
      <xdr:colOff>0</xdr:colOff>
      <xdr:row>17</xdr:row>
      <xdr:rowOff>14224</xdr:rowOff>
    </xdr:to>
    <xdr:cxnSp macro="">
      <xdr:nvCxnSpPr>
        <xdr:cNvPr id="445" name="直線コネクタ 444"/>
        <xdr:cNvCxnSpPr/>
      </xdr:nvCxnSpPr>
      <xdr:spPr>
        <a:xfrm flipV="1">
          <a:off x="13512800" y="2754173"/>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46" name="フローチャート : 判断 445"/>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7" name="テキスト ボックス 446"/>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8" name="フローチャート : 判断 447"/>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49" name="テキスト ボックス 448"/>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0" name="フローチャート : 判断 449"/>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1" name="テキスト ボックス 450"/>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113894</xdr:rowOff>
    </xdr:from>
    <xdr:to>
      <xdr:col>23</xdr:col>
      <xdr:colOff>457200</xdr:colOff>
      <xdr:row>15</xdr:row>
      <xdr:rowOff>44044</xdr:rowOff>
    </xdr:to>
    <xdr:sp macro="" textlink="">
      <xdr:nvSpPr>
        <xdr:cNvPr id="457" name="円/楕円 456"/>
        <xdr:cNvSpPr/>
      </xdr:nvSpPr>
      <xdr:spPr>
        <a:xfrm>
          <a:off x="16129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54221</xdr:rowOff>
    </xdr:from>
    <xdr:ext cx="736600" cy="259045"/>
    <xdr:sp macro="" textlink="">
      <xdr:nvSpPr>
        <xdr:cNvPr id="458" name="テキスト ボックス 457"/>
        <xdr:cNvSpPr txBox="1"/>
      </xdr:nvSpPr>
      <xdr:spPr>
        <a:xfrm>
          <a:off x="15798800" y="22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49581</xdr:rowOff>
    </xdr:from>
    <xdr:to>
      <xdr:col>22</xdr:col>
      <xdr:colOff>254000</xdr:colOff>
      <xdr:row>15</xdr:row>
      <xdr:rowOff>151181</xdr:rowOff>
    </xdr:to>
    <xdr:sp macro="" textlink="">
      <xdr:nvSpPr>
        <xdr:cNvPr id="459" name="円/楕円 458"/>
        <xdr:cNvSpPr/>
      </xdr:nvSpPr>
      <xdr:spPr>
        <a:xfrm>
          <a:off x="15240000" y="26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135958</xdr:rowOff>
    </xdr:from>
    <xdr:ext cx="762000" cy="259045"/>
    <xdr:sp macro="" textlink="">
      <xdr:nvSpPr>
        <xdr:cNvPr id="460" name="テキスト ボックス 459"/>
        <xdr:cNvSpPr txBox="1"/>
      </xdr:nvSpPr>
      <xdr:spPr>
        <a:xfrm>
          <a:off x="14909800" y="270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131623</xdr:rowOff>
    </xdr:from>
    <xdr:to>
      <xdr:col>21</xdr:col>
      <xdr:colOff>50800</xdr:colOff>
      <xdr:row>16</xdr:row>
      <xdr:rowOff>61773</xdr:rowOff>
    </xdr:to>
    <xdr:sp macro="" textlink="">
      <xdr:nvSpPr>
        <xdr:cNvPr id="461" name="円/楕円 460"/>
        <xdr:cNvSpPr/>
      </xdr:nvSpPr>
      <xdr:spPr>
        <a:xfrm>
          <a:off x="143510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46550</xdr:rowOff>
    </xdr:from>
    <xdr:ext cx="762000" cy="259045"/>
    <xdr:sp macro="" textlink="">
      <xdr:nvSpPr>
        <xdr:cNvPr id="462" name="テキスト ボックス 461"/>
        <xdr:cNvSpPr txBox="1"/>
      </xdr:nvSpPr>
      <xdr:spPr>
        <a:xfrm>
          <a:off x="14020800" y="27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134874</xdr:rowOff>
    </xdr:from>
    <xdr:to>
      <xdr:col>19</xdr:col>
      <xdr:colOff>533400</xdr:colOff>
      <xdr:row>17</xdr:row>
      <xdr:rowOff>65024</xdr:rowOff>
    </xdr:to>
    <xdr:sp macro="" textlink="">
      <xdr:nvSpPr>
        <xdr:cNvPr id="463" name="円/楕円 462"/>
        <xdr:cNvSpPr/>
      </xdr:nvSpPr>
      <xdr:spPr>
        <a:xfrm>
          <a:off x="13462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49801</xdr:rowOff>
    </xdr:from>
    <xdr:ext cx="762000" cy="259045"/>
    <xdr:sp macro="" textlink="">
      <xdr:nvSpPr>
        <xdr:cNvPr id="464" name="テキスト ボックス 463"/>
        <xdr:cNvSpPr txBox="1"/>
      </xdr:nvSpPr>
      <xdr:spPr>
        <a:xfrm>
          <a:off x="13131800" y="29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31,630
31,301
34.92
10,739,951
10,014,831
655,486
6,486,243
8,585,697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0.4</a:t>
          </a:r>
          <a:r>
            <a:rPr kumimoji="1" lang="ja-JP" altLang="en-US" sz="1300">
              <a:latin typeface="ＭＳ Ｐゴシック"/>
            </a:rPr>
            <a:t>ポイント改善しており、類似団体と比較しても良好な状態である。また、一部事務組合や特別会計などに支出している人件費に充てる繰出金を合計した数値でも類似団体よりも良好な値となっている。これは、職員数の適正化に努めていることの他、ごみ処理業務や消防事務、一部施設管理を委託していることで、職員数が抑制できているためである。今後も引き続き適正な定員管理等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35560</xdr:rowOff>
    </xdr:from>
    <xdr:to>
      <xdr:col>7</xdr:col>
      <xdr:colOff>15875</xdr:colOff>
      <xdr:row>34</xdr:row>
      <xdr:rowOff>66040</xdr:rowOff>
    </xdr:to>
    <xdr:cxnSp macro="">
      <xdr:nvCxnSpPr>
        <xdr:cNvPr id="66" name="直線コネクタ 65"/>
        <xdr:cNvCxnSpPr/>
      </xdr:nvCxnSpPr>
      <xdr:spPr>
        <a:xfrm flipV="1">
          <a:off x="3987800" y="5864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20320</xdr:rowOff>
    </xdr:from>
    <xdr:to>
      <xdr:col>5</xdr:col>
      <xdr:colOff>549275</xdr:colOff>
      <xdr:row>34</xdr:row>
      <xdr:rowOff>66040</xdr:rowOff>
    </xdr:to>
    <xdr:cxnSp macro="">
      <xdr:nvCxnSpPr>
        <xdr:cNvPr id="69" name="直線コネクタ 68"/>
        <xdr:cNvCxnSpPr/>
      </xdr:nvCxnSpPr>
      <xdr:spPr>
        <a:xfrm>
          <a:off x="3098800" y="584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20320</xdr:rowOff>
    </xdr:from>
    <xdr:to>
      <xdr:col>4</xdr:col>
      <xdr:colOff>346075</xdr:colOff>
      <xdr:row>34</xdr:row>
      <xdr:rowOff>66040</xdr:rowOff>
    </xdr:to>
    <xdr:cxnSp macro="">
      <xdr:nvCxnSpPr>
        <xdr:cNvPr id="72" name="直線コネクタ 71"/>
        <xdr:cNvCxnSpPr/>
      </xdr:nvCxnSpPr>
      <xdr:spPr>
        <a:xfrm flipV="1">
          <a:off x="2209800" y="584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66040</xdr:rowOff>
    </xdr:from>
    <xdr:to>
      <xdr:col>3</xdr:col>
      <xdr:colOff>142875</xdr:colOff>
      <xdr:row>34</xdr:row>
      <xdr:rowOff>134620</xdr:rowOff>
    </xdr:to>
    <xdr:cxnSp macro="">
      <xdr:nvCxnSpPr>
        <xdr:cNvPr id="75" name="直線コネクタ 74"/>
        <xdr:cNvCxnSpPr/>
      </xdr:nvCxnSpPr>
      <xdr:spPr>
        <a:xfrm flipV="1">
          <a:off x="1320800" y="589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156210</xdr:rowOff>
    </xdr:from>
    <xdr:to>
      <xdr:col>7</xdr:col>
      <xdr:colOff>66675</xdr:colOff>
      <xdr:row>34</xdr:row>
      <xdr:rowOff>86360</xdr:rowOff>
    </xdr:to>
    <xdr:sp macro="" textlink="">
      <xdr:nvSpPr>
        <xdr:cNvPr id="85" name="円/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1287</xdr:rowOff>
    </xdr:from>
    <xdr:ext cx="762000" cy="259045"/>
    <xdr:sp macro="" textlink="">
      <xdr:nvSpPr>
        <xdr:cNvPr id="86"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xdr:rowOff>
    </xdr:from>
    <xdr:to>
      <xdr:col>5</xdr:col>
      <xdr:colOff>600075</xdr:colOff>
      <xdr:row>34</xdr:row>
      <xdr:rowOff>116840</xdr:rowOff>
    </xdr:to>
    <xdr:sp macro="" textlink="">
      <xdr:nvSpPr>
        <xdr:cNvPr id="87" name="円/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140970</xdr:rowOff>
    </xdr:from>
    <xdr:to>
      <xdr:col>4</xdr:col>
      <xdr:colOff>396875</xdr:colOff>
      <xdr:row>34</xdr:row>
      <xdr:rowOff>71120</xdr:rowOff>
    </xdr:to>
    <xdr:sp macro="" textlink="">
      <xdr:nvSpPr>
        <xdr:cNvPr id="89" name="円/楕円 88"/>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81297</xdr:rowOff>
    </xdr:from>
    <xdr:ext cx="762000" cy="259045"/>
    <xdr:sp macro="" textlink="">
      <xdr:nvSpPr>
        <xdr:cNvPr id="90" name="テキスト ボックス 89"/>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xdr:rowOff>
    </xdr:from>
    <xdr:to>
      <xdr:col>3</xdr:col>
      <xdr:colOff>193675</xdr:colOff>
      <xdr:row>34</xdr:row>
      <xdr:rowOff>116840</xdr:rowOff>
    </xdr:to>
    <xdr:sp macro="" textlink="">
      <xdr:nvSpPr>
        <xdr:cNvPr id="91" name="円/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83820</xdr:rowOff>
    </xdr:from>
    <xdr:to>
      <xdr:col>1</xdr:col>
      <xdr:colOff>676275</xdr:colOff>
      <xdr:row>35</xdr:row>
      <xdr:rowOff>13970</xdr:rowOff>
    </xdr:to>
    <xdr:sp macro="" textlink="">
      <xdr:nvSpPr>
        <xdr:cNvPr id="93" name="円/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0.9</a:t>
          </a:r>
          <a:r>
            <a:rPr kumimoji="1" lang="ja-JP" altLang="en-US" sz="1300">
              <a:latin typeface="ＭＳ Ｐゴシック"/>
            </a:rPr>
            <a:t>ポイント改善しており、類似団体平均と同水準を維持している。ごみ処理などの業務や公園等の管理運営を委託している（人件費から物件費へ振替えられている）額も含めての数値であるので、人件費に準ずる額を除いた物件費では、類似団体に比べて抑えられていると見ることができ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147574</xdr:rowOff>
    </xdr:from>
    <xdr:to>
      <xdr:col>24</xdr:col>
      <xdr:colOff>31750</xdr:colOff>
      <xdr:row>16</xdr:row>
      <xdr:rowOff>58420</xdr:rowOff>
    </xdr:to>
    <xdr:cxnSp macro="">
      <xdr:nvCxnSpPr>
        <xdr:cNvPr id="125" name="直線コネクタ 124"/>
        <xdr:cNvCxnSpPr/>
      </xdr:nvCxnSpPr>
      <xdr:spPr>
        <a:xfrm flipV="1">
          <a:off x="15671800" y="27193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113284</xdr:rowOff>
    </xdr:to>
    <xdr:cxnSp macro="">
      <xdr:nvCxnSpPr>
        <xdr:cNvPr id="128" name="直線コネクタ 127"/>
        <xdr:cNvCxnSpPr/>
      </xdr:nvCxnSpPr>
      <xdr:spPr>
        <a:xfrm flipV="1">
          <a:off x="14782800" y="2801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147574</xdr:rowOff>
    </xdr:from>
    <xdr:to>
      <xdr:col>21</xdr:col>
      <xdr:colOff>361950</xdr:colOff>
      <xdr:row>16</xdr:row>
      <xdr:rowOff>113284</xdr:rowOff>
    </xdr:to>
    <xdr:cxnSp macro="">
      <xdr:nvCxnSpPr>
        <xdr:cNvPr id="131" name="直線コネクタ 130"/>
        <xdr:cNvCxnSpPr/>
      </xdr:nvCxnSpPr>
      <xdr:spPr>
        <a:xfrm>
          <a:off x="13893800" y="27193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33" name="テキスト ボックス 132"/>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147574</xdr:rowOff>
    </xdr:to>
    <xdr:cxnSp macro="">
      <xdr:nvCxnSpPr>
        <xdr:cNvPr id="134" name="直線コネクタ 133"/>
        <xdr:cNvCxnSpPr/>
      </xdr:nvCxnSpPr>
      <xdr:spPr>
        <a:xfrm>
          <a:off x="13004800" y="2691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96774</xdr:rowOff>
    </xdr:from>
    <xdr:to>
      <xdr:col>24</xdr:col>
      <xdr:colOff>82550</xdr:colOff>
      <xdr:row>16</xdr:row>
      <xdr:rowOff>26924</xdr:rowOff>
    </xdr:to>
    <xdr:sp macro="" textlink="">
      <xdr:nvSpPr>
        <xdr:cNvPr id="144" name="円/楕円 143"/>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113301</xdr:rowOff>
    </xdr:from>
    <xdr:ext cx="762000" cy="259045"/>
    <xdr:sp macro="" textlink="">
      <xdr:nvSpPr>
        <xdr:cNvPr id="145" name="物件費該当値テキスト"/>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6" name="円/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7" name="テキスト ボックス 146"/>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62484</xdr:rowOff>
    </xdr:from>
    <xdr:to>
      <xdr:col>21</xdr:col>
      <xdr:colOff>412750</xdr:colOff>
      <xdr:row>16</xdr:row>
      <xdr:rowOff>164084</xdr:rowOff>
    </xdr:to>
    <xdr:sp macro="" textlink="">
      <xdr:nvSpPr>
        <xdr:cNvPr id="148" name="円/楕円 147"/>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148861</xdr:rowOff>
    </xdr:from>
    <xdr:ext cx="762000" cy="259045"/>
    <xdr:sp macro="" textlink="">
      <xdr:nvSpPr>
        <xdr:cNvPr id="149" name="テキスト ボックス 148"/>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96774</xdr:rowOff>
    </xdr:from>
    <xdr:to>
      <xdr:col>20</xdr:col>
      <xdr:colOff>209550</xdr:colOff>
      <xdr:row>16</xdr:row>
      <xdr:rowOff>26924</xdr:rowOff>
    </xdr:to>
    <xdr:sp macro="" textlink="">
      <xdr:nvSpPr>
        <xdr:cNvPr id="150" name="円/楕円 149"/>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51" name="テキスト ボックス 150"/>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52" name="円/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53" name="テキスト ボックス 152"/>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0.3</a:t>
          </a:r>
          <a:r>
            <a:rPr kumimoji="1" lang="ja-JP" altLang="en-US" sz="1300">
              <a:latin typeface="ＭＳ Ｐゴシック"/>
            </a:rPr>
            <a:t>ポイント改善しており、類似団体平均とほぼ同水準となっている。今後も、認定審査等の適正化や保育料軽減基準の検討などにより、現在の水準の維持に努める。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88900</xdr:rowOff>
    </xdr:to>
    <xdr:cxnSp macro="">
      <xdr:nvCxnSpPr>
        <xdr:cNvPr id="186" name="直線コネクタ 185"/>
        <xdr:cNvCxnSpPr/>
      </xdr:nvCxnSpPr>
      <xdr:spPr>
        <a:xfrm flipV="1">
          <a:off x="3987800" y="9632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88900</xdr:rowOff>
    </xdr:to>
    <xdr:cxnSp macro="">
      <xdr:nvCxnSpPr>
        <xdr:cNvPr id="189" name="直線コネクタ 188"/>
        <xdr:cNvCxnSpPr/>
      </xdr:nvCxnSpPr>
      <xdr:spPr>
        <a:xfrm>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31750</xdr:rowOff>
    </xdr:to>
    <xdr:cxnSp macro="">
      <xdr:nvCxnSpPr>
        <xdr:cNvPr id="192" name="直線コネクタ 191"/>
        <xdr:cNvCxnSpPr/>
      </xdr:nvCxnSpPr>
      <xdr:spPr>
        <a:xfrm>
          <a:off x="2209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127000</xdr:rowOff>
    </xdr:to>
    <xdr:cxnSp macro="">
      <xdr:nvCxnSpPr>
        <xdr:cNvPr id="195" name="直線コネクタ 194"/>
        <xdr:cNvCxnSpPr/>
      </xdr:nvCxnSpPr>
      <xdr:spPr>
        <a:xfrm>
          <a:off x="1320800" y="942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5" name="円/楕円 204"/>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168927</xdr:rowOff>
    </xdr:from>
    <xdr:ext cx="762000" cy="259045"/>
    <xdr:sp macro="" textlink="">
      <xdr:nvSpPr>
        <xdr:cNvPr id="206"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08" name="テキスト ボックス 207"/>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9" name="円/楕円 208"/>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210" name="テキスト ボックス 20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1" name="円/楕円 210"/>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12" name="テキスト ボックス 211"/>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0.2</a:t>
          </a:r>
          <a:r>
            <a:rPr kumimoji="1" lang="ja-JP" altLang="en-US" sz="1300">
              <a:latin typeface="ＭＳ Ｐゴシック"/>
            </a:rPr>
            <a:t>ポイント上昇しており非常に悪い値となっている。</a:t>
          </a:r>
          <a:r>
            <a:rPr kumimoji="1" lang="en-US" altLang="ja-JP" sz="1300">
              <a:latin typeface="ＭＳ Ｐゴシック"/>
            </a:rPr>
            <a:t>19.7</a:t>
          </a:r>
          <a:r>
            <a:rPr kumimoji="1" lang="ja-JP" altLang="en-US" sz="1300">
              <a:latin typeface="ＭＳ Ｐゴシック"/>
            </a:rPr>
            <a:t>ポイントのうち、</a:t>
          </a:r>
          <a:r>
            <a:rPr kumimoji="1" lang="en-US" altLang="ja-JP" sz="1300">
              <a:latin typeface="ＭＳ Ｐゴシック"/>
            </a:rPr>
            <a:t>19.1</a:t>
          </a:r>
          <a:r>
            <a:rPr kumimoji="1" lang="ja-JP" altLang="en-US" sz="1300">
              <a:latin typeface="ＭＳ Ｐゴシック"/>
            </a:rPr>
            <a:t>ポイントが他会計への繰出金となっている。繰出金の総額は、</a:t>
          </a:r>
          <a:r>
            <a:rPr kumimoji="1" lang="en-US" altLang="ja-JP" sz="1300">
              <a:latin typeface="ＭＳ Ｐゴシック"/>
            </a:rPr>
            <a:t>+4.0</a:t>
          </a:r>
          <a:r>
            <a:rPr kumimoji="1" lang="ja-JP" altLang="en-US" sz="1300">
              <a:latin typeface="ＭＳ Ｐゴシック"/>
            </a:rPr>
            <a:t>％となっている。下水道事業に対する繰出金が繰出金全体の</a:t>
          </a:r>
          <a:r>
            <a:rPr kumimoji="1" lang="en-US" altLang="ja-JP" sz="1300">
              <a:latin typeface="ＭＳ Ｐゴシック"/>
            </a:rPr>
            <a:t>42.4</a:t>
          </a:r>
          <a:r>
            <a:rPr kumimoji="1" lang="ja-JP" altLang="en-US" sz="1300">
              <a:latin typeface="ＭＳ Ｐゴシック"/>
            </a:rPr>
            <a:t>％を占め、比率を押し上げる大きな要因となっている。一般会計からの繰出を減らすため、下水道料金の改定に努め、また、資本費平準化債の借入により、単年度での公債費負担の抑制を図る。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59</xdr:row>
      <xdr:rowOff>85090</xdr:rowOff>
    </xdr:to>
    <xdr:cxnSp macro="">
      <xdr:nvCxnSpPr>
        <xdr:cNvPr id="247" name="直線コネクタ 246"/>
        <xdr:cNvCxnSpPr/>
      </xdr:nvCxnSpPr>
      <xdr:spPr>
        <a:xfrm>
          <a:off x="15671800" y="10185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xdr:rowOff>
    </xdr:from>
    <xdr:to>
      <xdr:col>22</xdr:col>
      <xdr:colOff>565150</xdr:colOff>
      <xdr:row>59</xdr:row>
      <xdr:rowOff>69850</xdr:rowOff>
    </xdr:to>
    <xdr:cxnSp macro="">
      <xdr:nvCxnSpPr>
        <xdr:cNvPr id="250" name="直線コネクタ 249"/>
        <xdr:cNvCxnSpPr/>
      </xdr:nvCxnSpPr>
      <xdr:spPr>
        <a:xfrm>
          <a:off x="14782800" y="1013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24130</xdr:rowOff>
    </xdr:to>
    <xdr:cxnSp macro="">
      <xdr:nvCxnSpPr>
        <xdr:cNvPr id="253" name="直線コネクタ 252"/>
        <xdr:cNvCxnSpPr/>
      </xdr:nvCxnSpPr>
      <xdr:spPr>
        <a:xfrm flipV="1">
          <a:off x="13893800" y="1013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39370</xdr:rowOff>
    </xdr:to>
    <xdr:cxnSp macro="">
      <xdr:nvCxnSpPr>
        <xdr:cNvPr id="256" name="直線コネクタ 255"/>
        <xdr:cNvCxnSpPr/>
      </xdr:nvCxnSpPr>
      <xdr:spPr>
        <a:xfrm flipV="1">
          <a:off x="13004800" y="1013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66" name="円/楕円 265"/>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67"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8" name="円/楕円 267"/>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9" name="テキスト ボックス 268"/>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70" name="円/楕円 269"/>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1" name="テキスト ボックス 270"/>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2" name="円/楕円 271"/>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3" name="テキスト ボックス 272"/>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160020</xdr:rowOff>
    </xdr:from>
    <xdr:to>
      <xdr:col>19</xdr:col>
      <xdr:colOff>6350</xdr:colOff>
      <xdr:row>59</xdr:row>
      <xdr:rowOff>90170</xdr:rowOff>
    </xdr:to>
    <xdr:sp macro="" textlink="">
      <xdr:nvSpPr>
        <xdr:cNvPr id="274" name="円/楕円 273"/>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74947</xdr:rowOff>
    </xdr:from>
    <xdr:ext cx="762000" cy="259045"/>
    <xdr:sp macro="" textlink="">
      <xdr:nvSpPr>
        <xdr:cNvPr id="275" name="テキスト ボックス 274"/>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0.3</a:t>
          </a:r>
          <a:r>
            <a:rPr kumimoji="1" lang="ja-JP" altLang="en-US" sz="1300">
              <a:latin typeface="ＭＳ Ｐゴシック"/>
            </a:rPr>
            <a:t>ポイント改善している。消防事務委託、農業共済事務組合、衛生事務組合への負担金、国営東播用水土地改良事業に係る県への負担金が多額であるが、類似団体平均と同水準となっている。今後、国営東播用水土地改良事業負担金は</a:t>
          </a:r>
          <a:r>
            <a:rPr kumimoji="1" lang="en-US" altLang="ja-JP" sz="1300">
              <a:latin typeface="ＭＳ Ｐゴシック"/>
            </a:rPr>
            <a:t>29</a:t>
          </a:r>
          <a:r>
            <a:rPr kumimoji="1" lang="ja-JP" altLang="en-US" sz="1300">
              <a:latin typeface="ＭＳ Ｐゴシック"/>
            </a:rPr>
            <a:t>年度の償還終了までに段階的に減少するが、新たに広域ごみ処理事業負担金が生じるため、比率は上昇する見込である。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73660</xdr:rowOff>
    </xdr:to>
    <xdr:cxnSp macro="">
      <xdr:nvCxnSpPr>
        <xdr:cNvPr id="308" name="直線コネクタ 307"/>
        <xdr:cNvCxnSpPr/>
      </xdr:nvCxnSpPr>
      <xdr:spPr>
        <a:xfrm flipV="1">
          <a:off x="15671800" y="622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73660</xdr:rowOff>
    </xdr:to>
    <xdr:cxnSp macro="">
      <xdr:nvCxnSpPr>
        <xdr:cNvPr id="311" name="直線コネクタ 310"/>
        <xdr:cNvCxnSpPr/>
      </xdr:nvCxnSpPr>
      <xdr:spPr>
        <a:xfrm>
          <a:off x="14782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88900</xdr:rowOff>
    </xdr:to>
    <xdr:cxnSp macro="">
      <xdr:nvCxnSpPr>
        <xdr:cNvPr id="314" name="直線コネクタ 313"/>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88900</xdr:rowOff>
    </xdr:to>
    <xdr:cxnSp macro="">
      <xdr:nvCxnSpPr>
        <xdr:cNvPr id="317" name="直線コネクタ 316"/>
        <xdr:cNvCxnSpPr/>
      </xdr:nvCxnSpPr>
      <xdr:spPr>
        <a:xfrm>
          <a:off x="13004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1" name="テキスト ボックス 32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27" name="円/楕円 326"/>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16527</xdr:rowOff>
    </xdr:from>
    <xdr:ext cx="762000" cy="259045"/>
    <xdr:sp macro="" textlink="">
      <xdr:nvSpPr>
        <xdr:cNvPr id="328"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22860</xdr:rowOff>
    </xdr:from>
    <xdr:to>
      <xdr:col>22</xdr:col>
      <xdr:colOff>615950</xdr:colOff>
      <xdr:row>36</xdr:row>
      <xdr:rowOff>124460</xdr:rowOff>
    </xdr:to>
    <xdr:sp macro="" textlink="">
      <xdr:nvSpPr>
        <xdr:cNvPr id="329" name="円/楕円 328"/>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30" name="テキスト ボックス 329"/>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1" name="円/楕円 330"/>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2" name="テキスト ボックス 331"/>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3" name="円/楕円 332"/>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4" name="テキスト ボックス 333"/>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5" name="円/楕円 334"/>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36" name="テキスト ボックス 335"/>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1.1</a:t>
          </a:r>
          <a:r>
            <a:rPr kumimoji="1" lang="ja-JP" altLang="en-US" sz="1300">
              <a:latin typeface="ＭＳ Ｐゴシック"/>
            </a:rPr>
            <a:t>ポイント改善しており、類似団体と比較して良好な状態にある。公債費に準ずる費用を含めた額でも類似団体平均と比べて良好な値となっている。しかし、公営企業債の償還に充てたと認められる繰入金は類似団体平均の</a:t>
          </a:r>
          <a:r>
            <a:rPr kumimoji="1" lang="en-US" altLang="ja-JP" sz="1300">
              <a:latin typeface="ＭＳ Ｐゴシック"/>
            </a:rPr>
            <a:t>1.5</a:t>
          </a:r>
          <a:r>
            <a:rPr kumimoji="1" lang="ja-JP" altLang="en-US" sz="1300">
              <a:latin typeface="ＭＳ Ｐゴシック"/>
            </a:rPr>
            <a:t>倍の額となっており、公債費に準ずる額が非常に多くなっている。下水道料金の改定や資本費平準化債の活用などを行い、一般会計の負担軽減を図る。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73661</xdr:rowOff>
    </xdr:to>
    <xdr:cxnSp macro="">
      <xdr:nvCxnSpPr>
        <xdr:cNvPr id="369" name="直線コネクタ 368"/>
        <xdr:cNvCxnSpPr/>
      </xdr:nvCxnSpPr>
      <xdr:spPr>
        <a:xfrm flipV="1">
          <a:off x="3987800" y="130200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73661</xdr:rowOff>
    </xdr:from>
    <xdr:to>
      <xdr:col>5</xdr:col>
      <xdr:colOff>549275</xdr:colOff>
      <xdr:row>76</xdr:row>
      <xdr:rowOff>73661</xdr:rowOff>
    </xdr:to>
    <xdr:cxnSp macro="">
      <xdr:nvCxnSpPr>
        <xdr:cNvPr id="372" name="直線コネクタ 371"/>
        <xdr:cNvCxnSpPr/>
      </xdr:nvCxnSpPr>
      <xdr:spPr>
        <a:xfrm>
          <a:off x="3098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73661</xdr:rowOff>
    </xdr:to>
    <xdr:cxnSp macro="">
      <xdr:nvCxnSpPr>
        <xdr:cNvPr id="375" name="直線コネクタ 374"/>
        <xdr:cNvCxnSpPr/>
      </xdr:nvCxnSpPr>
      <xdr:spPr>
        <a:xfrm>
          <a:off x="2209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35561</xdr:rowOff>
    </xdr:to>
    <xdr:cxnSp macro="">
      <xdr:nvCxnSpPr>
        <xdr:cNvPr id="378" name="直線コネクタ 377"/>
        <xdr:cNvCxnSpPr/>
      </xdr:nvCxnSpPr>
      <xdr:spPr>
        <a:xfrm>
          <a:off x="1320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8" name="円/楕円 387"/>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9"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90" name="円/楕円 389"/>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91" name="テキスト ボックス 390"/>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92" name="円/楕円 391"/>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93" name="テキスト ボックス 392"/>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4" name="円/楕円 393"/>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5" name="テキスト ボックス 394"/>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6" name="円/楕円 395"/>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7" name="テキスト ボックス 396"/>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1.7</a:t>
          </a:r>
          <a:r>
            <a:rPr kumimoji="1" lang="ja-JP" altLang="en-US" sz="1300">
              <a:latin typeface="ＭＳ Ｐゴシック"/>
            </a:rPr>
            <a:t>ポイント改善しており、類似団体平均と同水準を維持している。今後も、繰出金の抑制を図り健全な財政の運営に努める。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159004</xdr:rowOff>
    </xdr:to>
    <xdr:cxnSp macro="">
      <xdr:nvCxnSpPr>
        <xdr:cNvPr id="428" name="直線コネクタ 427"/>
        <xdr:cNvCxnSpPr/>
      </xdr:nvCxnSpPr>
      <xdr:spPr>
        <a:xfrm flipV="1">
          <a:off x="15671800" y="131114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99568</xdr:rowOff>
    </xdr:from>
    <xdr:to>
      <xdr:col>22</xdr:col>
      <xdr:colOff>565150</xdr:colOff>
      <xdr:row>76</xdr:row>
      <xdr:rowOff>159004</xdr:rowOff>
    </xdr:to>
    <xdr:cxnSp macro="">
      <xdr:nvCxnSpPr>
        <xdr:cNvPr id="431" name="直線コネクタ 430"/>
        <xdr:cNvCxnSpPr/>
      </xdr:nvCxnSpPr>
      <xdr:spPr>
        <a:xfrm>
          <a:off x="14782800" y="131297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67563</xdr:rowOff>
    </xdr:from>
    <xdr:to>
      <xdr:col>21</xdr:col>
      <xdr:colOff>361950</xdr:colOff>
      <xdr:row>76</xdr:row>
      <xdr:rowOff>99568</xdr:rowOff>
    </xdr:to>
    <xdr:cxnSp macro="">
      <xdr:nvCxnSpPr>
        <xdr:cNvPr id="434" name="直線コネクタ 433"/>
        <xdr:cNvCxnSpPr/>
      </xdr:nvCxnSpPr>
      <xdr:spPr>
        <a:xfrm>
          <a:off x="13893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76</xdr:row>
      <xdr:rowOff>72137</xdr:rowOff>
    </xdr:to>
    <xdr:cxnSp macro="">
      <xdr:nvCxnSpPr>
        <xdr:cNvPr id="437" name="直線コネクタ 436"/>
        <xdr:cNvCxnSpPr/>
      </xdr:nvCxnSpPr>
      <xdr:spPr>
        <a:xfrm flipV="1">
          <a:off x="13004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7" name="円/楕円 446"/>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2557</xdr:rowOff>
    </xdr:from>
    <xdr:ext cx="762000" cy="259045"/>
    <xdr:sp macro="" textlink="">
      <xdr:nvSpPr>
        <xdr:cNvPr id="448" name="公債費以外該当値テキスト"/>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49" name="円/楕円 448"/>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48531</xdr:rowOff>
    </xdr:from>
    <xdr:ext cx="736600" cy="259045"/>
    <xdr:sp macro="" textlink="">
      <xdr:nvSpPr>
        <xdr:cNvPr id="450" name="テキスト ボックス 449"/>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51" name="円/楕円 450"/>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160545</xdr:rowOff>
    </xdr:from>
    <xdr:ext cx="762000" cy="259045"/>
    <xdr:sp macro="" textlink="">
      <xdr:nvSpPr>
        <xdr:cNvPr id="452" name="テキスト ボックス 45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53" name="円/楕円 452"/>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128541</xdr:rowOff>
    </xdr:from>
    <xdr:ext cx="762000" cy="259045"/>
    <xdr:sp macro="" textlink="">
      <xdr:nvSpPr>
        <xdr:cNvPr id="454" name="テキスト ボックス 453"/>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5" name="円/楕円 454"/>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56" name="テキスト ボックス 455"/>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兵庫県稲美町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51109</xdr:rowOff>
    </xdr:from>
    <xdr:ext cx="762000" cy="259045"/>
    <xdr:sp macro="" textlink="">
      <xdr:nvSpPr>
        <xdr:cNvPr id="46" name="人口1人当たり決算額の推移最小値テキスト130"/>
        <xdr:cNvSpPr txBox="1"/>
      </xdr:nvSpPr>
      <xdr:spPr>
        <a:xfrm>
          <a:off x="5740400" y="33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40932</xdr:rowOff>
    </xdr:from>
    <xdr:to>
      <xdr:col>4</xdr:col>
      <xdr:colOff>1117600</xdr:colOff>
      <xdr:row>19</xdr:row>
      <xdr:rowOff>66649</xdr:rowOff>
    </xdr:to>
    <xdr:cxnSp macro="">
      <xdr:nvCxnSpPr>
        <xdr:cNvPr id="50" name="直線コネクタ 49"/>
        <xdr:cNvCxnSpPr/>
      </xdr:nvCxnSpPr>
      <xdr:spPr bwMode="auto">
        <a:xfrm flipV="1">
          <a:off x="5003800" y="3346107"/>
          <a:ext cx="6477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66649</xdr:rowOff>
    </xdr:from>
    <xdr:to>
      <xdr:col>4</xdr:col>
      <xdr:colOff>469900</xdr:colOff>
      <xdr:row>19</xdr:row>
      <xdr:rowOff>134715</xdr:rowOff>
    </xdr:to>
    <xdr:cxnSp macro="">
      <xdr:nvCxnSpPr>
        <xdr:cNvPr id="53" name="直線コネクタ 52"/>
        <xdr:cNvCxnSpPr/>
      </xdr:nvCxnSpPr>
      <xdr:spPr bwMode="auto">
        <a:xfrm flipV="1">
          <a:off x="4305300" y="3371824"/>
          <a:ext cx="698500" cy="6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69867</xdr:rowOff>
    </xdr:from>
    <xdr:ext cx="736600" cy="259045"/>
    <xdr:sp macro="" textlink="">
      <xdr:nvSpPr>
        <xdr:cNvPr id="55" name="テキスト ボックス 54"/>
        <xdr:cNvSpPr txBox="1"/>
      </xdr:nvSpPr>
      <xdr:spPr>
        <a:xfrm>
          <a:off x="4622800" y="268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103188</xdr:rowOff>
    </xdr:from>
    <xdr:to>
      <xdr:col>3</xdr:col>
      <xdr:colOff>904875</xdr:colOff>
      <xdr:row>19</xdr:row>
      <xdr:rowOff>134715</xdr:rowOff>
    </xdr:to>
    <xdr:cxnSp macro="">
      <xdr:nvCxnSpPr>
        <xdr:cNvPr id="56" name="直線コネクタ 55"/>
        <xdr:cNvCxnSpPr/>
      </xdr:nvCxnSpPr>
      <xdr:spPr bwMode="auto">
        <a:xfrm>
          <a:off x="3606800" y="3408363"/>
          <a:ext cx="698500" cy="3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94327</xdr:rowOff>
    </xdr:from>
    <xdr:ext cx="762000" cy="259045"/>
    <xdr:sp macro="" textlink="">
      <xdr:nvSpPr>
        <xdr:cNvPr id="58" name="テキスト ボックス 57"/>
        <xdr:cNvSpPr txBox="1"/>
      </xdr:nvSpPr>
      <xdr:spPr>
        <a:xfrm>
          <a:off x="3924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52095</xdr:rowOff>
    </xdr:from>
    <xdr:to>
      <xdr:col>3</xdr:col>
      <xdr:colOff>206375</xdr:colOff>
      <xdr:row>19</xdr:row>
      <xdr:rowOff>103188</xdr:rowOff>
    </xdr:to>
    <xdr:cxnSp macro="">
      <xdr:nvCxnSpPr>
        <xdr:cNvPr id="59" name="直線コネクタ 58"/>
        <xdr:cNvCxnSpPr/>
      </xdr:nvCxnSpPr>
      <xdr:spPr bwMode="auto">
        <a:xfrm>
          <a:off x="2908300" y="3357270"/>
          <a:ext cx="698500" cy="51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161582</xdr:rowOff>
    </xdr:from>
    <xdr:to>
      <xdr:col>5</xdr:col>
      <xdr:colOff>34925</xdr:colOff>
      <xdr:row>19</xdr:row>
      <xdr:rowOff>91732</xdr:rowOff>
    </xdr:to>
    <xdr:sp macro="" textlink="">
      <xdr:nvSpPr>
        <xdr:cNvPr id="69" name="円/楕円 68"/>
        <xdr:cNvSpPr/>
      </xdr:nvSpPr>
      <xdr:spPr bwMode="auto">
        <a:xfrm>
          <a:off x="5600700" y="329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70159</xdr:rowOff>
    </xdr:from>
    <xdr:ext cx="762000" cy="259045"/>
    <xdr:sp macro="" textlink="">
      <xdr:nvSpPr>
        <xdr:cNvPr id="70" name="人口1人当たり決算額の推移該当値テキスト130"/>
        <xdr:cNvSpPr txBox="1"/>
      </xdr:nvSpPr>
      <xdr:spPr>
        <a:xfrm>
          <a:off x="5740400" y="320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51,018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15849</xdr:rowOff>
    </xdr:from>
    <xdr:to>
      <xdr:col>4</xdr:col>
      <xdr:colOff>520700</xdr:colOff>
      <xdr:row>19</xdr:row>
      <xdr:rowOff>117449</xdr:rowOff>
    </xdr:to>
    <xdr:sp macro="" textlink="">
      <xdr:nvSpPr>
        <xdr:cNvPr id="71" name="円/楕円 70"/>
        <xdr:cNvSpPr/>
      </xdr:nvSpPr>
      <xdr:spPr bwMode="auto">
        <a:xfrm>
          <a:off x="4953000" y="332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102226</xdr:rowOff>
    </xdr:from>
    <xdr:ext cx="736600" cy="259045"/>
    <xdr:sp macro="" textlink="">
      <xdr:nvSpPr>
        <xdr:cNvPr id="72" name="テキスト ボックス 71"/>
        <xdr:cNvSpPr txBox="1"/>
      </xdr:nvSpPr>
      <xdr:spPr>
        <a:xfrm>
          <a:off x="4622800" y="340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49,668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83915</xdr:rowOff>
    </xdr:from>
    <xdr:to>
      <xdr:col>3</xdr:col>
      <xdr:colOff>955675</xdr:colOff>
      <xdr:row>20</xdr:row>
      <xdr:rowOff>14065</xdr:rowOff>
    </xdr:to>
    <xdr:sp macro="" textlink="">
      <xdr:nvSpPr>
        <xdr:cNvPr id="73" name="円/楕円 72"/>
        <xdr:cNvSpPr/>
      </xdr:nvSpPr>
      <xdr:spPr bwMode="auto">
        <a:xfrm>
          <a:off x="4254500" y="338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170292</xdr:rowOff>
    </xdr:from>
    <xdr:ext cx="762000" cy="259045"/>
    <xdr:sp macro="" textlink="">
      <xdr:nvSpPr>
        <xdr:cNvPr id="74" name="テキスト ボックス 73"/>
        <xdr:cNvSpPr txBox="1"/>
      </xdr:nvSpPr>
      <xdr:spPr>
        <a:xfrm>
          <a:off x="3924300" y="34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46,095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52388</xdr:rowOff>
    </xdr:from>
    <xdr:to>
      <xdr:col>3</xdr:col>
      <xdr:colOff>257175</xdr:colOff>
      <xdr:row>19</xdr:row>
      <xdr:rowOff>153988</xdr:rowOff>
    </xdr:to>
    <xdr:sp macro="" textlink="">
      <xdr:nvSpPr>
        <xdr:cNvPr id="75" name="円/楕円 74"/>
        <xdr:cNvSpPr/>
      </xdr:nvSpPr>
      <xdr:spPr bwMode="auto">
        <a:xfrm>
          <a:off x="3556000" y="335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138765</xdr:rowOff>
    </xdr:from>
    <xdr:ext cx="762000" cy="259045"/>
    <xdr:sp macro="" textlink="">
      <xdr:nvSpPr>
        <xdr:cNvPr id="76" name="テキスト ボックス 75"/>
        <xdr:cNvSpPr txBox="1"/>
      </xdr:nvSpPr>
      <xdr:spPr>
        <a:xfrm>
          <a:off x="3225800" y="344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1295</xdr:rowOff>
    </xdr:from>
    <xdr:to>
      <xdr:col>2</xdr:col>
      <xdr:colOff>692150</xdr:colOff>
      <xdr:row>19</xdr:row>
      <xdr:rowOff>102895</xdr:rowOff>
    </xdr:to>
    <xdr:sp macro="" textlink="">
      <xdr:nvSpPr>
        <xdr:cNvPr id="77" name="円/楕円 76"/>
        <xdr:cNvSpPr/>
      </xdr:nvSpPr>
      <xdr:spPr bwMode="auto">
        <a:xfrm>
          <a:off x="2857500" y="330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87672</xdr:rowOff>
    </xdr:from>
    <xdr:ext cx="762000" cy="259045"/>
    <xdr:sp macro="" textlink="">
      <xdr:nvSpPr>
        <xdr:cNvPr id="78" name="テキスト ボックス 77"/>
        <xdr:cNvSpPr txBox="1"/>
      </xdr:nvSpPr>
      <xdr:spPr>
        <a:xfrm>
          <a:off x="2527300" y="339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7138</xdr:rowOff>
    </xdr:from>
    <xdr:to>
      <xdr:col>4</xdr:col>
      <xdr:colOff>1117600</xdr:colOff>
      <xdr:row>36</xdr:row>
      <xdr:rowOff>18853</xdr:rowOff>
    </xdr:to>
    <xdr:cxnSp macro="">
      <xdr:nvCxnSpPr>
        <xdr:cNvPr id="111" name="直線コネクタ 110"/>
        <xdr:cNvCxnSpPr/>
      </xdr:nvCxnSpPr>
      <xdr:spPr bwMode="auto">
        <a:xfrm>
          <a:off x="5003800" y="6960388"/>
          <a:ext cx="6477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306489</xdr:rowOff>
    </xdr:from>
    <xdr:to>
      <xdr:col>4</xdr:col>
      <xdr:colOff>469900</xdr:colOff>
      <xdr:row>36</xdr:row>
      <xdr:rowOff>7138</xdr:rowOff>
    </xdr:to>
    <xdr:cxnSp macro="">
      <xdr:nvCxnSpPr>
        <xdr:cNvPr id="114" name="直線コネクタ 113"/>
        <xdr:cNvCxnSpPr/>
      </xdr:nvCxnSpPr>
      <xdr:spPr bwMode="auto">
        <a:xfrm>
          <a:off x="4305300" y="6916839"/>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289287</xdr:rowOff>
    </xdr:from>
    <xdr:to>
      <xdr:col>3</xdr:col>
      <xdr:colOff>904875</xdr:colOff>
      <xdr:row>35</xdr:row>
      <xdr:rowOff>306489</xdr:rowOff>
    </xdr:to>
    <xdr:cxnSp macro="">
      <xdr:nvCxnSpPr>
        <xdr:cNvPr id="117" name="直線コネクタ 116"/>
        <xdr:cNvCxnSpPr/>
      </xdr:nvCxnSpPr>
      <xdr:spPr bwMode="auto">
        <a:xfrm>
          <a:off x="3606800" y="6899637"/>
          <a:ext cx="698500" cy="17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274123</xdr:rowOff>
    </xdr:from>
    <xdr:to>
      <xdr:col>3</xdr:col>
      <xdr:colOff>206375</xdr:colOff>
      <xdr:row>35</xdr:row>
      <xdr:rowOff>289287</xdr:rowOff>
    </xdr:to>
    <xdr:cxnSp macro="">
      <xdr:nvCxnSpPr>
        <xdr:cNvPr id="120" name="直線コネクタ 119"/>
        <xdr:cNvCxnSpPr/>
      </xdr:nvCxnSpPr>
      <xdr:spPr bwMode="auto">
        <a:xfrm>
          <a:off x="2908300" y="6884473"/>
          <a:ext cx="698500" cy="1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310953</xdr:rowOff>
    </xdr:from>
    <xdr:to>
      <xdr:col>5</xdr:col>
      <xdr:colOff>34925</xdr:colOff>
      <xdr:row>36</xdr:row>
      <xdr:rowOff>69653</xdr:rowOff>
    </xdr:to>
    <xdr:sp macro="" textlink="">
      <xdr:nvSpPr>
        <xdr:cNvPr id="130" name="円/楕円 129"/>
        <xdr:cNvSpPr/>
      </xdr:nvSpPr>
      <xdr:spPr bwMode="auto">
        <a:xfrm>
          <a:off x="5600700" y="692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283030</xdr:rowOff>
    </xdr:from>
    <xdr:ext cx="762000" cy="259045"/>
    <xdr:sp macro="" textlink="">
      <xdr:nvSpPr>
        <xdr:cNvPr id="131" name="人口1人当たり決算額の推移該当値テキスト445"/>
        <xdr:cNvSpPr txBox="1"/>
      </xdr:nvSpPr>
      <xdr:spPr>
        <a:xfrm>
          <a:off x="5740400" y="689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299238</xdr:rowOff>
    </xdr:from>
    <xdr:to>
      <xdr:col>4</xdr:col>
      <xdr:colOff>520700</xdr:colOff>
      <xdr:row>36</xdr:row>
      <xdr:rowOff>57938</xdr:rowOff>
    </xdr:to>
    <xdr:sp macro="" textlink="">
      <xdr:nvSpPr>
        <xdr:cNvPr id="132" name="円/楕円 131"/>
        <xdr:cNvSpPr/>
      </xdr:nvSpPr>
      <xdr:spPr bwMode="auto">
        <a:xfrm>
          <a:off x="4953000" y="690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42715</xdr:rowOff>
    </xdr:from>
    <xdr:ext cx="736600" cy="259045"/>
    <xdr:sp macro="" textlink="">
      <xdr:nvSpPr>
        <xdr:cNvPr id="133" name="テキスト ボックス 132"/>
        <xdr:cNvSpPr txBox="1"/>
      </xdr:nvSpPr>
      <xdr:spPr>
        <a:xfrm>
          <a:off x="4622800" y="69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255689</xdr:rowOff>
    </xdr:from>
    <xdr:to>
      <xdr:col>3</xdr:col>
      <xdr:colOff>955675</xdr:colOff>
      <xdr:row>36</xdr:row>
      <xdr:rowOff>14389</xdr:rowOff>
    </xdr:to>
    <xdr:sp macro="" textlink="">
      <xdr:nvSpPr>
        <xdr:cNvPr id="134" name="円/楕円 133"/>
        <xdr:cNvSpPr/>
      </xdr:nvSpPr>
      <xdr:spPr bwMode="auto">
        <a:xfrm>
          <a:off x="4254500" y="686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342066</xdr:rowOff>
    </xdr:from>
    <xdr:ext cx="762000" cy="259045"/>
    <xdr:sp macro="" textlink="">
      <xdr:nvSpPr>
        <xdr:cNvPr id="135" name="テキスト ボックス 134"/>
        <xdr:cNvSpPr txBox="1"/>
      </xdr:nvSpPr>
      <xdr:spPr>
        <a:xfrm>
          <a:off x="3924300" y="695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238487</xdr:rowOff>
    </xdr:from>
    <xdr:to>
      <xdr:col>3</xdr:col>
      <xdr:colOff>257175</xdr:colOff>
      <xdr:row>35</xdr:row>
      <xdr:rowOff>340087</xdr:rowOff>
    </xdr:to>
    <xdr:sp macro="" textlink="">
      <xdr:nvSpPr>
        <xdr:cNvPr id="136" name="円/楕円 135"/>
        <xdr:cNvSpPr/>
      </xdr:nvSpPr>
      <xdr:spPr bwMode="auto">
        <a:xfrm>
          <a:off x="3556000" y="684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324864</xdr:rowOff>
    </xdr:from>
    <xdr:ext cx="762000" cy="259045"/>
    <xdr:sp macro="" textlink="">
      <xdr:nvSpPr>
        <xdr:cNvPr id="137" name="テキスト ボックス 136"/>
        <xdr:cNvSpPr txBox="1"/>
      </xdr:nvSpPr>
      <xdr:spPr>
        <a:xfrm>
          <a:off x="3225800" y="693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223323</xdr:rowOff>
    </xdr:from>
    <xdr:to>
      <xdr:col>2</xdr:col>
      <xdr:colOff>692150</xdr:colOff>
      <xdr:row>35</xdr:row>
      <xdr:rowOff>324923</xdr:rowOff>
    </xdr:to>
    <xdr:sp macro="" textlink="">
      <xdr:nvSpPr>
        <xdr:cNvPr id="138" name="円/楕円 137"/>
        <xdr:cNvSpPr/>
      </xdr:nvSpPr>
      <xdr:spPr bwMode="auto">
        <a:xfrm>
          <a:off x="2857500" y="6833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309700</xdr:rowOff>
    </xdr:from>
    <xdr:ext cx="762000" cy="259045"/>
    <xdr:sp macro="" textlink="">
      <xdr:nvSpPr>
        <xdr:cNvPr id="139" name="テキスト ボックス 138"/>
        <xdr:cNvSpPr txBox="1"/>
      </xdr:nvSpPr>
      <xdr:spPr>
        <a:xfrm>
          <a:off x="2527300" y="692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31,630
31,301
34.92
10,739,951
10,014,831
655,486
6,486,243
8,585,697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56215</xdr:rowOff>
    </xdr:from>
    <xdr:to>
      <xdr:col>6</xdr:col>
      <xdr:colOff>511175</xdr:colOff>
      <xdr:row>38</xdr:row>
      <xdr:rowOff>74846</xdr:rowOff>
    </xdr:to>
    <xdr:cxnSp macro="">
      <xdr:nvCxnSpPr>
        <xdr:cNvPr id="59" name="直線コネクタ 58"/>
        <xdr:cNvCxnSpPr/>
      </xdr:nvCxnSpPr>
      <xdr:spPr>
        <a:xfrm flipV="1">
          <a:off x="3797300" y="6571315"/>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74846</xdr:rowOff>
    </xdr:from>
    <xdr:to>
      <xdr:col>5</xdr:col>
      <xdr:colOff>358775</xdr:colOff>
      <xdr:row>38</xdr:row>
      <xdr:rowOff>108770</xdr:rowOff>
    </xdr:to>
    <xdr:cxnSp macro="">
      <xdr:nvCxnSpPr>
        <xdr:cNvPr id="62" name="直線コネクタ 61"/>
        <xdr:cNvCxnSpPr/>
      </xdr:nvCxnSpPr>
      <xdr:spPr>
        <a:xfrm flipV="1">
          <a:off x="2908300" y="6589946"/>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108432</xdr:rowOff>
    </xdr:from>
    <xdr:ext cx="534377" cy="259045"/>
    <xdr:sp macro="" textlink="">
      <xdr:nvSpPr>
        <xdr:cNvPr id="64" name="テキスト ボックス 63"/>
        <xdr:cNvSpPr txBox="1"/>
      </xdr:nvSpPr>
      <xdr:spPr>
        <a:xfrm>
          <a:off x="3530111" y="59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68491</xdr:rowOff>
    </xdr:from>
    <xdr:to>
      <xdr:col>4</xdr:col>
      <xdr:colOff>155575</xdr:colOff>
      <xdr:row>38</xdr:row>
      <xdr:rowOff>108770</xdr:rowOff>
    </xdr:to>
    <xdr:cxnSp macro="">
      <xdr:nvCxnSpPr>
        <xdr:cNvPr id="65" name="直線コネクタ 64"/>
        <xdr:cNvCxnSpPr/>
      </xdr:nvCxnSpPr>
      <xdr:spPr>
        <a:xfrm>
          <a:off x="2019300" y="6583591"/>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121554</xdr:rowOff>
    </xdr:from>
    <xdr:ext cx="534377" cy="259045"/>
    <xdr:sp macro="" textlink="">
      <xdr:nvSpPr>
        <xdr:cNvPr id="67" name="テキスト ボックス 66"/>
        <xdr:cNvSpPr txBox="1"/>
      </xdr:nvSpPr>
      <xdr:spPr>
        <a:xfrm>
          <a:off x="2641111" y="59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13261</xdr:rowOff>
    </xdr:from>
    <xdr:to>
      <xdr:col>2</xdr:col>
      <xdr:colOff>638175</xdr:colOff>
      <xdr:row>38</xdr:row>
      <xdr:rowOff>68491</xdr:rowOff>
    </xdr:to>
    <xdr:cxnSp macro="">
      <xdr:nvCxnSpPr>
        <xdr:cNvPr id="68" name="直線コネクタ 67"/>
        <xdr:cNvCxnSpPr/>
      </xdr:nvCxnSpPr>
      <xdr:spPr>
        <a:xfrm>
          <a:off x="1130300" y="6528361"/>
          <a:ext cx="8890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98808</xdr:rowOff>
    </xdr:from>
    <xdr:ext cx="534377" cy="259045"/>
    <xdr:sp macro="" textlink="">
      <xdr:nvSpPr>
        <xdr:cNvPr id="70" name="テキスト ボックス 69"/>
        <xdr:cNvSpPr txBox="1"/>
      </xdr:nvSpPr>
      <xdr:spPr>
        <a:xfrm>
          <a:off x="1752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5415</xdr:rowOff>
    </xdr:from>
    <xdr:to>
      <xdr:col>6</xdr:col>
      <xdr:colOff>561975</xdr:colOff>
      <xdr:row>38</xdr:row>
      <xdr:rowOff>107015</xdr:rowOff>
    </xdr:to>
    <xdr:sp macro="" textlink="">
      <xdr:nvSpPr>
        <xdr:cNvPr id="78" name="円/楕円 77"/>
        <xdr:cNvSpPr/>
      </xdr:nvSpPr>
      <xdr:spPr>
        <a:xfrm>
          <a:off x="45847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91792</xdr:rowOff>
    </xdr:from>
    <xdr:ext cx="534377" cy="259045"/>
    <xdr:sp macro="" textlink="">
      <xdr:nvSpPr>
        <xdr:cNvPr id="79" name="人件費該当値テキスト"/>
        <xdr:cNvSpPr txBox="1"/>
      </xdr:nvSpPr>
      <xdr:spPr>
        <a:xfrm>
          <a:off x="4686300" y="64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43,652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24046</xdr:rowOff>
    </xdr:from>
    <xdr:to>
      <xdr:col>5</xdr:col>
      <xdr:colOff>409575</xdr:colOff>
      <xdr:row>38</xdr:row>
      <xdr:rowOff>125646</xdr:rowOff>
    </xdr:to>
    <xdr:sp macro="" textlink="">
      <xdr:nvSpPr>
        <xdr:cNvPr id="80" name="円/楕円 79"/>
        <xdr:cNvSpPr/>
      </xdr:nvSpPr>
      <xdr:spPr>
        <a:xfrm>
          <a:off x="3746500" y="65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116773</xdr:rowOff>
    </xdr:from>
    <xdr:ext cx="534377" cy="259045"/>
    <xdr:sp macro="" textlink="">
      <xdr:nvSpPr>
        <xdr:cNvPr id="81" name="テキスト ボックス 80"/>
        <xdr:cNvSpPr txBox="1"/>
      </xdr:nvSpPr>
      <xdr:spPr>
        <a:xfrm>
          <a:off x="3530111" y="66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57970</xdr:rowOff>
    </xdr:from>
    <xdr:to>
      <xdr:col>4</xdr:col>
      <xdr:colOff>206375</xdr:colOff>
      <xdr:row>38</xdr:row>
      <xdr:rowOff>159570</xdr:rowOff>
    </xdr:to>
    <xdr:sp macro="" textlink="">
      <xdr:nvSpPr>
        <xdr:cNvPr id="82" name="円/楕円 81"/>
        <xdr:cNvSpPr/>
      </xdr:nvSpPr>
      <xdr:spPr>
        <a:xfrm>
          <a:off x="2857500" y="65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150697</xdr:rowOff>
    </xdr:from>
    <xdr:ext cx="534377" cy="259045"/>
    <xdr:sp macro="" textlink="">
      <xdr:nvSpPr>
        <xdr:cNvPr id="83" name="テキスト ボックス 82"/>
        <xdr:cNvSpPr txBox="1"/>
      </xdr:nvSpPr>
      <xdr:spPr>
        <a:xfrm>
          <a:off x="2641111" y="66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17691</xdr:rowOff>
    </xdr:from>
    <xdr:to>
      <xdr:col>3</xdr:col>
      <xdr:colOff>3175</xdr:colOff>
      <xdr:row>38</xdr:row>
      <xdr:rowOff>119291</xdr:rowOff>
    </xdr:to>
    <xdr:sp macro="" textlink="">
      <xdr:nvSpPr>
        <xdr:cNvPr id="84" name="円/楕円 83"/>
        <xdr:cNvSpPr/>
      </xdr:nvSpPr>
      <xdr:spPr>
        <a:xfrm>
          <a:off x="1968500" y="65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110418</xdr:rowOff>
    </xdr:from>
    <xdr:ext cx="534377" cy="259045"/>
    <xdr:sp macro="" textlink="">
      <xdr:nvSpPr>
        <xdr:cNvPr id="85" name="テキスト ボックス 84"/>
        <xdr:cNvSpPr txBox="1"/>
      </xdr:nvSpPr>
      <xdr:spPr>
        <a:xfrm>
          <a:off x="1752111" y="66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133911</xdr:rowOff>
    </xdr:from>
    <xdr:to>
      <xdr:col>1</xdr:col>
      <xdr:colOff>485775</xdr:colOff>
      <xdr:row>38</xdr:row>
      <xdr:rowOff>64061</xdr:rowOff>
    </xdr:to>
    <xdr:sp macro="" textlink="">
      <xdr:nvSpPr>
        <xdr:cNvPr id="86" name="円/楕円 85"/>
        <xdr:cNvSpPr/>
      </xdr:nvSpPr>
      <xdr:spPr>
        <a:xfrm>
          <a:off x="1079500" y="64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55188</xdr:rowOff>
    </xdr:from>
    <xdr:ext cx="534377" cy="259045"/>
    <xdr:sp macro="" textlink="">
      <xdr:nvSpPr>
        <xdr:cNvPr id="87" name="テキスト ボックス 86"/>
        <xdr:cNvSpPr txBox="1"/>
      </xdr:nvSpPr>
      <xdr:spPr>
        <a:xfrm>
          <a:off x="863111" y="657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127535</xdr:rowOff>
    </xdr:from>
    <xdr:to>
      <xdr:col>6</xdr:col>
      <xdr:colOff>511175</xdr:colOff>
      <xdr:row>58</xdr:row>
      <xdr:rowOff>130800</xdr:rowOff>
    </xdr:to>
    <xdr:cxnSp macro="">
      <xdr:nvCxnSpPr>
        <xdr:cNvPr id="116" name="直線コネクタ 115"/>
        <xdr:cNvCxnSpPr/>
      </xdr:nvCxnSpPr>
      <xdr:spPr>
        <a:xfrm flipV="1">
          <a:off x="3797300" y="1007163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130800</xdr:rowOff>
    </xdr:from>
    <xdr:to>
      <xdr:col>5</xdr:col>
      <xdr:colOff>358775</xdr:colOff>
      <xdr:row>58</xdr:row>
      <xdr:rowOff>132078</xdr:rowOff>
    </xdr:to>
    <xdr:cxnSp macro="">
      <xdr:nvCxnSpPr>
        <xdr:cNvPr id="119" name="直線コネクタ 118"/>
        <xdr:cNvCxnSpPr/>
      </xdr:nvCxnSpPr>
      <xdr:spPr>
        <a:xfrm flipV="1">
          <a:off x="2908300" y="10074900"/>
          <a:ext cx="889000" cy="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7636</xdr:rowOff>
    </xdr:from>
    <xdr:ext cx="534377" cy="259045"/>
    <xdr:sp macro="" textlink="">
      <xdr:nvSpPr>
        <xdr:cNvPr id="121" name="テキスト ボックス 120"/>
        <xdr:cNvSpPr txBox="1"/>
      </xdr:nvSpPr>
      <xdr:spPr>
        <a:xfrm>
          <a:off x="3530111" y="97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132078</xdr:rowOff>
    </xdr:from>
    <xdr:to>
      <xdr:col>4</xdr:col>
      <xdr:colOff>155575</xdr:colOff>
      <xdr:row>58</xdr:row>
      <xdr:rowOff>137782</xdr:rowOff>
    </xdr:to>
    <xdr:cxnSp macro="">
      <xdr:nvCxnSpPr>
        <xdr:cNvPr id="122" name="直線コネクタ 121"/>
        <xdr:cNvCxnSpPr/>
      </xdr:nvCxnSpPr>
      <xdr:spPr>
        <a:xfrm flipV="1">
          <a:off x="2019300" y="10076178"/>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136090</xdr:rowOff>
    </xdr:from>
    <xdr:to>
      <xdr:col>2</xdr:col>
      <xdr:colOff>638175</xdr:colOff>
      <xdr:row>58</xdr:row>
      <xdr:rowOff>137782</xdr:rowOff>
    </xdr:to>
    <xdr:cxnSp macro="">
      <xdr:nvCxnSpPr>
        <xdr:cNvPr id="125" name="直線コネクタ 124"/>
        <xdr:cNvCxnSpPr/>
      </xdr:nvCxnSpPr>
      <xdr:spPr>
        <a:xfrm>
          <a:off x="1130300" y="10080190"/>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14664</xdr:rowOff>
    </xdr:from>
    <xdr:ext cx="534377" cy="259045"/>
    <xdr:sp macro="" textlink="">
      <xdr:nvSpPr>
        <xdr:cNvPr id="127" name="テキスト ボックス 126"/>
        <xdr:cNvSpPr txBox="1"/>
      </xdr:nvSpPr>
      <xdr:spPr>
        <a:xfrm>
          <a:off x="1752111" y="97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10475</xdr:rowOff>
    </xdr:from>
    <xdr:ext cx="534377" cy="259045"/>
    <xdr:sp macro="" textlink="">
      <xdr:nvSpPr>
        <xdr:cNvPr id="129" name="テキスト ボックス 128"/>
        <xdr:cNvSpPr txBox="1"/>
      </xdr:nvSpPr>
      <xdr:spPr>
        <a:xfrm>
          <a:off x="863111" y="97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76735</xdr:rowOff>
    </xdr:from>
    <xdr:to>
      <xdr:col>6</xdr:col>
      <xdr:colOff>561975</xdr:colOff>
      <xdr:row>59</xdr:row>
      <xdr:rowOff>6885</xdr:rowOff>
    </xdr:to>
    <xdr:sp macro="" textlink="">
      <xdr:nvSpPr>
        <xdr:cNvPr id="135" name="円/楕円 134"/>
        <xdr:cNvSpPr/>
      </xdr:nvSpPr>
      <xdr:spPr>
        <a:xfrm>
          <a:off x="4584700" y="100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10915</xdr:rowOff>
    </xdr:from>
    <xdr:ext cx="534377" cy="259045"/>
    <xdr:sp macro="" textlink="">
      <xdr:nvSpPr>
        <xdr:cNvPr id="136" name="物件費該当値テキスト"/>
        <xdr:cNvSpPr txBox="1"/>
      </xdr:nvSpPr>
      <xdr:spPr>
        <a:xfrm>
          <a:off x="4686300" y="99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80000</xdr:rowOff>
    </xdr:from>
    <xdr:to>
      <xdr:col>5</xdr:col>
      <xdr:colOff>409575</xdr:colOff>
      <xdr:row>59</xdr:row>
      <xdr:rowOff>10150</xdr:rowOff>
    </xdr:to>
    <xdr:sp macro="" textlink="">
      <xdr:nvSpPr>
        <xdr:cNvPr id="137" name="円/楕円 136"/>
        <xdr:cNvSpPr/>
      </xdr:nvSpPr>
      <xdr:spPr>
        <a:xfrm>
          <a:off x="3746500" y="100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1277</xdr:rowOff>
    </xdr:from>
    <xdr:ext cx="534377" cy="259045"/>
    <xdr:sp macro="" textlink="">
      <xdr:nvSpPr>
        <xdr:cNvPr id="138" name="テキスト ボックス 137"/>
        <xdr:cNvSpPr txBox="1"/>
      </xdr:nvSpPr>
      <xdr:spPr>
        <a:xfrm>
          <a:off x="3530111" y="1011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81278</xdr:rowOff>
    </xdr:from>
    <xdr:to>
      <xdr:col>4</xdr:col>
      <xdr:colOff>206375</xdr:colOff>
      <xdr:row>59</xdr:row>
      <xdr:rowOff>11428</xdr:rowOff>
    </xdr:to>
    <xdr:sp macro="" textlink="">
      <xdr:nvSpPr>
        <xdr:cNvPr id="139" name="円/楕円 138"/>
        <xdr:cNvSpPr/>
      </xdr:nvSpPr>
      <xdr:spPr>
        <a:xfrm>
          <a:off x="2857500" y="100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2555</xdr:rowOff>
    </xdr:from>
    <xdr:ext cx="534377" cy="259045"/>
    <xdr:sp macro="" textlink="">
      <xdr:nvSpPr>
        <xdr:cNvPr id="140" name="テキスト ボックス 139"/>
        <xdr:cNvSpPr txBox="1"/>
      </xdr:nvSpPr>
      <xdr:spPr>
        <a:xfrm>
          <a:off x="2641111" y="101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86982</xdr:rowOff>
    </xdr:from>
    <xdr:to>
      <xdr:col>3</xdr:col>
      <xdr:colOff>3175</xdr:colOff>
      <xdr:row>59</xdr:row>
      <xdr:rowOff>17132</xdr:rowOff>
    </xdr:to>
    <xdr:sp macro="" textlink="">
      <xdr:nvSpPr>
        <xdr:cNvPr id="141" name="円/楕円 140"/>
        <xdr:cNvSpPr/>
      </xdr:nvSpPr>
      <xdr:spPr>
        <a:xfrm>
          <a:off x="1968500" y="100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8259</xdr:rowOff>
    </xdr:from>
    <xdr:ext cx="534377" cy="259045"/>
    <xdr:sp macro="" textlink="">
      <xdr:nvSpPr>
        <xdr:cNvPr id="142" name="テキスト ボックス 141"/>
        <xdr:cNvSpPr txBox="1"/>
      </xdr:nvSpPr>
      <xdr:spPr>
        <a:xfrm>
          <a:off x="1752111" y="101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85290</xdr:rowOff>
    </xdr:from>
    <xdr:to>
      <xdr:col>1</xdr:col>
      <xdr:colOff>485775</xdr:colOff>
      <xdr:row>59</xdr:row>
      <xdr:rowOff>15440</xdr:rowOff>
    </xdr:to>
    <xdr:sp macro="" textlink="">
      <xdr:nvSpPr>
        <xdr:cNvPr id="143" name="円/楕円 142"/>
        <xdr:cNvSpPr/>
      </xdr:nvSpPr>
      <xdr:spPr>
        <a:xfrm>
          <a:off x="1079500" y="100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6567</xdr:rowOff>
    </xdr:from>
    <xdr:ext cx="534377" cy="259045"/>
    <xdr:sp macro="" textlink="">
      <xdr:nvSpPr>
        <xdr:cNvPr id="144" name="テキスト ボックス 143"/>
        <xdr:cNvSpPr txBox="1"/>
      </xdr:nvSpPr>
      <xdr:spPr>
        <a:xfrm>
          <a:off x="863111" y="101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124242</xdr:rowOff>
    </xdr:from>
    <xdr:to>
      <xdr:col>6</xdr:col>
      <xdr:colOff>511175</xdr:colOff>
      <xdr:row>78</xdr:row>
      <xdr:rowOff>145252</xdr:rowOff>
    </xdr:to>
    <xdr:cxnSp macro="">
      <xdr:nvCxnSpPr>
        <xdr:cNvPr id="175" name="直線コネクタ 174"/>
        <xdr:cNvCxnSpPr/>
      </xdr:nvCxnSpPr>
      <xdr:spPr>
        <a:xfrm flipV="1">
          <a:off x="3797300" y="13497342"/>
          <a:ext cx="8382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143184</xdr:rowOff>
    </xdr:from>
    <xdr:to>
      <xdr:col>5</xdr:col>
      <xdr:colOff>358775</xdr:colOff>
      <xdr:row>78</xdr:row>
      <xdr:rowOff>145252</xdr:rowOff>
    </xdr:to>
    <xdr:cxnSp macro="">
      <xdr:nvCxnSpPr>
        <xdr:cNvPr id="178" name="直線コネクタ 177"/>
        <xdr:cNvCxnSpPr/>
      </xdr:nvCxnSpPr>
      <xdr:spPr>
        <a:xfrm>
          <a:off x="2908300" y="13516284"/>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84291</xdr:rowOff>
    </xdr:from>
    <xdr:to>
      <xdr:col>4</xdr:col>
      <xdr:colOff>155575</xdr:colOff>
      <xdr:row>78</xdr:row>
      <xdr:rowOff>143184</xdr:rowOff>
    </xdr:to>
    <xdr:cxnSp macro="">
      <xdr:nvCxnSpPr>
        <xdr:cNvPr id="181" name="直線コネクタ 180"/>
        <xdr:cNvCxnSpPr/>
      </xdr:nvCxnSpPr>
      <xdr:spPr>
        <a:xfrm>
          <a:off x="2019300" y="13457391"/>
          <a:ext cx="889000" cy="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84291</xdr:rowOff>
    </xdr:from>
    <xdr:to>
      <xdr:col>2</xdr:col>
      <xdr:colOff>638175</xdr:colOff>
      <xdr:row>78</xdr:row>
      <xdr:rowOff>93109</xdr:rowOff>
    </xdr:to>
    <xdr:cxnSp macro="">
      <xdr:nvCxnSpPr>
        <xdr:cNvPr id="184" name="直線コネクタ 183"/>
        <xdr:cNvCxnSpPr/>
      </xdr:nvCxnSpPr>
      <xdr:spPr>
        <a:xfrm flipV="1">
          <a:off x="1130300" y="13457391"/>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73442</xdr:rowOff>
    </xdr:from>
    <xdr:to>
      <xdr:col>6</xdr:col>
      <xdr:colOff>561975</xdr:colOff>
      <xdr:row>79</xdr:row>
      <xdr:rowOff>3592</xdr:rowOff>
    </xdr:to>
    <xdr:sp macro="" textlink="">
      <xdr:nvSpPr>
        <xdr:cNvPr id="194" name="円/楕円 193"/>
        <xdr:cNvSpPr/>
      </xdr:nvSpPr>
      <xdr:spPr>
        <a:xfrm>
          <a:off x="4584700" y="134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159819</xdr:rowOff>
    </xdr:from>
    <xdr:ext cx="469744" cy="259045"/>
    <xdr:sp macro="" textlink="">
      <xdr:nvSpPr>
        <xdr:cNvPr id="195" name="維持補修費該当値テキスト"/>
        <xdr:cNvSpPr txBox="1"/>
      </xdr:nvSpPr>
      <xdr:spPr>
        <a:xfrm>
          <a:off x="4686300"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94452</xdr:rowOff>
    </xdr:from>
    <xdr:to>
      <xdr:col>5</xdr:col>
      <xdr:colOff>409575</xdr:colOff>
      <xdr:row>79</xdr:row>
      <xdr:rowOff>24602</xdr:rowOff>
    </xdr:to>
    <xdr:sp macro="" textlink="">
      <xdr:nvSpPr>
        <xdr:cNvPr id="196" name="円/楕円 195"/>
        <xdr:cNvSpPr/>
      </xdr:nvSpPr>
      <xdr:spPr>
        <a:xfrm>
          <a:off x="3746500" y="134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15729</xdr:rowOff>
    </xdr:from>
    <xdr:ext cx="469744" cy="259045"/>
    <xdr:sp macro="" textlink="">
      <xdr:nvSpPr>
        <xdr:cNvPr id="197" name="テキスト ボックス 196"/>
        <xdr:cNvSpPr txBox="1"/>
      </xdr:nvSpPr>
      <xdr:spPr>
        <a:xfrm>
          <a:off x="3562427" y="135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92384</xdr:rowOff>
    </xdr:from>
    <xdr:to>
      <xdr:col>4</xdr:col>
      <xdr:colOff>206375</xdr:colOff>
      <xdr:row>79</xdr:row>
      <xdr:rowOff>22534</xdr:rowOff>
    </xdr:to>
    <xdr:sp macro="" textlink="">
      <xdr:nvSpPr>
        <xdr:cNvPr id="198" name="円/楕円 197"/>
        <xdr:cNvSpPr/>
      </xdr:nvSpPr>
      <xdr:spPr>
        <a:xfrm>
          <a:off x="2857500" y="134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13661</xdr:rowOff>
    </xdr:from>
    <xdr:ext cx="469744" cy="259045"/>
    <xdr:sp macro="" textlink="">
      <xdr:nvSpPr>
        <xdr:cNvPr id="199" name="テキスト ボックス 198"/>
        <xdr:cNvSpPr txBox="1"/>
      </xdr:nvSpPr>
      <xdr:spPr>
        <a:xfrm>
          <a:off x="2673427" y="1355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33491</xdr:rowOff>
    </xdr:from>
    <xdr:to>
      <xdr:col>3</xdr:col>
      <xdr:colOff>3175</xdr:colOff>
      <xdr:row>78</xdr:row>
      <xdr:rowOff>135091</xdr:rowOff>
    </xdr:to>
    <xdr:sp macro="" textlink="">
      <xdr:nvSpPr>
        <xdr:cNvPr id="200" name="円/楕円 199"/>
        <xdr:cNvSpPr/>
      </xdr:nvSpPr>
      <xdr:spPr>
        <a:xfrm>
          <a:off x="1968500" y="134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126218</xdr:rowOff>
    </xdr:from>
    <xdr:ext cx="469744" cy="259045"/>
    <xdr:sp macro="" textlink="">
      <xdr:nvSpPr>
        <xdr:cNvPr id="201" name="テキスト ボックス 200"/>
        <xdr:cNvSpPr txBox="1"/>
      </xdr:nvSpPr>
      <xdr:spPr>
        <a:xfrm>
          <a:off x="1784427" y="134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42309</xdr:rowOff>
    </xdr:from>
    <xdr:to>
      <xdr:col>1</xdr:col>
      <xdr:colOff>485775</xdr:colOff>
      <xdr:row>78</xdr:row>
      <xdr:rowOff>143909</xdr:rowOff>
    </xdr:to>
    <xdr:sp macro="" textlink="">
      <xdr:nvSpPr>
        <xdr:cNvPr id="202" name="円/楕円 201"/>
        <xdr:cNvSpPr/>
      </xdr:nvSpPr>
      <xdr:spPr>
        <a:xfrm>
          <a:off x="1079500" y="134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135036</xdr:rowOff>
    </xdr:from>
    <xdr:ext cx="469744" cy="259045"/>
    <xdr:sp macro="" textlink="">
      <xdr:nvSpPr>
        <xdr:cNvPr id="203" name="テキスト ボックス 202"/>
        <xdr:cNvSpPr txBox="1"/>
      </xdr:nvSpPr>
      <xdr:spPr>
        <a:xfrm>
          <a:off x="895427" y="1350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94045</xdr:rowOff>
    </xdr:from>
    <xdr:to>
      <xdr:col>6</xdr:col>
      <xdr:colOff>511175</xdr:colOff>
      <xdr:row>96</xdr:row>
      <xdr:rowOff>167425</xdr:rowOff>
    </xdr:to>
    <xdr:cxnSp macro="">
      <xdr:nvCxnSpPr>
        <xdr:cNvPr id="235" name="直線コネクタ 234"/>
        <xdr:cNvCxnSpPr/>
      </xdr:nvCxnSpPr>
      <xdr:spPr>
        <a:xfrm flipV="1">
          <a:off x="3797300" y="16553245"/>
          <a:ext cx="8382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167425</xdr:rowOff>
    </xdr:from>
    <xdr:to>
      <xdr:col>5</xdr:col>
      <xdr:colOff>358775</xdr:colOff>
      <xdr:row>98</xdr:row>
      <xdr:rowOff>10345</xdr:rowOff>
    </xdr:to>
    <xdr:cxnSp macro="">
      <xdr:nvCxnSpPr>
        <xdr:cNvPr id="238" name="直線コネクタ 237"/>
        <xdr:cNvCxnSpPr/>
      </xdr:nvCxnSpPr>
      <xdr:spPr>
        <a:xfrm flipV="1">
          <a:off x="2908300" y="16626625"/>
          <a:ext cx="889000" cy="18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10345</xdr:rowOff>
    </xdr:from>
    <xdr:to>
      <xdr:col>4</xdr:col>
      <xdr:colOff>155575</xdr:colOff>
      <xdr:row>98</xdr:row>
      <xdr:rowOff>52310</xdr:rowOff>
    </xdr:to>
    <xdr:cxnSp macro="">
      <xdr:nvCxnSpPr>
        <xdr:cNvPr id="241" name="直線コネクタ 240"/>
        <xdr:cNvCxnSpPr/>
      </xdr:nvCxnSpPr>
      <xdr:spPr>
        <a:xfrm flipV="1">
          <a:off x="2019300" y="16812445"/>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52310</xdr:rowOff>
    </xdr:from>
    <xdr:to>
      <xdr:col>2</xdr:col>
      <xdr:colOff>638175</xdr:colOff>
      <xdr:row>98</xdr:row>
      <xdr:rowOff>60114</xdr:rowOff>
    </xdr:to>
    <xdr:cxnSp macro="">
      <xdr:nvCxnSpPr>
        <xdr:cNvPr id="244" name="直線コネクタ 243"/>
        <xdr:cNvCxnSpPr/>
      </xdr:nvCxnSpPr>
      <xdr:spPr>
        <a:xfrm flipV="1">
          <a:off x="1130300" y="16854410"/>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43245</xdr:rowOff>
    </xdr:from>
    <xdr:to>
      <xdr:col>6</xdr:col>
      <xdr:colOff>561975</xdr:colOff>
      <xdr:row>96</xdr:row>
      <xdr:rowOff>144845</xdr:rowOff>
    </xdr:to>
    <xdr:sp macro="" textlink="">
      <xdr:nvSpPr>
        <xdr:cNvPr id="254" name="円/楕円 253"/>
        <xdr:cNvSpPr/>
      </xdr:nvSpPr>
      <xdr:spPr>
        <a:xfrm>
          <a:off x="4584700" y="165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21672</xdr:rowOff>
    </xdr:from>
    <xdr:ext cx="534377" cy="259045"/>
    <xdr:sp macro="" textlink="">
      <xdr:nvSpPr>
        <xdr:cNvPr id="255" name="扶助費該当値テキスト"/>
        <xdr:cNvSpPr txBox="1"/>
      </xdr:nvSpPr>
      <xdr:spPr>
        <a:xfrm>
          <a:off x="4686300" y="164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116625</xdr:rowOff>
    </xdr:from>
    <xdr:to>
      <xdr:col>5</xdr:col>
      <xdr:colOff>409575</xdr:colOff>
      <xdr:row>97</xdr:row>
      <xdr:rowOff>46775</xdr:rowOff>
    </xdr:to>
    <xdr:sp macro="" textlink="">
      <xdr:nvSpPr>
        <xdr:cNvPr id="256" name="円/楕円 255"/>
        <xdr:cNvSpPr/>
      </xdr:nvSpPr>
      <xdr:spPr>
        <a:xfrm>
          <a:off x="3746500" y="165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37902</xdr:rowOff>
    </xdr:from>
    <xdr:ext cx="534377" cy="259045"/>
    <xdr:sp macro="" textlink="">
      <xdr:nvSpPr>
        <xdr:cNvPr id="257" name="テキスト ボックス 256"/>
        <xdr:cNvSpPr txBox="1"/>
      </xdr:nvSpPr>
      <xdr:spPr>
        <a:xfrm>
          <a:off x="3530111" y="166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130995</xdr:rowOff>
    </xdr:from>
    <xdr:to>
      <xdr:col>4</xdr:col>
      <xdr:colOff>206375</xdr:colOff>
      <xdr:row>98</xdr:row>
      <xdr:rowOff>61145</xdr:rowOff>
    </xdr:to>
    <xdr:sp macro="" textlink="">
      <xdr:nvSpPr>
        <xdr:cNvPr id="258" name="円/楕円 257"/>
        <xdr:cNvSpPr/>
      </xdr:nvSpPr>
      <xdr:spPr>
        <a:xfrm>
          <a:off x="2857500" y="167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52272</xdr:rowOff>
    </xdr:from>
    <xdr:ext cx="534377" cy="259045"/>
    <xdr:sp macro="" textlink="">
      <xdr:nvSpPr>
        <xdr:cNvPr id="259" name="テキスト ボックス 258"/>
        <xdr:cNvSpPr txBox="1"/>
      </xdr:nvSpPr>
      <xdr:spPr>
        <a:xfrm>
          <a:off x="2641111" y="168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1510</xdr:rowOff>
    </xdr:from>
    <xdr:to>
      <xdr:col>3</xdr:col>
      <xdr:colOff>3175</xdr:colOff>
      <xdr:row>98</xdr:row>
      <xdr:rowOff>103110</xdr:rowOff>
    </xdr:to>
    <xdr:sp macro="" textlink="">
      <xdr:nvSpPr>
        <xdr:cNvPr id="260" name="円/楕円 259"/>
        <xdr:cNvSpPr/>
      </xdr:nvSpPr>
      <xdr:spPr>
        <a:xfrm>
          <a:off x="1968500" y="168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94237</xdr:rowOff>
    </xdr:from>
    <xdr:ext cx="534377" cy="259045"/>
    <xdr:sp macro="" textlink="">
      <xdr:nvSpPr>
        <xdr:cNvPr id="261" name="テキスト ボックス 260"/>
        <xdr:cNvSpPr txBox="1"/>
      </xdr:nvSpPr>
      <xdr:spPr>
        <a:xfrm>
          <a:off x="1752111" y="1689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9314</xdr:rowOff>
    </xdr:from>
    <xdr:to>
      <xdr:col>1</xdr:col>
      <xdr:colOff>485775</xdr:colOff>
      <xdr:row>98</xdr:row>
      <xdr:rowOff>110914</xdr:rowOff>
    </xdr:to>
    <xdr:sp macro="" textlink="">
      <xdr:nvSpPr>
        <xdr:cNvPr id="262" name="円/楕円 261"/>
        <xdr:cNvSpPr/>
      </xdr:nvSpPr>
      <xdr:spPr>
        <a:xfrm>
          <a:off x="1079500" y="168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102041</xdr:rowOff>
    </xdr:from>
    <xdr:ext cx="534377" cy="259045"/>
    <xdr:sp macro="" textlink="">
      <xdr:nvSpPr>
        <xdr:cNvPr id="263" name="テキスト ボックス 262"/>
        <xdr:cNvSpPr txBox="1"/>
      </xdr:nvSpPr>
      <xdr:spPr>
        <a:xfrm>
          <a:off x="863111" y="1690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110406</xdr:rowOff>
    </xdr:from>
    <xdr:to>
      <xdr:col>15</xdr:col>
      <xdr:colOff>180975</xdr:colOff>
      <xdr:row>37</xdr:row>
      <xdr:rowOff>116220</xdr:rowOff>
    </xdr:to>
    <xdr:cxnSp macro="">
      <xdr:nvCxnSpPr>
        <xdr:cNvPr id="295" name="直線コネクタ 294"/>
        <xdr:cNvCxnSpPr/>
      </xdr:nvCxnSpPr>
      <xdr:spPr>
        <a:xfrm flipV="1">
          <a:off x="9639300" y="6282606"/>
          <a:ext cx="838200" cy="17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116220</xdr:rowOff>
    </xdr:from>
    <xdr:to>
      <xdr:col>14</xdr:col>
      <xdr:colOff>28575</xdr:colOff>
      <xdr:row>37</xdr:row>
      <xdr:rowOff>131242</xdr:rowOff>
    </xdr:to>
    <xdr:cxnSp macro="">
      <xdr:nvCxnSpPr>
        <xdr:cNvPr id="298" name="直線コネクタ 297"/>
        <xdr:cNvCxnSpPr/>
      </xdr:nvCxnSpPr>
      <xdr:spPr>
        <a:xfrm flipV="1">
          <a:off x="8750300" y="6459870"/>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7084</xdr:rowOff>
    </xdr:from>
    <xdr:ext cx="534377" cy="259045"/>
    <xdr:sp macro="" textlink="">
      <xdr:nvSpPr>
        <xdr:cNvPr id="300" name="テキスト ボックス 299"/>
        <xdr:cNvSpPr txBox="1"/>
      </xdr:nvSpPr>
      <xdr:spPr>
        <a:xfrm>
          <a:off x="9372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95286</xdr:rowOff>
    </xdr:from>
    <xdr:to>
      <xdr:col>12</xdr:col>
      <xdr:colOff>511175</xdr:colOff>
      <xdr:row>37</xdr:row>
      <xdr:rowOff>131242</xdr:rowOff>
    </xdr:to>
    <xdr:cxnSp macro="">
      <xdr:nvCxnSpPr>
        <xdr:cNvPr id="301" name="直線コネクタ 300"/>
        <xdr:cNvCxnSpPr/>
      </xdr:nvCxnSpPr>
      <xdr:spPr>
        <a:xfrm>
          <a:off x="7861300" y="6438936"/>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123212</xdr:rowOff>
    </xdr:from>
    <xdr:ext cx="534377" cy="259045"/>
    <xdr:sp macro="" textlink="">
      <xdr:nvSpPr>
        <xdr:cNvPr id="303" name="テキスト ボックス 302"/>
        <xdr:cNvSpPr txBox="1"/>
      </xdr:nvSpPr>
      <xdr:spPr>
        <a:xfrm>
          <a:off x="8483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82681</xdr:rowOff>
    </xdr:from>
    <xdr:to>
      <xdr:col>11</xdr:col>
      <xdr:colOff>307975</xdr:colOff>
      <xdr:row>37</xdr:row>
      <xdr:rowOff>95286</xdr:rowOff>
    </xdr:to>
    <xdr:cxnSp macro="">
      <xdr:nvCxnSpPr>
        <xdr:cNvPr id="304" name="直線コネクタ 303"/>
        <xdr:cNvCxnSpPr/>
      </xdr:nvCxnSpPr>
      <xdr:spPr>
        <a:xfrm>
          <a:off x="6972300" y="6426331"/>
          <a:ext cx="8890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59606</xdr:rowOff>
    </xdr:from>
    <xdr:to>
      <xdr:col>15</xdr:col>
      <xdr:colOff>231775</xdr:colOff>
      <xdr:row>36</xdr:row>
      <xdr:rowOff>161206</xdr:rowOff>
    </xdr:to>
    <xdr:sp macro="" textlink="">
      <xdr:nvSpPr>
        <xdr:cNvPr id="314" name="円/楕円 313"/>
        <xdr:cNvSpPr/>
      </xdr:nvSpPr>
      <xdr:spPr>
        <a:xfrm>
          <a:off x="10426700" y="62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38033</xdr:rowOff>
    </xdr:from>
    <xdr:ext cx="534377" cy="259045"/>
    <xdr:sp macro="" textlink="">
      <xdr:nvSpPr>
        <xdr:cNvPr id="315" name="補助費等該当値テキスト"/>
        <xdr:cNvSpPr txBox="1"/>
      </xdr:nvSpPr>
      <xdr:spPr>
        <a:xfrm>
          <a:off x="10528300" y="62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65420</xdr:rowOff>
    </xdr:from>
    <xdr:to>
      <xdr:col>14</xdr:col>
      <xdr:colOff>79375</xdr:colOff>
      <xdr:row>37</xdr:row>
      <xdr:rowOff>167019</xdr:rowOff>
    </xdr:to>
    <xdr:sp macro="" textlink="">
      <xdr:nvSpPr>
        <xdr:cNvPr id="316" name="円/楕円 315"/>
        <xdr:cNvSpPr/>
      </xdr:nvSpPr>
      <xdr:spPr>
        <a:xfrm>
          <a:off x="9588500" y="6409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158146</xdr:rowOff>
    </xdr:from>
    <xdr:ext cx="534377" cy="259045"/>
    <xdr:sp macro="" textlink="">
      <xdr:nvSpPr>
        <xdr:cNvPr id="317" name="テキスト ボックス 316"/>
        <xdr:cNvSpPr txBox="1"/>
      </xdr:nvSpPr>
      <xdr:spPr>
        <a:xfrm>
          <a:off x="9372111" y="65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80442</xdr:rowOff>
    </xdr:from>
    <xdr:to>
      <xdr:col>12</xdr:col>
      <xdr:colOff>561975</xdr:colOff>
      <xdr:row>38</xdr:row>
      <xdr:rowOff>10592</xdr:rowOff>
    </xdr:to>
    <xdr:sp macro="" textlink="">
      <xdr:nvSpPr>
        <xdr:cNvPr id="318" name="円/楕円 317"/>
        <xdr:cNvSpPr/>
      </xdr:nvSpPr>
      <xdr:spPr>
        <a:xfrm>
          <a:off x="8699500" y="64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1719</xdr:rowOff>
    </xdr:from>
    <xdr:ext cx="534377" cy="259045"/>
    <xdr:sp macro="" textlink="">
      <xdr:nvSpPr>
        <xdr:cNvPr id="319" name="テキスト ボックス 318"/>
        <xdr:cNvSpPr txBox="1"/>
      </xdr:nvSpPr>
      <xdr:spPr>
        <a:xfrm>
          <a:off x="8483111" y="6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44486</xdr:rowOff>
    </xdr:from>
    <xdr:to>
      <xdr:col>11</xdr:col>
      <xdr:colOff>358775</xdr:colOff>
      <xdr:row>37</xdr:row>
      <xdr:rowOff>146086</xdr:rowOff>
    </xdr:to>
    <xdr:sp macro="" textlink="">
      <xdr:nvSpPr>
        <xdr:cNvPr id="320" name="円/楕円 319"/>
        <xdr:cNvSpPr/>
      </xdr:nvSpPr>
      <xdr:spPr>
        <a:xfrm>
          <a:off x="78105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162613</xdr:rowOff>
    </xdr:from>
    <xdr:ext cx="534377" cy="259045"/>
    <xdr:sp macro="" textlink="">
      <xdr:nvSpPr>
        <xdr:cNvPr id="321" name="テキスト ボックス 320"/>
        <xdr:cNvSpPr txBox="1"/>
      </xdr:nvSpPr>
      <xdr:spPr>
        <a:xfrm>
          <a:off x="7594111" y="61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31881</xdr:rowOff>
    </xdr:from>
    <xdr:to>
      <xdr:col>10</xdr:col>
      <xdr:colOff>155575</xdr:colOff>
      <xdr:row>37</xdr:row>
      <xdr:rowOff>133481</xdr:rowOff>
    </xdr:to>
    <xdr:sp macro="" textlink="">
      <xdr:nvSpPr>
        <xdr:cNvPr id="322" name="円/楕円 321"/>
        <xdr:cNvSpPr/>
      </xdr:nvSpPr>
      <xdr:spPr>
        <a:xfrm>
          <a:off x="6921500" y="63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150008</xdr:rowOff>
    </xdr:from>
    <xdr:ext cx="534377" cy="259045"/>
    <xdr:sp macro="" textlink="">
      <xdr:nvSpPr>
        <xdr:cNvPr id="323" name="テキスト ボックス 322"/>
        <xdr:cNvSpPr txBox="1"/>
      </xdr:nvSpPr>
      <xdr:spPr>
        <a:xfrm>
          <a:off x="6705111" y="61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27503</xdr:rowOff>
    </xdr:from>
    <xdr:to>
      <xdr:col>15</xdr:col>
      <xdr:colOff>180975</xdr:colOff>
      <xdr:row>58</xdr:row>
      <xdr:rowOff>61237</xdr:rowOff>
    </xdr:to>
    <xdr:cxnSp macro="">
      <xdr:nvCxnSpPr>
        <xdr:cNvPr id="352" name="直線コネクタ 351"/>
        <xdr:cNvCxnSpPr/>
      </xdr:nvCxnSpPr>
      <xdr:spPr>
        <a:xfrm>
          <a:off x="9639300" y="9971603"/>
          <a:ext cx="8382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121138</xdr:rowOff>
    </xdr:from>
    <xdr:to>
      <xdr:col>14</xdr:col>
      <xdr:colOff>28575</xdr:colOff>
      <xdr:row>58</xdr:row>
      <xdr:rowOff>27503</xdr:rowOff>
    </xdr:to>
    <xdr:cxnSp macro="">
      <xdr:nvCxnSpPr>
        <xdr:cNvPr id="355" name="直線コネクタ 354"/>
        <xdr:cNvCxnSpPr/>
      </xdr:nvCxnSpPr>
      <xdr:spPr>
        <a:xfrm>
          <a:off x="8750300" y="9893788"/>
          <a:ext cx="889000" cy="7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121138</xdr:rowOff>
    </xdr:from>
    <xdr:to>
      <xdr:col>12</xdr:col>
      <xdr:colOff>511175</xdr:colOff>
      <xdr:row>58</xdr:row>
      <xdr:rowOff>99702</xdr:rowOff>
    </xdr:to>
    <xdr:cxnSp macro="">
      <xdr:nvCxnSpPr>
        <xdr:cNvPr id="358" name="直線コネクタ 357"/>
        <xdr:cNvCxnSpPr/>
      </xdr:nvCxnSpPr>
      <xdr:spPr>
        <a:xfrm flipV="1">
          <a:off x="7861300" y="9893788"/>
          <a:ext cx="889000" cy="15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83434</xdr:rowOff>
    </xdr:from>
    <xdr:to>
      <xdr:col>11</xdr:col>
      <xdr:colOff>307975</xdr:colOff>
      <xdr:row>58</xdr:row>
      <xdr:rowOff>99702</xdr:rowOff>
    </xdr:to>
    <xdr:cxnSp macro="">
      <xdr:nvCxnSpPr>
        <xdr:cNvPr id="361" name="直線コネクタ 360"/>
        <xdr:cNvCxnSpPr/>
      </xdr:nvCxnSpPr>
      <xdr:spPr>
        <a:xfrm>
          <a:off x="6972300" y="10027534"/>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10437</xdr:rowOff>
    </xdr:from>
    <xdr:to>
      <xdr:col>15</xdr:col>
      <xdr:colOff>231775</xdr:colOff>
      <xdr:row>58</xdr:row>
      <xdr:rowOff>112037</xdr:rowOff>
    </xdr:to>
    <xdr:sp macro="" textlink="">
      <xdr:nvSpPr>
        <xdr:cNvPr id="371" name="円/楕円 370"/>
        <xdr:cNvSpPr/>
      </xdr:nvSpPr>
      <xdr:spPr>
        <a:xfrm>
          <a:off x="10426700" y="99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96814</xdr:rowOff>
    </xdr:from>
    <xdr:ext cx="534377" cy="259045"/>
    <xdr:sp macro="" textlink="">
      <xdr:nvSpPr>
        <xdr:cNvPr id="372" name="普通建設事業費該当値テキスト"/>
        <xdr:cNvSpPr txBox="1"/>
      </xdr:nvSpPr>
      <xdr:spPr>
        <a:xfrm>
          <a:off x="10528300" y="98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148153</xdr:rowOff>
    </xdr:from>
    <xdr:to>
      <xdr:col>14</xdr:col>
      <xdr:colOff>79375</xdr:colOff>
      <xdr:row>58</xdr:row>
      <xdr:rowOff>78303</xdr:rowOff>
    </xdr:to>
    <xdr:sp macro="" textlink="">
      <xdr:nvSpPr>
        <xdr:cNvPr id="373" name="円/楕円 372"/>
        <xdr:cNvSpPr/>
      </xdr:nvSpPr>
      <xdr:spPr>
        <a:xfrm>
          <a:off x="9588500" y="99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69430</xdr:rowOff>
    </xdr:from>
    <xdr:ext cx="534377" cy="259045"/>
    <xdr:sp macro="" textlink="">
      <xdr:nvSpPr>
        <xdr:cNvPr id="374" name="テキスト ボックス 373"/>
        <xdr:cNvSpPr txBox="1"/>
      </xdr:nvSpPr>
      <xdr:spPr>
        <a:xfrm>
          <a:off x="9372111" y="100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70338</xdr:rowOff>
    </xdr:from>
    <xdr:to>
      <xdr:col>12</xdr:col>
      <xdr:colOff>561975</xdr:colOff>
      <xdr:row>58</xdr:row>
      <xdr:rowOff>488</xdr:rowOff>
    </xdr:to>
    <xdr:sp macro="" textlink="">
      <xdr:nvSpPr>
        <xdr:cNvPr id="375" name="円/楕円 374"/>
        <xdr:cNvSpPr/>
      </xdr:nvSpPr>
      <xdr:spPr>
        <a:xfrm>
          <a:off x="8699500" y="98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163065</xdr:rowOff>
    </xdr:from>
    <xdr:ext cx="534377" cy="259045"/>
    <xdr:sp macro="" textlink="">
      <xdr:nvSpPr>
        <xdr:cNvPr id="376" name="テキスト ボックス 375"/>
        <xdr:cNvSpPr txBox="1"/>
      </xdr:nvSpPr>
      <xdr:spPr>
        <a:xfrm>
          <a:off x="8483111" y="99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48902</xdr:rowOff>
    </xdr:from>
    <xdr:to>
      <xdr:col>11</xdr:col>
      <xdr:colOff>358775</xdr:colOff>
      <xdr:row>58</xdr:row>
      <xdr:rowOff>150502</xdr:rowOff>
    </xdr:to>
    <xdr:sp macro="" textlink="">
      <xdr:nvSpPr>
        <xdr:cNvPr id="377" name="円/楕円 376"/>
        <xdr:cNvSpPr/>
      </xdr:nvSpPr>
      <xdr:spPr>
        <a:xfrm>
          <a:off x="7810500" y="99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141629</xdr:rowOff>
    </xdr:from>
    <xdr:ext cx="534377" cy="259045"/>
    <xdr:sp macro="" textlink="">
      <xdr:nvSpPr>
        <xdr:cNvPr id="378" name="テキスト ボックス 377"/>
        <xdr:cNvSpPr txBox="1"/>
      </xdr:nvSpPr>
      <xdr:spPr>
        <a:xfrm>
          <a:off x="7594111" y="100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32634</xdr:rowOff>
    </xdr:from>
    <xdr:to>
      <xdr:col>10</xdr:col>
      <xdr:colOff>155575</xdr:colOff>
      <xdr:row>58</xdr:row>
      <xdr:rowOff>134234</xdr:rowOff>
    </xdr:to>
    <xdr:sp macro="" textlink="">
      <xdr:nvSpPr>
        <xdr:cNvPr id="379" name="円/楕円 378"/>
        <xdr:cNvSpPr/>
      </xdr:nvSpPr>
      <xdr:spPr>
        <a:xfrm>
          <a:off x="6921500" y="99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125361</xdr:rowOff>
    </xdr:from>
    <xdr:ext cx="534377" cy="259045"/>
    <xdr:sp macro="" textlink="">
      <xdr:nvSpPr>
        <xdr:cNvPr id="380" name="テキスト ボックス 379"/>
        <xdr:cNvSpPr txBox="1"/>
      </xdr:nvSpPr>
      <xdr:spPr>
        <a:xfrm>
          <a:off x="6705111" y="100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11849</xdr:rowOff>
    </xdr:from>
    <xdr:to>
      <xdr:col>15</xdr:col>
      <xdr:colOff>180975</xdr:colOff>
      <xdr:row>79</xdr:row>
      <xdr:rowOff>22186</xdr:rowOff>
    </xdr:to>
    <xdr:cxnSp macro="">
      <xdr:nvCxnSpPr>
        <xdr:cNvPr id="409" name="直線コネクタ 408"/>
        <xdr:cNvCxnSpPr/>
      </xdr:nvCxnSpPr>
      <xdr:spPr>
        <a:xfrm flipV="1">
          <a:off x="9639300" y="13556399"/>
          <a:ext cx="8382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132499</xdr:rowOff>
    </xdr:from>
    <xdr:to>
      <xdr:col>15</xdr:col>
      <xdr:colOff>231775</xdr:colOff>
      <xdr:row>79</xdr:row>
      <xdr:rowOff>62649</xdr:rowOff>
    </xdr:to>
    <xdr:sp macro="" textlink="">
      <xdr:nvSpPr>
        <xdr:cNvPr id="419" name="円/楕円 418"/>
        <xdr:cNvSpPr/>
      </xdr:nvSpPr>
      <xdr:spPr>
        <a:xfrm>
          <a:off x="10426700" y="135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47426</xdr:rowOff>
    </xdr:from>
    <xdr:ext cx="469744" cy="259045"/>
    <xdr:sp macro="" textlink="">
      <xdr:nvSpPr>
        <xdr:cNvPr id="420" name="普通建設事業費 （ うち新規整備　）該当値テキスト"/>
        <xdr:cNvSpPr txBox="1"/>
      </xdr:nvSpPr>
      <xdr:spPr>
        <a:xfrm>
          <a:off x="10528300" y="134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142836</xdr:rowOff>
    </xdr:from>
    <xdr:to>
      <xdr:col>14</xdr:col>
      <xdr:colOff>79375</xdr:colOff>
      <xdr:row>79</xdr:row>
      <xdr:rowOff>72986</xdr:rowOff>
    </xdr:to>
    <xdr:sp macro="" textlink="">
      <xdr:nvSpPr>
        <xdr:cNvPr id="421" name="円/楕円 420"/>
        <xdr:cNvSpPr/>
      </xdr:nvSpPr>
      <xdr:spPr>
        <a:xfrm>
          <a:off x="9588500" y="135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64113</xdr:rowOff>
    </xdr:from>
    <xdr:ext cx="469744" cy="259045"/>
    <xdr:sp macro="" textlink="">
      <xdr:nvSpPr>
        <xdr:cNvPr id="422" name="テキスト ボックス 421"/>
        <xdr:cNvSpPr txBox="1"/>
      </xdr:nvSpPr>
      <xdr:spPr>
        <a:xfrm>
          <a:off x="9404427" y="1360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55282</xdr:rowOff>
    </xdr:from>
    <xdr:to>
      <xdr:col>15</xdr:col>
      <xdr:colOff>180975</xdr:colOff>
      <xdr:row>98</xdr:row>
      <xdr:rowOff>106128</xdr:rowOff>
    </xdr:to>
    <xdr:cxnSp macro="">
      <xdr:nvCxnSpPr>
        <xdr:cNvPr id="453" name="直線コネクタ 452"/>
        <xdr:cNvCxnSpPr/>
      </xdr:nvCxnSpPr>
      <xdr:spPr>
        <a:xfrm>
          <a:off x="9639300" y="16857382"/>
          <a:ext cx="838200" cy="5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55328</xdr:rowOff>
    </xdr:from>
    <xdr:to>
      <xdr:col>15</xdr:col>
      <xdr:colOff>231775</xdr:colOff>
      <xdr:row>98</xdr:row>
      <xdr:rowOff>156928</xdr:rowOff>
    </xdr:to>
    <xdr:sp macro="" textlink="">
      <xdr:nvSpPr>
        <xdr:cNvPr id="463" name="円/楕円 462"/>
        <xdr:cNvSpPr/>
      </xdr:nvSpPr>
      <xdr:spPr>
        <a:xfrm>
          <a:off x="10426700" y="168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33755</xdr:rowOff>
    </xdr:from>
    <xdr:ext cx="534377" cy="259045"/>
    <xdr:sp macro="" textlink="">
      <xdr:nvSpPr>
        <xdr:cNvPr id="464" name="普通建設事業費 （ うち更新整備　）該当値テキスト"/>
        <xdr:cNvSpPr txBox="1"/>
      </xdr:nvSpPr>
      <xdr:spPr>
        <a:xfrm>
          <a:off x="10528300" y="168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4482</xdr:rowOff>
    </xdr:from>
    <xdr:to>
      <xdr:col>14</xdr:col>
      <xdr:colOff>79375</xdr:colOff>
      <xdr:row>98</xdr:row>
      <xdr:rowOff>106082</xdr:rowOff>
    </xdr:to>
    <xdr:sp macro="" textlink="">
      <xdr:nvSpPr>
        <xdr:cNvPr id="465" name="円/楕円 464"/>
        <xdr:cNvSpPr/>
      </xdr:nvSpPr>
      <xdr:spPr>
        <a:xfrm>
          <a:off x="9588500" y="168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97209</xdr:rowOff>
    </xdr:from>
    <xdr:ext cx="534377" cy="259045"/>
    <xdr:sp macro="" textlink="">
      <xdr:nvSpPr>
        <xdr:cNvPr id="466" name="テキスト ボックス 465"/>
        <xdr:cNvSpPr txBox="1"/>
      </xdr:nvSpPr>
      <xdr:spPr>
        <a:xfrm>
          <a:off x="9372111" y="1689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43879</xdr:rowOff>
    </xdr:from>
    <xdr:to>
      <xdr:col>23</xdr:col>
      <xdr:colOff>517525</xdr:colOff>
      <xdr:row>39</xdr:row>
      <xdr:rowOff>44450</xdr:rowOff>
    </xdr:to>
    <xdr:cxnSp macro="">
      <xdr:nvCxnSpPr>
        <xdr:cNvPr id="495" name="直線コネクタ 494"/>
        <xdr:cNvCxnSpPr/>
      </xdr:nvCxnSpPr>
      <xdr:spPr>
        <a:xfrm>
          <a:off x="15481300" y="67304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43688</xdr:rowOff>
    </xdr:from>
    <xdr:to>
      <xdr:col>22</xdr:col>
      <xdr:colOff>365125</xdr:colOff>
      <xdr:row>39</xdr:row>
      <xdr:rowOff>43879</xdr:rowOff>
    </xdr:to>
    <xdr:cxnSp macro="">
      <xdr:nvCxnSpPr>
        <xdr:cNvPr id="498" name="直線コネクタ 497"/>
        <xdr:cNvCxnSpPr/>
      </xdr:nvCxnSpPr>
      <xdr:spPr>
        <a:xfrm>
          <a:off x="14592300" y="673023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2540</xdr:rowOff>
    </xdr:from>
    <xdr:to>
      <xdr:col>21</xdr:col>
      <xdr:colOff>161925</xdr:colOff>
      <xdr:row>39</xdr:row>
      <xdr:rowOff>43688</xdr:rowOff>
    </xdr:to>
    <xdr:cxnSp macro="">
      <xdr:nvCxnSpPr>
        <xdr:cNvPr id="501" name="直線コネクタ 500"/>
        <xdr:cNvCxnSpPr/>
      </xdr:nvCxnSpPr>
      <xdr:spPr>
        <a:xfrm>
          <a:off x="13703300" y="66890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2540</xdr:rowOff>
    </xdr:from>
    <xdr:to>
      <xdr:col>19</xdr:col>
      <xdr:colOff>644525</xdr:colOff>
      <xdr:row>39</xdr:row>
      <xdr:rowOff>44450</xdr:rowOff>
    </xdr:to>
    <xdr:cxnSp macro="">
      <xdr:nvCxnSpPr>
        <xdr:cNvPr id="504" name="直線コネクタ 503"/>
        <xdr:cNvCxnSpPr/>
      </xdr:nvCxnSpPr>
      <xdr:spPr>
        <a:xfrm flipV="1">
          <a:off x="12814300" y="6689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164529</xdr:rowOff>
    </xdr:from>
    <xdr:to>
      <xdr:col>22</xdr:col>
      <xdr:colOff>415925</xdr:colOff>
      <xdr:row>39</xdr:row>
      <xdr:rowOff>94679</xdr:rowOff>
    </xdr:to>
    <xdr:sp macro="" textlink="">
      <xdr:nvSpPr>
        <xdr:cNvPr id="516" name="円/楕円 515"/>
        <xdr:cNvSpPr/>
      </xdr:nvSpPr>
      <xdr:spPr>
        <a:xfrm>
          <a:off x="15430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85806</xdr:rowOff>
    </xdr:from>
    <xdr:ext cx="249299" cy="259045"/>
    <xdr:sp macro="" textlink="">
      <xdr:nvSpPr>
        <xdr:cNvPr id="517" name="テキスト ボックス 516"/>
        <xdr:cNvSpPr txBox="1"/>
      </xdr:nvSpPr>
      <xdr:spPr>
        <a:xfrm>
          <a:off x="15356649"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164338</xdr:rowOff>
    </xdr:from>
    <xdr:to>
      <xdr:col>21</xdr:col>
      <xdr:colOff>212725</xdr:colOff>
      <xdr:row>39</xdr:row>
      <xdr:rowOff>94488</xdr:rowOff>
    </xdr:to>
    <xdr:sp macro="" textlink="">
      <xdr:nvSpPr>
        <xdr:cNvPr id="518" name="円/楕円 517"/>
        <xdr:cNvSpPr/>
      </xdr:nvSpPr>
      <xdr:spPr>
        <a:xfrm>
          <a:off x="1454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85615</xdr:rowOff>
    </xdr:from>
    <xdr:ext cx="249299" cy="259045"/>
    <xdr:sp macro="" textlink="">
      <xdr:nvSpPr>
        <xdr:cNvPr id="519" name="テキスト ボックス 518"/>
        <xdr:cNvSpPr txBox="1"/>
      </xdr:nvSpPr>
      <xdr:spPr>
        <a:xfrm>
          <a:off x="14467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123190</xdr:rowOff>
    </xdr:from>
    <xdr:to>
      <xdr:col>20</xdr:col>
      <xdr:colOff>9525</xdr:colOff>
      <xdr:row>39</xdr:row>
      <xdr:rowOff>53340</xdr:rowOff>
    </xdr:to>
    <xdr:sp macro="" textlink="">
      <xdr:nvSpPr>
        <xdr:cNvPr id="520" name="円/楕円 519"/>
        <xdr:cNvSpPr/>
      </xdr:nvSpPr>
      <xdr:spPr>
        <a:xfrm>
          <a:off x="13652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44467</xdr:rowOff>
    </xdr:from>
    <xdr:ext cx="378565" cy="259045"/>
    <xdr:sp macro="" textlink="">
      <xdr:nvSpPr>
        <xdr:cNvPr id="521" name="テキスト ボックス 520"/>
        <xdr:cNvSpPr txBox="1"/>
      </xdr:nvSpPr>
      <xdr:spPr>
        <a:xfrm>
          <a:off x="13514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4091</xdr:rowOff>
    </xdr:from>
    <xdr:to>
      <xdr:col>23</xdr:col>
      <xdr:colOff>517525</xdr:colOff>
      <xdr:row>77</xdr:row>
      <xdr:rowOff>31882</xdr:rowOff>
    </xdr:to>
    <xdr:cxnSp macro="">
      <xdr:nvCxnSpPr>
        <xdr:cNvPr id="603" name="直線コネクタ 602"/>
        <xdr:cNvCxnSpPr/>
      </xdr:nvCxnSpPr>
      <xdr:spPr>
        <a:xfrm>
          <a:off x="15481300" y="13205741"/>
          <a:ext cx="8382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4091</xdr:rowOff>
    </xdr:from>
    <xdr:to>
      <xdr:col>22</xdr:col>
      <xdr:colOff>365125</xdr:colOff>
      <xdr:row>77</xdr:row>
      <xdr:rowOff>10133</xdr:rowOff>
    </xdr:to>
    <xdr:cxnSp macro="">
      <xdr:nvCxnSpPr>
        <xdr:cNvPr id="606" name="直線コネクタ 605"/>
        <xdr:cNvCxnSpPr/>
      </xdr:nvCxnSpPr>
      <xdr:spPr>
        <a:xfrm flipV="1">
          <a:off x="14592300" y="13205741"/>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10133</xdr:rowOff>
    </xdr:from>
    <xdr:to>
      <xdr:col>21</xdr:col>
      <xdr:colOff>161925</xdr:colOff>
      <xdr:row>77</xdr:row>
      <xdr:rowOff>15602</xdr:rowOff>
    </xdr:to>
    <xdr:cxnSp macro="">
      <xdr:nvCxnSpPr>
        <xdr:cNvPr id="609" name="直線コネクタ 608"/>
        <xdr:cNvCxnSpPr/>
      </xdr:nvCxnSpPr>
      <xdr:spPr>
        <a:xfrm flipV="1">
          <a:off x="13703300" y="13211783"/>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15602</xdr:rowOff>
    </xdr:from>
    <xdr:to>
      <xdr:col>19</xdr:col>
      <xdr:colOff>644525</xdr:colOff>
      <xdr:row>77</xdr:row>
      <xdr:rowOff>21056</xdr:rowOff>
    </xdr:to>
    <xdr:cxnSp macro="">
      <xdr:nvCxnSpPr>
        <xdr:cNvPr id="612" name="直線コネクタ 611"/>
        <xdr:cNvCxnSpPr/>
      </xdr:nvCxnSpPr>
      <xdr:spPr>
        <a:xfrm flipV="1">
          <a:off x="12814300" y="13217252"/>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152532</xdr:rowOff>
    </xdr:from>
    <xdr:to>
      <xdr:col>23</xdr:col>
      <xdr:colOff>568325</xdr:colOff>
      <xdr:row>77</xdr:row>
      <xdr:rowOff>82682</xdr:rowOff>
    </xdr:to>
    <xdr:sp macro="" textlink="">
      <xdr:nvSpPr>
        <xdr:cNvPr id="622" name="円/楕円 621"/>
        <xdr:cNvSpPr/>
      </xdr:nvSpPr>
      <xdr:spPr>
        <a:xfrm>
          <a:off x="16268700" y="131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130959</xdr:rowOff>
    </xdr:from>
    <xdr:ext cx="534377" cy="259045"/>
    <xdr:sp macro="" textlink="">
      <xdr:nvSpPr>
        <xdr:cNvPr id="623" name="公債費該当値テキスト"/>
        <xdr:cNvSpPr txBox="1"/>
      </xdr:nvSpPr>
      <xdr:spPr>
        <a:xfrm>
          <a:off x="16370300" y="131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124741</xdr:rowOff>
    </xdr:from>
    <xdr:to>
      <xdr:col>22</xdr:col>
      <xdr:colOff>415925</xdr:colOff>
      <xdr:row>77</xdr:row>
      <xdr:rowOff>54891</xdr:rowOff>
    </xdr:to>
    <xdr:sp macro="" textlink="">
      <xdr:nvSpPr>
        <xdr:cNvPr id="624" name="円/楕円 623"/>
        <xdr:cNvSpPr/>
      </xdr:nvSpPr>
      <xdr:spPr>
        <a:xfrm>
          <a:off x="15430500" y="131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46018</xdr:rowOff>
    </xdr:from>
    <xdr:ext cx="534377" cy="259045"/>
    <xdr:sp macro="" textlink="">
      <xdr:nvSpPr>
        <xdr:cNvPr id="625" name="テキスト ボックス 624"/>
        <xdr:cNvSpPr txBox="1"/>
      </xdr:nvSpPr>
      <xdr:spPr>
        <a:xfrm>
          <a:off x="15214111" y="1324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130783</xdr:rowOff>
    </xdr:from>
    <xdr:to>
      <xdr:col>21</xdr:col>
      <xdr:colOff>212725</xdr:colOff>
      <xdr:row>77</xdr:row>
      <xdr:rowOff>60933</xdr:rowOff>
    </xdr:to>
    <xdr:sp macro="" textlink="">
      <xdr:nvSpPr>
        <xdr:cNvPr id="626" name="円/楕円 625"/>
        <xdr:cNvSpPr/>
      </xdr:nvSpPr>
      <xdr:spPr>
        <a:xfrm>
          <a:off x="14541500" y="131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52060</xdr:rowOff>
    </xdr:from>
    <xdr:ext cx="534377" cy="259045"/>
    <xdr:sp macro="" textlink="">
      <xdr:nvSpPr>
        <xdr:cNvPr id="627" name="テキスト ボックス 626"/>
        <xdr:cNvSpPr txBox="1"/>
      </xdr:nvSpPr>
      <xdr:spPr>
        <a:xfrm>
          <a:off x="14325111" y="132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136252</xdr:rowOff>
    </xdr:from>
    <xdr:to>
      <xdr:col>20</xdr:col>
      <xdr:colOff>9525</xdr:colOff>
      <xdr:row>77</xdr:row>
      <xdr:rowOff>66402</xdr:rowOff>
    </xdr:to>
    <xdr:sp macro="" textlink="">
      <xdr:nvSpPr>
        <xdr:cNvPr id="628" name="円/楕円 627"/>
        <xdr:cNvSpPr/>
      </xdr:nvSpPr>
      <xdr:spPr>
        <a:xfrm>
          <a:off x="13652500" y="131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57529</xdr:rowOff>
    </xdr:from>
    <xdr:ext cx="534377" cy="259045"/>
    <xdr:sp macro="" textlink="">
      <xdr:nvSpPr>
        <xdr:cNvPr id="629" name="テキスト ボックス 628"/>
        <xdr:cNvSpPr txBox="1"/>
      </xdr:nvSpPr>
      <xdr:spPr>
        <a:xfrm>
          <a:off x="13436111" y="132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141706</xdr:rowOff>
    </xdr:from>
    <xdr:to>
      <xdr:col>18</xdr:col>
      <xdr:colOff>492125</xdr:colOff>
      <xdr:row>77</xdr:row>
      <xdr:rowOff>71856</xdr:rowOff>
    </xdr:to>
    <xdr:sp macro="" textlink="">
      <xdr:nvSpPr>
        <xdr:cNvPr id="630" name="円/楕円 629"/>
        <xdr:cNvSpPr/>
      </xdr:nvSpPr>
      <xdr:spPr>
        <a:xfrm>
          <a:off x="12763500" y="13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62983</xdr:rowOff>
    </xdr:from>
    <xdr:ext cx="534377" cy="259045"/>
    <xdr:sp macro="" textlink="">
      <xdr:nvSpPr>
        <xdr:cNvPr id="631" name="テキスト ボックス 630"/>
        <xdr:cNvSpPr txBox="1"/>
      </xdr:nvSpPr>
      <xdr:spPr>
        <a:xfrm>
          <a:off x="12547111" y="132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161492</xdr:rowOff>
    </xdr:from>
    <xdr:to>
      <xdr:col>23</xdr:col>
      <xdr:colOff>517525</xdr:colOff>
      <xdr:row>97</xdr:row>
      <xdr:rowOff>120917</xdr:rowOff>
    </xdr:to>
    <xdr:cxnSp macro="">
      <xdr:nvCxnSpPr>
        <xdr:cNvPr id="660" name="直線コネクタ 659"/>
        <xdr:cNvCxnSpPr/>
      </xdr:nvCxnSpPr>
      <xdr:spPr>
        <a:xfrm flipV="1">
          <a:off x="15481300" y="16620692"/>
          <a:ext cx="838200" cy="13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29914</xdr:rowOff>
    </xdr:from>
    <xdr:to>
      <xdr:col>22</xdr:col>
      <xdr:colOff>365125</xdr:colOff>
      <xdr:row>97</xdr:row>
      <xdr:rowOff>120917</xdr:rowOff>
    </xdr:to>
    <xdr:cxnSp macro="">
      <xdr:nvCxnSpPr>
        <xdr:cNvPr id="663" name="直線コネクタ 662"/>
        <xdr:cNvCxnSpPr/>
      </xdr:nvCxnSpPr>
      <xdr:spPr>
        <a:xfrm>
          <a:off x="14592300" y="16660564"/>
          <a:ext cx="889000" cy="9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5" name="テキスト ボックス 664"/>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29914</xdr:rowOff>
    </xdr:from>
    <xdr:to>
      <xdr:col>21</xdr:col>
      <xdr:colOff>161925</xdr:colOff>
      <xdr:row>97</xdr:row>
      <xdr:rowOff>104342</xdr:rowOff>
    </xdr:to>
    <xdr:cxnSp macro="">
      <xdr:nvCxnSpPr>
        <xdr:cNvPr id="666" name="直線コネクタ 665"/>
        <xdr:cNvCxnSpPr/>
      </xdr:nvCxnSpPr>
      <xdr:spPr>
        <a:xfrm flipV="1">
          <a:off x="13703300" y="16660564"/>
          <a:ext cx="889000" cy="7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68" name="テキスト ボックス 667"/>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160731</xdr:rowOff>
    </xdr:from>
    <xdr:to>
      <xdr:col>19</xdr:col>
      <xdr:colOff>644525</xdr:colOff>
      <xdr:row>97</xdr:row>
      <xdr:rowOff>104342</xdr:rowOff>
    </xdr:to>
    <xdr:cxnSp macro="">
      <xdr:nvCxnSpPr>
        <xdr:cNvPr id="669" name="直線コネクタ 668"/>
        <xdr:cNvCxnSpPr/>
      </xdr:nvCxnSpPr>
      <xdr:spPr>
        <a:xfrm>
          <a:off x="12814300" y="16619931"/>
          <a:ext cx="889000" cy="1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3" name="テキスト ボックス 672"/>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110692</xdr:rowOff>
    </xdr:from>
    <xdr:to>
      <xdr:col>23</xdr:col>
      <xdr:colOff>568325</xdr:colOff>
      <xdr:row>97</xdr:row>
      <xdr:rowOff>40842</xdr:rowOff>
    </xdr:to>
    <xdr:sp macro="" textlink="">
      <xdr:nvSpPr>
        <xdr:cNvPr id="679" name="円/楕円 678"/>
        <xdr:cNvSpPr/>
      </xdr:nvSpPr>
      <xdr:spPr>
        <a:xfrm>
          <a:off x="16268700" y="165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133569</xdr:rowOff>
    </xdr:from>
    <xdr:ext cx="534377" cy="259045"/>
    <xdr:sp macro="" textlink="">
      <xdr:nvSpPr>
        <xdr:cNvPr id="680" name="積立金該当値テキスト"/>
        <xdr:cNvSpPr txBox="1"/>
      </xdr:nvSpPr>
      <xdr:spPr>
        <a:xfrm>
          <a:off x="16370300" y="1642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70117</xdr:rowOff>
    </xdr:from>
    <xdr:to>
      <xdr:col>22</xdr:col>
      <xdr:colOff>415925</xdr:colOff>
      <xdr:row>98</xdr:row>
      <xdr:rowOff>267</xdr:rowOff>
    </xdr:to>
    <xdr:sp macro="" textlink="">
      <xdr:nvSpPr>
        <xdr:cNvPr id="681" name="円/楕円 680"/>
        <xdr:cNvSpPr/>
      </xdr:nvSpPr>
      <xdr:spPr>
        <a:xfrm>
          <a:off x="15430500" y="167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16794</xdr:rowOff>
    </xdr:from>
    <xdr:ext cx="534377" cy="259045"/>
    <xdr:sp macro="" textlink="">
      <xdr:nvSpPr>
        <xdr:cNvPr id="682" name="テキスト ボックス 681"/>
        <xdr:cNvSpPr txBox="1"/>
      </xdr:nvSpPr>
      <xdr:spPr>
        <a:xfrm>
          <a:off x="15214111" y="164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150564</xdr:rowOff>
    </xdr:from>
    <xdr:to>
      <xdr:col>21</xdr:col>
      <xdr:colOff>212725</xdr:colOff>
      <xdr:row>97</xdr:row>
      <xdr:rowOff>80714</xdr:rowOff>
    </xdr:to>
    <xdr:sp macro="" textlink="">
      <xdr:nvSpPr>
        <xdr:cNvPr id="683" name="円/楕円 682"/>
        <xdr:cNvSpPr/>
      </xdr:nvSpPr>
      <xdr:spPr>
        <a:xfrm>
          <a:off x="14541500" y="166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97241</xdr:rowOff>
    </xdr:from>
    <xdr:ext cx="534377" cy="259045"/>
    <xdr:sp macro="" textlink="">
      <xdr:nvSpPr>
        <xdr:cNvPr id="684" name="テキスト ボックス 683"/>
        <xdr:cNvSpPr txBox="1"/>
      </xdr:nvSpPr>
      <xdr:spPr>
        <a:xfrm>
          <a:off x="14325111" y="163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53542</xdr:rowOff>
    </xdr:from>
    <xdr:to>
      <xdr:col>20</xdr:col>
      <xdr:colOff>9525</xdr:colOff>
      <xdr:row>97</xdr:row>
      <xdr:rowOff>155142</xdr:rowOff>
    </xdr:to>
    <xdr:sp macro="" textlink="">
      <xdr:nvSpPr>
        <xdr:cNvPr id="685" name="円/楕円 684"/>
        <xdr:cNvSpPr/>
      </xdr:nvSpPr>
      <xdr:spPr>
        <a:xfrm>
          <a:off x="136525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146269</xdr:rowOff>
    </xdr:from>
    <xdr:ext cx="534377" cy="259045"/>
    <xdr:sp macro="" textlink="">
      <xdr:nvSpPr>
        <xdr:cNvPr id="686" name="テキスト ボックス 685"/>
        <xdr:cNvSpPr txBox="1"/>
      </xdr:nvSpPr>
      <xdr:spPr>
        <a:xfrm>
          <a:off x="13436111" y="167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109931</xdr:rowOff>
    </xdr:from>
    <xdr:to>
      <xdr:col>18</xdr:col>
      <xdr:colOff>492125</xdr:colOff>
      <xdr:row>97</xdr:row>
      <xdr:rowOff>40081</xdr:rowOff>
    </xdr:to>
    <xdr:sp macro="" textlink="">
      <xdr:nvSpPr>
        <xdr:cNvPr id="687" name="円/楕円 686"/>
        <xdr:cNvSpPr/>
      </xdr:nvSpPr>
      <xdr:spPr>
        <a:xfrm>
          <a:off x="12763500" y="165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56608</xdr:rowOff>
    </xdr:from>
    <xdr:ext cx="534377" cy="259045"/>
    <xdr:sp macro="" textlink="">
      <xdr:nvSpPr>
        <xdr:cNvPr id="688" name="テキスト ボックス 687"/>
        <xdr:cNvSpPr txBox="1"/>
      </xdr:nvSpPr>
      <xdr:spPr>
        <a:xfrm>
          <a:off x="12547111" y="1634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62799</xdr:rowOff>
    </xdr:from>
    <xdr:to>
      <xdr:col>32</xdr:col>
      <xdr:colOff>187325</xdr:colOff>
      <xdr:row>58</xdr:row>
      <xdr:rowOff>63667</xdr:rowOff>
    </xdr:to>
    <xdr:cxnSp macro="">
      <xdr:nvCxnSpPr>
        <xdr:cNvPr id="774" name="直線コネクタ 773"/>
        <xdr:cNvCxnSpPr/>
      </xdr:nvCxnSpPr>
      <xdr:spPr>
        <a:xfrm>
          <a:off x="21323300" y="10006899"/>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57359</xdr:rowOff>
    </xdr:from>
    <xdr:to>
      <xdr:col>31</xdr:col>
      <xdr:colOff>34925</xdr:colOff>
      <xdr:row>58</xdr:row>
      <xdr:rowOff>62799</xdr:rowOff>
    </xdr:to>
    <xdr:cxnSp macro="">
      <xdr:nvCxnSpPr>
        <xdr:cNvPr id="777" name="直線コネクタ 776"/>
        <xdr:cNvCxnSpPr/>
      </xdr:nvCxnSpPr>
      <xdr:spPr>
        <a:xfrm>
          <a:off x="20434300" y="10001459"/>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9" name="テキスト ボックス 778"/>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40533</xdr:rowOff>
    </xdr:from>
    <xdr:to>
      <xdr:col>29</xdr:col>
      <xdr:colOff>517525</xdr:colOff>
      <xdr:row>58</xdr:row>
      <xdr:rowOff>57359</xdr:rowOff>
    </xdr:to>
    <xdr:cxnSp macro="">
      <xdr:nvCxnSpPr>
        <xdr:cNvPr id="780" name="直線コネクタ 779"/>
        <xdr:cNvCxnSpPr/>
      </xdr:nvCxnSpPr>
      <xdr:spPr>
        <a:xfrm>
          <a:off x="19545300" y="9984633"/>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107697</xdr:rowOff>
    </xdr:from>
    <xdr:ext cx="469744" cy="259045"/>
    <xdr:sp macro="" textlink="">
      <xdr:nvSpPr>
        <xdr:cNvPr id="782" name="テキスト ボックス 781"/>
        <xdr:cNvSpPr txBox="1"/>
      </xdr:nvSpPr>
      <xdr:spPr>
        <a:xfrm>
          <a:off x="20199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10953</xdr:rowOff>
    </xdr:from>
    <xdr:to>
      <xdr:col>28</xdr:col>
      <xdr:colOff>314325</xdr:colOff>
      <xdr:row>58</xdr:row>
      <xdr:rowOff>40533</xdr:rowOff>
    </xdr:to>
    <xdr:cxnSp macro="">
      <xdr:nvCxnSpPr>
        <xdr:cNvPr id="783" name="直線コネクタ 782"/>
        <xdr:cNvCxnSpPr/>
      </xdr:nvCxnSpPr>
      <xdr:spPr>
        <a:xfrm>
          <a:off x="18656300" y="9955053"/>
          <a:ext cx="889000" cy="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85" name="テキスト ボックス 784"/>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7" name="テキスト ボックス 786"/>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12867</xdr:rowOff>
    </xdr:from>
    <xdr:to>
      <xdr:col>32</xdr:col>
      <xdr:colOff>238125</xdr:colOff>
      <xdr:row>58</xdr:row>
      <xdr:rowOff>114467</xdr:rowOff>
    </xdr:to>
    <xdr:sp macro="" textlink="">
      <xdr:nvSpPr>
        <xdr:cNvPr id="793" name="円/楕円 792"/>
        <xdr:cNvSpPr/>
      </xdr:nvSpPr>
      <xdr:spPr>
        <a:xfrm>
          <a:off x="22110700" y="99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116384</xdr:rowOff>
    </xdr:from>
    <xdr:ext cx="469744" cy="259045"/>
    <xdr:sp macro="" textlink="">
      <xdr:nvSpPr>
        <xdr:cNvPr id="794" name="貸付金該当値テキスト"/>
        <xdr:cNvSpPr txBox="1"/>
      </xdr:nvSpPr>
      <xdr:spPr>
        <a:xfrm>
          <a:off x="22212300" y="988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11999</xdr:rowOff>
    </xdr:from>
    <xdr:to>
      <xdr:col>31</xdr:col>
      <xdr:colOff>85725</xdr:colOff>
      <xdr:row>58</xdr:row>
      <xdr:rowOff>113599</xdr:rowOff>
    </xdr:to>
    <xdr:sp macro="" textlink="">
      <xdr:nvSpPr>
        <xdr:cNvPr id="795" name="円/楕円 794"/>
        <xdr:cNvSpPr/>
      </xdr:nvSpPr>
      <xdr:spPr>
        <a:xfrm>
          <a:off x="21272500" y="99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130126</xdr:rowOff>
    </xdr:from>
    <xdr:ext cx="469744" cy="259045"/>
    <xdr:sp macro="" textlink="">
      <xdr:nvSpPr>
        <xdr:cNvPr id="796" name="テキスト ボックス 795"/>
        <xdr:cNvSpPr txBox="1"/>
      </xdr:nvSpPr>
      <xdr:spPr>
        <a:xfrm>
          <a:off x="21088427" y="97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6559</xdr:rowOff>
    </xdr:from>
    <xdr:to>
      <xdr:col>29</xdr:col>
      <xdr:colOff>568325</xdr:colOff>
      <xdr:row>58</xdr:row>
      <xdr:rowOff>108159</xdr:rowOff>
    </xdr:to>
    <xdr:sp macro="" textlink="">
      <xdr:nvSpPr>
        <xdr:cNvPr id="797" name="円/楕円 796"/>
        <xdr:cNvSpPr/>
      </xdr:nvSpPr>
      <xdr:spPr>
        <a:xfrm>
          <a:off x="20383500" y="99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124686</xdr:rowOff>
    </xdr:from>
    <xdr:ext cx="469744" cy="259045"/>
    <xdr:sp macro="" textlink="">
      <xdr:nvSpPr>
        <xdr:cNvPr id="798" name="テキスト ボックス 797"/>
        <xdr:cNvSpPr txBox="1"/>
      </xdr:nvSpPr>
      <xdr:spPr>
        <a:xfrm>
          <a:off x="20199427" y="972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161183</xdr:rowOff>
    </xdr:from>
    <xdr:to>
      <xdr:col>28</xdr:col>
      <xdr:colOff>365125</xdr:colOff>
      <xdr:row>58</xdr:row>
      <xdr:rowOff>91333</xdr:rowOff>
    </xdr:to>
    <xdr:sp macro="" textlink="">
      <xdr:nvSpPr>
        <xdr:cNvPr id="799" name="円/楕円 798"/>
        <xdr:cNvSpPr/>
      </xdr:nvSpPr>
      <xdr:spPr>
        <a:xfrm>
          <a:off x="19494500" y="99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107860</xdr:rowOff>
    </xdr:from>
    <xdr:ext cx="469744" cy="259045"/>
    <xdr:sp macro="" textlink="">
      <xdr:nvSpPr>
        <xdr:cNvPr id="800" name="テキスト ボックス 799"/>
        <xdr:cNvSpPr txBox="1"/>
      </xdr:nvSpPr>
      <xdr:spPr>
        <a:xfrm>
          <a:off x="19310427" y="970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131603</xdr:rowOff>
    </xdr:from>
    <xdr:to>
      <xdr:col>27</xdr:col>
      <xdr:colOff>161925</xdr:colOff>
      <xdr:row>58</xdr:row>
      <xdr:rowOff>61753</xdr:rowOff>
    </xdr:to>
    <xdr:sp macro="" textlink="">
      <xdr:nvSpPr>
        <xdr:cNvPr id="801" name="円/楕円 800"/>
        <xdr:cNvSpPr/>
      </xdr:nvSpPr>
      <xdr:spPr>
        <a:xfrm>
          <a:off x="18605500" y="99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78280</xdr:rowOff>
    </xdr:from>
    <xdr:ext cx="469744" cy="259045"/>
    <xdr:sp macro="" textlink="">
      <xdr:nvSpPr>
        <xdr:cNvPr id="802" name="テキスト ボックス 801"/>
        <xdr:cNvSpPr txBox="1"/>
      </xdr:nvSpPr>
      <xdr:spPr>
        <a:xfrm>
          <a:off x="18421427" y="967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146653</xdr:rowOff>
    </xdr:from>
    <xdr:to>
      <xdr:col>32</xdr:col>
      <xdr:colOff>187325</xdr:colOff>
      <xdr:row>76</xdr:row>
      <xdr:rowOff>15323</xdr:rowOff>
    </xdr:to>
    <xdr:cxnSp macro="">
      <xdr:nvCxnSpPr>
        <xdr:cNvPr id="832" name="直線コネクタ 831"/>
        <xdr:cNvCxnSpPr/>
      </xdr:nvCxnSpPr>
      <xdr:spPr>
        <a:xfrm flipV="1">
          <a:off x="21323300" y="13005403"/>
          <a:ext cx="8382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15323</xdr:rowOff>
    </xdr:from>
    <xdr:to>
      <xdr:col>31</xdr:col>
      <xdr:colOff>34925</xdr:colOff>
      <xdr:row>76</xdr:row>
      <xdr:rowOff>70301</xdr:rowOff>
    </xdr:to>
    <xdr:cxnSp macro="">
      <xdr:nvCxnSpPr>
        <xdr:cNvPr id="835" name="直線コネクタ 834"/>
        <xdr:cNvCxnSpPr/>
      </xdr:nvCxnSpPr>
      <xdr:spPr>
        <a:xfrm flipV="1">
          <a:off x="20434300" y="13045523"/>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70301</xdr:rowOff>
    </xdr:from>
    <xdr:to>
      <xdr:col>29</xdr:col>
      <xdr:colOff>517525</xdr:colOff>
      <xdr:row>76</xdr:row>
      <xdr:rowOff>72834</xdr:rowOff>
    </xdr:to>
    <xdr:cxnSp macro="">
      <xdr:nvCxnSpPr>
        <xdr:cNvPr id="838" name="直線コネクタ 837"/>
        <xdr:cNvCxnSpPr/>
      </xdr:nvCxnSpPr>
      <xdr:spPr>
        <a:xfrm flipV="1">
          <a:off x="19545300" y="13100501"/>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69272</xdr:rowOff>
    </xdr:from>
    <xdr:to>
      <xdr:col>28</xdr:col>
      <xdr:colOff>314325</xdr:colOff>
      <xdr:row>76</xdr:row>
      <xdr:rowOff>72834</xdr:rowOff>
    </xdr:to>
    <xdr:cxnSp macro="">
      <xdr:nvCxnSpPr>
        <xdr:cNvPr id="841" name="直線コネクタ 840"/>
        <xdr:cNvCxnSpPr/>
      </xdr:nvCxnSpPr>
      <xdr:spPr>
        <a:xfrm>
          <a:off x="18656300" y="13099472"/>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95853</xdr:rowOff>
    </xdr:from>
    <xdr:to>
      <xdr:col>32</xdr:col>
      <xdr:colOff>238125</xdr:colOff>
      <xdr:row>76</xdr:row>
      <xdr:rowOff>26003</xdr:rowOff>
    </xdr:to>
    <xdr:sp macro="" textlink="">
      <xdr:nvSpPr>
        <xdr:cNvPr id="851" name="円/楕円 850"/>
        <xdr:cNvSpPr/>
      </xdr:nvSpPr>
      <xdr:spPr>
        <a:xfrm>
          <a:off x="22110700" y="129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118730</xdr:rowOff>
    </xdr:from>
    <xdr:ext cx="534377" cy="259045"/>
    <xdr:sp macro="" textlink="">
      <xdr:nvSpPr>
        <xdr:cNvPr id="852" name="繰出金該当値テキスト"/>
        <xdr:cNvSpPr txBox="1"/>
      </xdr:nvSpPr>
      <xdr:spPr>
        <a:xfrm>
          <a:off x="22212300" y="128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135972</xdr:rowOff>
    </xdr:from>
    <xdr:to>
      <xdr:col>31</xdr:col>
      <xdr:colOff>85725</xdr:colOff>
      <xdr:row>76</xdr:row>
      <xdr:rowOff>66123</xdr:rowOff>
    </xdr:to>
    <xdr:sp macro="" textlink="">
      <xdr:nvSpPr>
        <xdr:cNvPr id="853" name="円/楕円 852"/>
        <xdr:cNvSpPr/>
      </xdr:nvSpPr>
      <xdr:spPr>
        <a:xfrm>
          <a:off x="21272500" y="12994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82649</xdr:rowOff>
    </xdr:from>
    <xdr:ext cx="534377" cy="259045"/>
    <xdr:sp macro="" textlink="">
      <xdr:nvSpPr>
        <xdr:cNvPr id="854" name="テキスト ボックス 853"/>
        <xdr:cNvSpPr txBox="1"/>
      </xdr:nvSpPr>
      <xdr:spPr>
        <a:xfrm>
          <a:off x="21056111" y="127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19501</xdr:rowOff>
    </xdr:from>
    <xdr:to>
      <xdr:col>29</xdr:col>
      <xdr:colOff>568325</xdr:colOff>
      <xdr:row>76</xdr:row>
      <xdr:rowOff>121101</xdr:rowOff>
    </xdr:to>
    <xdr:sp macro="" textlink="">
      <xdr:nvSpPr>
        <xdr:cNvPr id="855" name="円/楕円 854"/>
        <xdr:cNvSpPr/>
      </xdr:nvSpPr>
      <xdr:spPr>
        <a:xfrm>
          <a:off x="20383500" y="130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137628</xdr:rowOff>
    </xdr:from>
    <xdr:ext cx="534377" cy="259045"/>
    <xdr:sp macro="" textlink="">
      <xdr:nvSpPr>
        <xdr:cNvPr id="856" name="テキスト ボックス 855"/>
        <xdr:cNvSpPr txBox="1"/>
      </xdr:nvSpPr>
      <xdr:spPr>
        <a:xfrm>
          <a:off x="20167111" y="128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22034</xdr:rowOff>
    </xdr:from>
    <xdr:to>
      <xdr:col>28</xdr:col>
      <xdr:colOff>365125</xdr:colOff>
      <xdr:row>76</xdr:row>
      <xdr:rowOff>123634</xdr:rowOff>
    </xdr:to>
    <xdr:sp macro="" textlink="">
      <xdr:nvSpPr>
        <xdr:cNvPr id="857" name="円/楕円 856"/>
        <xdr:cNvSpPr/>
      </xdr:nvSpPr>
      <xdr:spPr>
        <a:xfrm>
          <a:off x="19494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140161</xdr:rowOff>
    </xdr:from>
    <xdr:ext cx="534377" cy="259045"/>
    <xdr:sp macro="" textlink="">
      <xdr:nvSpPr>
        <xdr:cNvPr id="858" name="テキスト ボックス 857"/>
        <xdr:cNvSpPr txBox="1"/>
      </xdr:nvSpPr>
      <xdr:spPr>
        <a:xfrm>
          <a:off x="19278111" y="128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18472</xdr:rowOff>
    </xdr:from>
    <xdr:to>
      <xdr:col>27</xdr:col>
      <xdr:colOff>161925</xdr:colOff>
      <xdr:row>76</xdr:row>
      <xdr:rowOff>120072</xdr:rowOff>
    </xdr:to>
    <xdr:sp macro="" textlink="">
      <xdr:nvSpPr>
        <xdr:cNvPr id="859" name="円/楕円 858"/>
        <xdr:cNvSpPr/>
      </xdr:nvSpPr>
      <xdr:spPr>
        <a:xfrm>
          <a:off x="18605500" y="130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136600</xdr:rowOff>
    </xdr:from>
    <xdr:ext cx="534377" cy="259045"/>
    <xdr:sp macro="" textlink="">
      <xdr:nvSpPr>
        <xdr:cNvPr id="860" name="テキスト ボックス 859"/>
        <xdr:cNvSpPr txBox="1"/>
      </xdr:nvSpPr>
      <xdr:spPr>
        <a:xfrm>
          <a:off x="18389111" y="1282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ごみ処理業務や消防事務、一部施設管理を委託していること、また、過去から取り組んできた職員数の抑制などにより、類似団体や全国平均と比べて非常に低コストな行政運営を行っています。</a:t>
          </a:r>
          <a:endParaRPr kumimoji="1" lang="en-US" altLang="ja-JP" sz="1300">
            <a:latin typeface="ＭＳ Ｐゴシック"/>
          </a:endParaRPr>
        </a:p>
        <a:p>
          <a:r>
            <a:rPr kumimoji="1" lang="ja-JP" altLang="en-US" sz="1300">
              <a:latin typeface="ＭＳ Ｐゴシック"/>
            </a:rPr>
            <a:t>　普通建設事業費やそのうちの新規整備については、類似団体や全国平均を大きく下回っています。また、それに伴い公債費についても、類似団体や全国平均を下回っています。これは、公共施設の更新をでき得る限り先延ばししながら施設の延命を図ってきたこと、過去からのハコモノ整備の抑制によるものですが、今後、各施設の更新時期を一斉に迎える際に急激にコストが増加することを意味しています。施設の更なる長寿命化対策や、基金の積立などの財源確保対策が課題となっていま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31,630
31,301
34.92
10,739,951
10,014,831
655,486
6,486,243
8,585,697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138067</xdr:rowOff>
    </xdr:from>
    <xdr:to>
      <xdr:col>6</xdr:col>
      <xdr:colOff>511175</xdr:colOff>
      <xdr:row>35</xdr:row>
      <xdr:rowOff>12990</xdr:rowOff>
    </xdr:to>
    <xdr:cxnSp macro="">
      <xdr:nvCxnSpPr>
        <xdr:cNvPr id="63" name="直線コネクタ 62"/>
        <xdr:cNvCxnSpPr/>
      </xdr:nvCxnSpPr>
      <xdr:spPr>
        <a:xfrm>
          <a:off x="3797300" y="5967367"/>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123372</xdr:rowOff>
    </xdr:from>
    <xdr:to>
      <xdr:col>5</xdr:col>
      <xdr:colOff>358775</xdr:colOff>
      <xdr:row>34</xdr:row>
      <xdr:rowOff>138067</xdr:rowOff>
    </xdr:to>
    <xdr:cxnSp macro="">
      <xdr:nvCxnSpPr>
        <xdr:cNvPr id="66" name="直線コネクタ 65"/>
        <xdr:cNvCxnSpPr/>
      </xdr:nvCxnSpPr>
      <xdr:spPr>
        <a:xfrm>
          <a:off x="2908300" y="5781222"/>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123372</xdr:rowOff>
    </xdr:from>
    <xdr:to>
      <xdr:col>4</xdr:col>
      <xdr:colOff>155575</xdr:colOff>
      <xdr:row>34</xdr:row>
      <xdr:rowOff>112268</xdr:rowOff>
    </xdr:to>
    <xdr:cxnSp macro="">
      <xdr:nvCxnSpPr>
        <xdr:cNvPr id="69" name="直線コネクタ 68"/>
        <xdr:cNvCxnSpPr/>
      </xdr:nvCxnSpPr>
      <xdr:spPr>
        <a:xfrm flipV="1">
          <a:off x="2019300" y="5781222"/>
          <a:ext cx="889000" cy="1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22134</xdr:rowOff>
    </xdr:from>
    <xdr:to>
      <xdr:col>2</xdr:col>
      <xdr:colOff>638175</xdr:colOff>
      <xdr:row>34</xdr:row>
      <xdr:rowOff>112268</xdr:rowOff>
    </xdr:to>
    <xdr:cxnSp macro="">
      <xdr:nvCxnSpPr>
        <xdr:cNvPr id="72" name="直線コネクタ 71"/>
        <xdr:cNvCxnSpPr/>
      </xdr:nvCxnSpPr>
      <xdr:spPr>
        <a:xfrm>
          <a:off x="1130300" y="5851434"/>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133640</xdr:rowOff>
    </xdr:from>
    <xdr:to>
      <xdr:col>6</xdr:col>
      <xdr:colOff>561975</xdr:colOff>
      <xdr:row>35</xdr:row>
      <xdr:rowOff>63790</xdr:rowOff>
    </xdr:to>
    <xdr:sp macro="" textlink="">
      <xdr:nvSpPr>
        <xdr:cNvPr id="82" name="円/楕円 81"/>
        <xdr:cNvSpPr/>
      </xdr:nvSpPr>
      <xdr:spPr>
        <a:xfrm>
          <a:off x="4584700" y="59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112067</xdr:rowOff>
    </xdr:from>
    <xdr:ext cx="469744" cy="259045"/>
    <xdr:sp macro="" textlink="">
      <xdr:nvSpPr>
        <xdr:cNvPr id="83" name="議会費該当値テキスト"/>
        <xdr:cNvSpPr txBox="1"/>
      </xdr:nvSpPr>
      <xdr:spPr>
        <a:xfrm>
          <a:off x="4686300" y="594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87267</xdr:rowOff>
    </xdr:from>
    <xdr:to>
      <xdr:col>5</xdr:col>
      <xdr:colOff>409575</xdr:colOff>
      <xdr:row>35</xdr:row>
      <xdr:rowOff>17417</xdr:rowOff>
    </xdr:to>
    <xdr:sp macro="" textlink="">
      <xdr:nvSpPr>
        <xdr:cNvPr id="84" name="円/楕円 83"/>
        <xdr:cNvSpPr/>
      </xdr:nvSpPr>
      <xdr:spPr>
        <a:xfrm>
          <a:off x="3746500" y="59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33944</xdr:rowOff>
    </xdr:from>
    <xdr:ext cx="469744" cy="259045"/>
    <xdr:sp macro="" textlink="">
      <xdr:nvSpPr>
        <xdr:cNvPr id="85" name="テキスト ボックス 84"/>
        <xdr:cNvSpPr txBox="1"/>
      </xdr:nvSpPr>
      <xdr:spPr>
        <a:xfrm>
          <a:off x="3562427"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72572</xdr:rowOff>
    </xdr:from>
    <xdr:to>
      <xdr:col>4</xdr:col>
      <xdr:colOff>206375</xdr:colOff>
      <xdr:row>34</xdr:row>
      <xdr:rowOff>2722</xdr:rowOff>
    </xdr:to>
    <xdr:sp macro="" textlink="">
      <xdr:nvSpPr>
        <xdr:cNvPr id="86" name="円/楕円 85"/>
        <xdr:cNvSpPr/>
      </xdr:nvSpPr>
      <xdr:spPr>
        <a:xfrm>
          <a:off x="2857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19249</xdr:rowOff>
    </xdr:from>
    <xdr:ext cx="469744" cy="259045"/>
    <xdr:sp macro="" textlink="">
      <xdr:nvSpPr>
        <xdr:cNvPr id="87" name="テキスト ボックス 86"/>
        <xdr:cNvSpPr txBox="1"/>
      </xdr:nvSpPr>
      <xdr:spPr>
        <a:xfrm>
          <a:off x="2673427" y="55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61468</xdr:rowOff>
    </xdr:from>
    <xdr:to>
      <xdr:col>3</xdr:col>
      <xdr:colOff>3175</xdr:colOff>
      <xdr:row>34</xdr:row>
      <xdr:rowOff>163068</xdr:rowOff>
    </xdr:to>
    <xdr:sp macro="" textlink="">
      <xdr:nvSpPr>
        <xdr:cNvPr id="88" name="円/楕円 87"/>
        <xdr:cNvSpPr/>
      </xdr:nvSpPr>
      <xdr:spPr>
        <a:xfrm>
          <a:off x="1968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8145</xdr:rowOff>
    </xdr:from>
    <xdr:ext cx="469744" cy="259045"/>
    <xdr:sp macro="" textlink="">
      <xdr:nvSpPr>
        <xdr:cNvPr id="89" name="テキスト ボックス 88"/>
        <xdr:cNvSpPr txBox="1"/>
      </xdr:nvSpPr>
      <xdr:spPr>
        <a:xfrm>
          <a:off x="1784427"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142784</xdr:rowOff>
    </xdr:from>
    <xdr:to>
      <xdr:col>1</xdr:col>
      <xdr:colOff>485775</xdr:colOff>
      <xdr:row>34</xdr:row>
      <xdr:rowOff>72934</xdr:rowOff>
    </xdr:to>
    <xdr:sp macro="" textlink="">
      <xdr:nvSpPr>
        <xdr:cNvPr id="90" name="円/楕円 89"/>
        <xdr:cNvSpPr/>
      </xdr:nvSpPr>
      <xdr:spPr>
        <a:xfrm>
          <a:off x="1079500" y="58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89461</xdr:rowOff>
    </xdr:from>
    <xdr:ext cx="469744" cy="259045"/>
    <xdr:sp macro="" textlink="">
      <xdr:nvSpPr>
        <xdr:cNvPr id="91" name="テキスト ボックス 90"/>
        <xdr:cNvSpPr txBox="1"/>
      </xdr:nvSpPr>
      <xdr:spPr>
        <a:xfrm>
          <a:off x="895427" y="55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71087</xdr:rowOff>
    </xdr:from>
    <xdr:to>
      <xdr:col>6</xdr:col>
      <xdr:colOff>511175</xdr:colOff>
      <xdr:row>59</xdr:row>
      <xdr:rowOff>4358</xdr:rowOff>
    </xdr:to>
    <xdr:cxnSp macro="">
      <xdr:nvCxnSpPr>
        <xdr:cNvPr id="123" name="直線コネクタ 122"/>
        <xdr:cNvCxnSpPr/>
      </xdr:nvCxnSpPr>
      <xdr:spPr>
        <a:xfrm flipV="1">
          <a:off x="3797300" y="10015187"/>
          <a:ext cx="838200" cy="10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125450</xdr:rowOff>
    </xdr:from>
    <xdr:to>
      <xdr:col>5</xdr:col>
      <xdr:colOff>358775</xdr:colOff>
      <xdr:row>59</xdr:row>
      <xdr:rowOff>4358</xdr:rowOff>
    </xdr:to>
    <xdr:cxnSp macro="">
      <xdr:nvCxnSpPr>
        <xdr:cNvPr id="126" name="直線コネクタ 125"/>
        <xdr:cNvCxnSpPr/>
      </xdr:nvCxnSpPr>
      <xdr:spPr>
        <a:xfrm>
          <a:off x="2908300" y="10069550"/>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125450</xdr:rowOff>
    </xdr:from>
    <xdr:to>
      <xdr:col>4</xdr:col>
      <xdr:colOff>155575</xdr:colOff>
      <xdr:row>59</xdr:row>
      <xdr:rowOff>2976</xdr:rowOff>
    </xdr:to>
    <xdr:cxnSp macro="">
      <xdr:nvCxnSpPr>
        <xdr:cNvPr id="129" name="直線コネクタ 128"/>
        <xdr:cNvCxnSpPr/>
      </xdr:nvCxnSpPr>
      <xdr:spPr>
        <a:xfrm flipV="1">
          <a:off x="2019300" y="10069550"/>
          <a:ext cx="889000" cy="4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123644</xdr:rowOff>
    </xdr:from>
    <xdr:to>
      <xdr:col>2</xdr:col>
      <xdr:colOff>638175</xdr:colOff>
      <xdr:row>59</xdr:row>
      <xdr:rowOff>2976</xdr:rowOff>
    </xdr:to>
    <xdr:cxnSp macro="">
      <xdr:nvCxnSpPr>
        <xdr:cNvPr id="132" name="直線コネクタ 131"/>
        <xdr:cNvCxnSpPr/>
      </xdr:nvCxnSpPr>
      <xdr:spPr>
        <a:xfrm>
          <a:off x="1130300" y="10067744"/>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20287</xdr:rowOff>
    </xdr:from>
    <xdr:to>
      <xdr:col>6</xdr:col>
      <xdr:colOff>561975</xdr:colOff>
      <xdr:row>58</xdr:row>
      <xdr:rowOff>121887</xdr:rowOff>
    </xdr:to>
    <xdr:sp macro="" textlink="">
      <xdr:nvSpPr>
        <xdr:cNvPr id="142" name="円/楕円 141"/>
        <xdr:cNvSpPr/>
      </xdr:nvSpPr>
      <xdr:spPr>
        <a:xfrm>
          <a:off x="4584700" y="99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170164</xdr:rowOff>
    </xdr:from>
    <xdr:ext cx="534377" cy="259045"/>
    <xdr:sp macro="" textlink="">
      <xdr:nvSpPr>
        <xdr:cNvPr id="143" name="総務費該当値テキスト"/>
        <xdr:cNvSpPr txBox="1"/>
      </xdr:nvSpPr>
      <xdr:spPr>
        <a:xfrm>
          <a:off x="4686300" y="99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48,303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125008</xdr:rowOff>
    </xdr:from>
    <xdr:to>
      <xdr:col>5</xdr:col>
      <xdr:colOff>409575</xdr:colOff>
      <xdr:row>59</xdr:row>
      <xdr:rowOff>55158</xdr:rowOff>
    </xdr:to>
    <xdr:sp macro="" textlink="">
      <xdr:nvSpPr>
        <xdr:cNvPr id="144" name="円/楕円 143"/>
        <xdr:cNvSpPr/>
      </xdr:nvSpPr>
      <xdr:spPr>
        <a:xfrm>
          <a:off x="3746500" y="100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46285</xdr:rowOff>
    </xdr:from>
    <xdr:ext cx="534377" cy="259045"/>
    <xdr:sp macro="" textlink="">
      <xdr:nvSpPr>
        <xdr:cNvPr id="145" name="テキスト ボックス 144"/>
        <xdr:cNvSpPr txBox="1"/>
      </xdr:nvSpPr>
      <xdr:spPr>
        <a:xfrm>
          <a:off x="3530111" y="1016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74650</xdr:rowOff>
    </xdr:from>
    <xdr:to>
      <xdr:col>4</xdr:col>
      <xdr:colOff>206375</xdr:colOff>
      <xdr:row>59</xdr:row>
      <xdr:rowOff>4800</xdr:rowOff>
    </xdr:to>
    <xdr:sp macro="" textlink="">
      <xdr:nvSpPr>
        <xdr:cNvPr id="146" name="円/楕円 145"/>
        <xdr:cNvSpPr/>
      </xdr:nvSpPr>
      <xdr:spPr>
        <a:xfrm>
          <a:off x="2857500" y="100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167377</xdr:rowOff>
    </xdr:from>
    <xdr:ext cx="534377" cy="259045"/>
    <xdr:sp macro="" textlink="">
      <xdr:nvSpPr>
        <xdr:cNvPr id="147" name="テキスト ボックス 146"/>
        <xdr:cNvSpPr txBox="1"/>
      </xdr:nvSpPr>
      <xdr:spPr>
        <a:xfrm>
          <a:off x="2641111" y="101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123626</xdr:rowOff>
    </xdr:from>
    <xdr:to>
      <xdr:col>3</xdr:col>
      <xdr:colOff>3175</xdr:colOff>
      <xdr:row>59</xdr:row>
      <xdr:rowOff>53776</xdr:rowOff>
    </xdr:to>
    <xdr:sp macro="" textlink="">
      <xdr:nvSpPr>
        <xdr:cNvPr id="148" name="円/楕円 147"/>
        <xdr:cNvSpPr/>
      </xdr:nvSpPr>
      <xdr:spPr>
        <a:xfrm>
          <a:off x="1968500" y="100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44903</xdr:rowOff>
    </xdr:from>
    <xdr:ext cx="534377" cy="259045"/>
    <xdr:sp macro="" textlink="">
      <xdr:nvSpPr>
        <xdr:cNvPr id="149" name="テキスト ボックス 148"/>
        <xdr:cNvSpPr txBox="1"/>
      </xdr:nvSpPr>
      <xdr:spPr>
        <a:xfrm>
          <a:off x="1752111" y="101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72844</xdr:rowOff>
    </xdr:from>
    <xdr:to>
      <xdr:col>1</xdr:col>
      <xdr:colOff>485775</xdr:colOff>
      <xdr:row>59</xdr:row>
      <xdr:rowOff>2994</xdr:rowOff>
    </xdr:to>
    <xdr:sp macro="" textlink="">
      <xdr:nvSpPr>
        <xdr:cNvPr id="150" name="円/楕円 149"/>
        <xdr:cNvSpPr/>
      </xdr:nvSpPr>
      <xdr:spPr>
        <a:xfrm>
          <a:off x="1079500" y="100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165571</xdr:rowOff>
    </xdr:from>
    <xdr:ext cx="534377" cy="259045"/>
    <xdr:sp macro="" textlink="">
      <xdr:nvSpPr>
        <xdr:cNvPr id="151" name="テキスト ボックス 150"/>
        <xdr:cNvSpPr txBox="1"/>
      </xdr:nvSpPr>
      <xdr:spPr>
        <a:xfrm>
          <a:off x="863111" y="101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31663</xdr:rowOff>
    </xdr:from>
    <xdr:to>
      <xdr:col>6</xdr:col>
      <xdr:colOff>511175</xdr:colOff>
      <xdr:row>78</xdr:row>
      <xdr:rowOff>37430</xdr:rowOff>
    </xdr:to>
    <xdr:cxnSp macro="">
      <xdr:nvCxnSpPr>
        <xdr:cNvPr id="180" name="直線コネクタ 179"/>
        <xdr:cNvCxnSpPr/>
      </xdr:nvCxnSpPr>
      <xdr:spPr>
        <a:xfrm flipV="1">
          <a:off x="3797300" y="13404763"/>
          <a:ext cx="8382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37430</xdr:rowOff>
    </xdr:from>
    <xdr:to>
      <xdr:col>5</xdr:col>
      <xdr:colOff>358775</xdr:colOff>
      <xdr:row>78</xdr:row>
      <xdr:rowOff>52343</xdr:rowOff>
    </xdr:to>
    <xdr:cxnSp macro="">
      <xdr:nvCxnSpPr>
        <xdr:cNvPr id="183" name="直線コネクタ 182"/>
        <xdr:cNvCxnSpPr/>
      </xdr:nvCxnSpPr>
      <xdr:spPr>
        <a:xfrm flipV="1">
          <a:off x="2908300" y="13410530"/>
          <a:ext cx="8890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52343</xdr:rowOff>
    </xdr:from>
    <xdr:to>
      <xdr:col>4</xdr:col>
      <xdr:colOff>155575</xdr:colOff>
      <xdr:row>78</xdr:row>
      <xdr:rowOff>54225</xdr:rowOff>
    </xdr:to>
    <xdr:cxnSp macro="">
      <xdr:nvCxnSpPr>
        <xdr:cNvPr id="186" name="直線コネクタ 185"/>
        <xdr:cNvCxnSpPr/>
      </xdr:nvCxnSpPr>
      <xdr:spPr>
        <a:xfrm flipV="1">
          <a:off x="2019300" y="13425443"/>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54225</xdr:rowOff>
    </xdr:from>
    <xdr:to>
      <xdr:col>2</xdr:col>
      <xdr:colOff>638175</xdr:colOff>
      <xdr:row>78</xdr:row>
      <xdr:rowOff>54846</xdr:rowOff>
    </xdr:to>
    <xdr:cxnSp macro="">
      <xdr:nvCxnSpPr>
        <xdr:cNvPr id="189" name="直線コネクタ 188"/>
        <xdr:cNvCxnSpPr/>
      </xdr:nvCxnSpPr>
      <xdr:spPr>
        <a:xfrm flipV="1">
          <a:off x="1130300" y="13427325"/>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152313</xdr:rowOff>
    </xdr:from>
    <xdr:to>
      <xdr:col>6</xdr:col>
      <xdr:colOff>561975</xdr:colOff>
      <xdr:row>78</xdr:row>
      <xdr:rowOff>82463</xdr:rowOff>
    </xdr:to>
    <xdr:sp macro="" textlink="">
      <xdr:nvSpPr>
        <xdr:cNvPr id="199" name="円/楕円 198"/>
        <xdr:cNvSpPr/>
      </xdr:nvSpPr>
      <xdr:spPr>
        <a:xfrm>
          <a:off x="4584700" y="133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70696</xdr:rowOff>
    </xdr:from>
    <xdr:ext cx="534377" cy="259045"/>
    <xdr:sp macro="" textlink="">
      <xdr:nvSpPr>
        <xdr:cNvPr id="200" name="民生費該当値テキスト"/>
        <xdr:cNvSpPr txBox="1"/>
      </xdr:nvSpPr>
      <xdr:spPr>
        <a:xfrm>
          <a:off x="4686300" y="1327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158080</xdr:rowOff>
    </xdr:from>
    <xdr:to>
      <xdr:col>5</xdr:col>
      <xdr:colOff>409575</xdr:colOff>
      <xdr:row>78</xdr:row>
      <xdr:rowOff>88230</xdr:rowOff>
    </xdr:to>
    <xdr:sp macro="" textlink="">
      <xdr:nvSpPr>
        <xdr:cNvPr id="201" name="円/楕円 200"/>
        <xdr:cNvSpPr/>
      </xdr:nvSpPr>
      <xdr:spPr>
        <a:xfrm>
          <a:off x="3746500" y="133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79357</xdr:rowOff>
    </xdr:from>
    <xdr:ext cx="534377" cy="259045"/>
    <xdr:sp macro="" textlink="">
      <xdr:nvSpPr>
        <xdr:cNvPr id="202" name="テキスト ボックス 201"/>
        <xdr:cNvSpPr txBox="1"/>
      </xdr:nvSpPr>
      <xdr:spPr>
        <a:xfrm>
          <a:off x="3530111" y="134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1543</xdr:rowOff>
    </xdr:from>
    <xdr:to>
      <xdr:col>4</xdr:col>
      <xdr:colOff>206375</xdr:colOff>
      <xdr:row>78</xdr:row>
      <xdr:rowOff>103143</xdr:rowOff>
    </xdr:to>
    <xdr:sp macro="" textlink="">
      <xdr:nvSpPr>
        <xdr:cNvPr id="203" name="円/楕円 202"/>
        <xdr:cNvSpPr/>
      </xdr:nvSpPr>
      <xdr:spPr>
        <a:xfrm>
          <a:off x="2857500" y="133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94270</xdr:rowOff>
    </xdr:from>
    <xdr:ext cx="534377" cy="259045"/>
    <xdr:sp macro="" textlink="">
      <xdr:nvSpPr>
        <xdr:cNvPr id="204" name="テキスト ボックス 203"/>
        <xdr:cNvSpPr txBox="1"/>
      </xdr:nvSpPr>
      <xdr:spPr>
        <a:xfrm>
          <a:off x="2641111" y="134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3425</xdr:rowOff>
    </xdr:from>
    <xdr:to>
      <xdr:col>3</xdr:col>
      <xdr:colOff>3175</xdr:colOff>
      <xdr:row>78</xdr:row>
      <xdr:rowOff>105025</xdr:rowOff>
    </xdr:to>
    <xdr:sp macro="" textlink="">
      <xdr:nvSpPr>
        <xdr:cNvPr id="205" name="円/楕円 204"/>
        <xdr:cNvSpPr/>
      </xdr:nvSpPr>
      <xdr:spPr>
        <a:xfrm>
          <a:off x="1968500" y="133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96152</xdr:rowOff>
    </xdr:from>
    <xdr:ext cx="534377" cy="259045"/>
    <xdr:sp macro="" textlink="">
      <xdr:nvSpPr>
        <xdr:cNvPr id="206" name="テキスト ボックス 205"/>
        <xdr:cNvSpPr txBox="1"/>
      </xdr:nvSpPr>
      <xdr:spPr>
        <a:xfrm>
          <a:off x="1752111" y="1346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4046</xdr:rowOff>
    </xdr:from>
    <xdr:to>
      <xdr:col>1</xdr:col>
      <xdr:colOff>485775</xdr:colOff>
      <xdr:row>78</xdr:row>
      <xdr:rowOff>105646</xdr:rowOff>
    </xdr:to>
    <xdr:sp macro="" textlink="">
      <xdr:nvSpPr>
        <xdr:cNvPr id="207" name="円/楕円 206"/>
        <xdr:cNvSpPr/>
      </xdr:nvSpPr>
      <xdr:spPr>
        <a:xfrm>
          <a:off x="1079500" y="13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96773</xdr:rowOff>
    </xdr:from>
    <xdr:ext cx="534377" cy="259045"/>
    <xdr:sp macro="" textlink="">
      <xdr:nvSpPr>
        <xdr:cNvPr id="208" name="テキスト ボックス 207"/>
        <xdr:cNvSpPr txBox="1"/>
      </xdr:nvSpPr>
      <xdr:spPr>
        <a:xfrm>
          <a:off x="863111" y="134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146721</xdr:rowOff>
    </xdr:from>
    <xdr:to>
      <xdr:col>6</xdr:col>
      <xdr:colOff>511175</xdr:colOff>
      <xdr:row>98</xdr:row>
      <xdr:rowOff>150003</xdr:rowOff>
    </xdr:to>
    <xdr:cxnSp macro="">
      <xdr:nvCxnSpPr>
        <xdr:cNvPr id="240" name="直線コネクタ 239"/>
        <xdr:cNvCxnSpPr/>
      </xdr:nvCxnSpPr>
      <xdr:spPr>
        <a:xfrm flipV="1">
          <a:off x="3797300" y="16948821"/>
          <a:ext cx="8382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150003</xdr:rowOff>
    </xdr:from>
    <xdr:to>
      <xdr:col>5</xdr:col>
      <xdr:colOff>358775</xdr:colOff>
      <xdr:row>98</xdr:row>
      <xdr:rowOff>168080</xdr:rowOff>
    </xdr:to>
    <xdr:cxnSp macro="">
      <xdr:nvCxnSpPr>
        <xdr:cNvPr id="243" name="直線コネクタ 242"/>
        <xdr:cNvCxnSpPr/>
      </xdr:nvCxnSpPr>
      <xdr:spPr>
        <a:xfrm flipV="1">
          <a:off x="2908300" y="16952103"/>
          <a:ext cx="8890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137381</xdr:rowOff>
    </xdr:from>
    <xdr:to>
      <xdr:col>4</xdr:col>
      <xdr:colOff>155575</xdr:colOff>
      <xdr:row>98</xdr:row>
      <xdr:rowOff>168080</xdr:rowOff>
    </xdr:to>
    <xdr:cxnSp macro="">
      <xdr:nvCxnSpPr>
        <xdr:cNvPr id="246" name="直線コネクタ 245"/>
        <xdr:cNvCxnSpPr/>
      </xdr:nvCxnSpPr>
      <xdr:spPr>
        <a:xfrm>
          <a:off x="2019300" y="16939481"/>
          <a:ext cx="889000" cy="3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72002</xdr:rowOff>
    </xdr:from>
    <xdr:to>
      <xdr:col>2</xdr:col>
      <xdr:colOff>638175</xdr:colOff>
      <xdr:row>98</xdr:row>
      <xdr:rowOff>137381</xdr:rowOff>
    </xdr:to>
    <xdr:cxnSp macro="">
      <xdr:nvCxnSpPr>
        <xdr:cNvPr id="249" name="直線コネクタ 248"/>
        <xdr:cNvCxnSpPr/>
      </xdr:nvCxnSpPr>
      <xdr:spPr>
        <a:xfrm>
          <a:off x="1130300" y="16874102"/>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95921</xdr:rowOff>
    </xdr:from>
    <xdr:to>
      <xdr:col>6</xdr:col>
      <xdr:colOff>561975</xdr:colOff>
      <xdr:row>99</xdr:row>
      <xdr:rowOff>26071</xdr:rowOff>
    </xdr:to>
    <xdr:sp macro="" textlink="">
      <xdr:nvSpPr>
        <xdr:cNvPr id="259" name="円/楕円 258"/>
        <xdr:cNvSpPr/>
      </xdr:nvSpPr>
      <xdr:spPr>
        <a:xfrm>
          <a:off x="4584700" y="168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74348</xdr:rowOff>
    </xdr:from>
    <xdr:ext cx="534377" cy="259045"/>
    <xdr:sp macro="" textlink="">
      <xdr:nvSpPr>
        <xdr:cNvPr id="260" name="衛生費該当値テキスト"/>
        <xdr:cNvSpPr txBox="1"/>
      </xdr:nvSpPr>
      <xdr:spPr>
        <a:xfrm>
          <a:off x="4686300" y="16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99203</xdr:rowOff>
    </xdr:from>
    <xdr:to>
      <xdr:col>5</xdr:col>
      <xdr:colOff>409575</xdr:colOff>
      <xdr:row>99</xdr:row>
      <xdr:rowOff>29353</xdr:rowOff>
    </xdr:to>
    <xdr:sp macro="" textlink="">
      <xdr:nvSpPr>
        <xdr:cNvPr id="261" name="円/楕円 260"/>
        <xdr:cNvSpPr/>
      </xdr:nvSpPr>
      <xdr:spPr>
        <a:xfrm>
          <a:off x="3746500" y="16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20480</xdr:rowOff>
    </xdr:from>
    <xdr:ext cx="534377" cy="259045"/>
    <xdr:sp macro="" textlink="">
      <xdr:nvSpPr>
        <xdr:cNvPr id="262" name="テキスト ボックス 261"/>
        <xdr:cNvSpPr txBox="1"/>
      </xdr:nvSpPr>
      <xdr:spPr>
        <a:xfrm>
          <a:off x="3530111" y="169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117280</xdr:rowOff>
    </xdr:from>
    <xdr:to>
      <xdr:col>4</xdr:col>
      <xdr:colOff>206375</xdr:colOff>
      <xdr:row>99</xdr:row>
      <xdr:rowOff>47430</xdr:rowOff>
    </xdr:to>
    <xdr:sp macro="" textlink="">
      <xdr:nvSpPr>
        <xdr:cNvPr id="263" name="円/楕円 262"/>
        <xdr:cNvSpPr/>
      </xdr:nvSpPr>
      <xdr:spPr>
        <a:xfrm>
          <a:off x="2857500" y="169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38557</xdr:rowOff>
    </xdr:from>
    <xdr:ext cx="534377" cy="259045"/>
    <xdr:sp macro="" textlink="">
      <xdr:nvSpPr>
        <xdr:cNvPr id="264" name="テキスト ボックス 263"/>
        <xdr:cNvSpPr txBox="1"/>
      </xdr:nvSpPr>
      <xdr:spPr>
        <a:xfrm>
          <a:off x="2641111" y="1701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86581</xdr:rowOff>
    </xdr:from>
    <xdr:to>
      <xdr:col>3</xdr:col>
      <xdr:colOff>3175</xdr:colOff>
      <xdr:row>99</xdr:row>
      <xdr:rowOff>16731</xdr:rowOff>
    </xdr:to>
    <xdr:sp macro="" textlink="">
      <xdr:nvSpPr>
        <xdr:cNvPr id="265" name="円/楕円 264"/>
        <xdr:cNvSpPr/>
      </xdr:nvSpPr>
      <xdr:spPr>
        <a:xfrm>
          <a:off x="1968500" y="1688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7858</xdr:rowOff>
    </xdr:from>
    <xdr:ext cx="534377" cy="259045"/>
    <xdr:sp macro="" textlink="">
      <xdr:nvSpPr>
        <xdr:cNvPr id="266" name="テキスト ボックス 265"/>
        <xdr:cNvSpPr txBox="1"/>
      </xdr:nvSpPr>
      <xdr:spPr>
        <a:xfrm>
          <a:off x="1752111" y="169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21202</xdr:rowOff>
    </xdr:from>
    <xdr:to>
      <xdr:col>1</xdr:col>
      <xdr:colOff>485775</xdr:colOff>
      <xdr:row>98</xdr:row>
      <xdr:rowOff>122802</xdr:rowOff>
    </xdr:to>
    <xdr:sp macro="" textlink="">
      <xdr:nvSpPr>
        <xdr:cNvPr id="267" name="円/楕円 266"/>
        <xdr:cNvSpPr/>
      </xdr:nvSpPr>
      <xdr:spPr>
        <a:xfrm>
          <a:off x="1079500" y="168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113929</xdr:rowOff>
    </xdr:from>
    <xdr:ext cx="534377" cy="259045"/>
    <xdr:sp macro="" textlink="">
      <xdr:nvSpPr>
        <xdr:cNvPr id="268" name="テキスト ボックス 267"/>
        <xdr:cNvSpPr txBox="1"/>
      </xdr:nvSpPr>
      <xdr:spPr>
        <a:xfrm>
          <a:off x="863111" y="169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2768</xdr:rowOff>
    </xdr:from>
    <xdr:to>
      <xdr:col>15</xdr:col>
      <xdr:colOff>180975</xdr:colOff>
      <xdr:row>36</xdr:row>
      <xdr:rowOff>5969</xdr:rowOff>
    </xdr:to>
    <xdr:cxnSp macro="">
      <xdr:nvCxnSpPr>
        <xdr:cNvPr id="295" name="直線コネクタ 294"/>
        <xdr:cNvCxnSpPr/>
      </xdr:nvCxnSpPr>
      <xdr:spPr>
        <a:xfrm>
          <a:off x="9639300" y="617496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24121</xdr:rowOff>
    </xdr:from>
    <xdr:ext cx="378565" cy="259045"/>
    <xdr:sp macro="" textlink="">
      <xdr:nvSpPr>
        <xdr:cNvPr id="296" name="労働費平均値テキスト"/>
        <xdr:cNvSpPr txBox="1"/>
      </xdr:nvSpPr>
      <xdr:spPr>
        <a:xfrm>
          <a:off x="10528300" y="6367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123927</xdr:rowOff>
    </xdr:from>
    <xdr:to>
      <xdr:col>14</xdr:col>
      <xdr:colOff>28575</xdr:colOff>
      <xdr:row>36</xdr:row>
      <xdr:rowOff>2768</xdr:rowOff>
    </xdr:to>
    <xdr:cxnSp macro="">
      <xdr:nvCxnSpPr>
        <xdr:cNvPr id="298" name="直線コネクタ 297"/>
        <xdr:cNvCxnSpPr/>
      </xdr:nvCxnSpPr>
      <xdr:spPr>
        <a:xfrm>
          <a:off x="8750300" y="612467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131335</xdr:rowOff>
    </xdr:from>
    <xdr:ext cx="378565" cy="259045"/>
    <xdr:sp macro="" textlink="">
      <xdr:nvSpPr>
        <xdr:cNvPr id="300" name="テキスト ボックス 299"/>
        <xdr:cNvSpPr txBox="1"/>
      </xdr:nvSpPr>
      <xdr:spPr>
        <a:xfrm>
          <a:off x="9450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154787</xdr:rowOff>
    </xdr:from>
    <xdr:to>
      <xdr:col>12</xdr:col>
      <xdr:colOff>511175</xdr:colOff>
      <xdr:row>35</xdr:row>
      <xdr:rowOff>123927</xdr:rowOff>
    </xdr:to>
    <xdr:cxnSp macro="">
      <xdr:nvCxnSpPr>
        <xdr:cNvPr id="301" name="直線コネクタ 300"/>
        <xdr:cNvCxnSpPr/>
      </xdr:nvCxnSpPr>
      <xdr:spPr>
        <a:xfrm>
          <a:off x="7861300" y="5984087"/>
          <a:ext cx="889000" cy="1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72585</xdr:rowOff>
    </xdr:from>
    <xdr:ext cx="469744" cy="259045"/>
    <xdr:sp macro="" textlink="">
      <xdr:nvSpPr>
        <xdr:cNvPr id="303" name="テキスト ボックス 302"/>
        <xdr:cNvSpPr txBox="1"/>
      </xdr:nvSpPr>
      <xdr:spPr>
        <a:xfrm>
          <a:off x="8515427" y="64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26543</xdr:rowOff>
    </xdr:from>
    <xdr:to>
      <xdr:col>11</xdr:col>
      <xdr:colOff>307975</xdr:colOff>
      <xdr:row>34</xdr:row>
      <xdr:rowOff>154787</xdr:rowOff>
    </xdr:to>
    <xdr:cxnSp macro="">
      <xdr:nvCxnSpPr>
        <xdr:cNvPr id="304" name="直線コネクタ 303"/>
        <xdr:cNvCxnSpPr/>
      </xdr:nvCxnSpPr>
      <xdr:spPr>
        <a:xfrm>
          <a:off x="6972300" y="5684393"/>
          <a:ext cx="889000" cy="29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10863</xdr:rowOff>
    </xdr:from>
    <xdr:ext cx="469744" cy="259045"/>
    <xdr:sp macro="" textlink="">
      <xdr:nvSpPr>
        <xdr:cNvPr id="306" name="テキスト ボックス 305"/>
        <xdr:cNvSpPr txBox="1"/>
      </xdr:nvSpPr>
      <xdr:spPr>
        <a:xfrm>
          <a:off x="7626427"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29608</xdr:rowOff>
    </xdr:from>
    <xdr:ext cx="469744" cy="259045"/>
    <xdr:sp macro="" textlink="">
      <xdr:nvSpPr>
        <xdr:cNvPr id="308" name="テキスト ボックス 307"/>
        <xdr:cNvSpPr txBox="1"/>
      </xdr:nvSpPr>
      <xdr:spPr>
        <a:xfrm>
          <a:off x="6737427"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126619</xdr:rowOff>
    </xdr:from>
    <xdr:to>
      <xdr:col>15</xdr:col>
      <xdr:colOff>231775</xdr:colOff>
      <xdr:row>36</xdr:row>
      <xdr:rowOff>56769</xdr:rowOff>
    </xdr:to>
    <xdr:sp macro="" textlink="">
      <xdr:nvSpPr>
        <xdr:cNvPr id="314" name="円/楕円 313"/>
        <xdr:cNvSpPr/>
      </xdr:nvSpPr>
      <xdr:spPr>
        <a:xfrm>
          <a:off x="10426700" y="612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149496</xdr:rowOff>
    </xdr:from>
    <xdr:ext cx="469744" cy="259045"/>
    <xdr:sp macro="" textlink="">
      <xdr:nvSpPr>
        <xdr:cNvPr id="315" name="労働費該当値テキスト"/>
        <xdr:cNvSpPr txBox="1"/>
      </xdr:nvSpPr>
      <xdr:spPr>
        <a:xfrm>
          <a:off x="10528300" y="597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123418</xdr:rowOff>
    </xdr:from>
    <xdr:to>
      <xdr:col>14</xdr:col>
      <xdr:colOff>79375</xdr:colOff>
      <xdr:row>36</xdr:row>
      <xdr:rowOff>53568</xdr:rowOff>
    </xdr:to>
    <xdr:sp macro="" textlink="">
      <xdr:nvSpPr>
        <xdr:cNvPr id="316" name="円/楕円 315"/>
        <xdr:cNvSpPr/>
      </xdr:nvSpPr>
      <xdr:spPr>
        <a:xfrm>
          <a:off x="9588500" y="6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70095</xdr:rowOff>
    </xdr:from>
    <xdr:ext cx="469744" cy="259045"/>
    <xdr:sp macro="" textlink="">
      <xdr:nvSpPr>
        <xdr:cNvPr id="317" name="テキスト ボックス 316"/>
        <xdr:cNvSpPr txBox="1"/>
      </xdr:nvSpPr>
      <xdr:spPr>
        <a:xfrm>
          <a:off x="9404427" y="58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73127</xdr:rowOff>
    </xdr:from>
    <xdr:to>
      <xdr:col>12</xdr:col>
      <xdr:colOff>561975</xdr:colOff>
      <xdr:row>36</xdr:row>
      <xdr:rowOff>3277</xdr:rowOff>
    </xdr:to>
    <xdr:sp macro="" textlink="">
      <xdr:nvSpPr>
        <xdr:cNvPr id="318" name="円/楕円 317"/>
        <xdr:cNvSpPr/>
      </xdr:nvSpPr>
      <xdr:spPr>
        <a:xfrm>
          <a:off x="8699500" y="60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19804</xdr:rowOff>
    </xdr:from>
    <xdr:ext cx="469744" cy="259045"/>
    <xdr:sp macro="" textlink="">
      <xdr:nvSpPr>
        <xdr:cNvPr id="319" name="テキスト ボックス 318"/>
        <xdr:cNvSpPr txBox="1"/>
      </xdr:nvSpPr>
      <xdr:spPr>
        <a:xfrm>
          <a:off x="8515427" y="58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103987</xdr:rowOff>
    </xdr:from>
    <xdr:to>
      <xdr:col>11</xdr:col>
      <xdr:colOff>358775</xdr:colOff>
      <xdr:row>35</xdr:row>
      <xdr:rowOff>34137</xdr:rowOff>
    </xdr:to>
    <xdr:sp macro="" textlink="">
      <xdr:nvSpPr>
        <xdr:cNvPr id="320" name="円/楕円 319"/>
        <xdr:cNvSpPr/>
      </xdr:nvSpPr>
      <xdr:spPr>
        <a:xfrm>
          <a:off x="78105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50664</xdr:rowOff>
    </xdr:from>
    <xdr:ext cx="469744" cy="259045"/>
    <xdr:sp macro="" textlink="">
      <xdr:nvSpPr>
        <xdr:cNvPr id="321" name="テキスト ボックス 320"/>
        <xdr:cNvSpPr txBox="1"/>
      </xdr:nvSpPr>
      <xdr:spPr>
        <a:xfrm>
          <a:off x="7626427" y="57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147193</xdr:rowOff>
    </xdr:from>
    <xdr:to>
      <xdr:col>10</xdr:col>
      <xdr:colOff>155575</xdr:colOff>
      <xdr:row>33</xdr:row>
      <xdr:rowOff>77343</xdr:rowOff>
    </xdr:to>
    <xdr:sp macro="" textlink="">
      <xdr:nvSpPr>
        <xdr:cNvPr id="322" name="円/楕円 321"/>
        <xdr:cNvSpPr/>
      </xdr:nvSpPr>
      <xdr:spPr>
        <a:xfrm>
          <a:off x="6921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93870</xdr:rowOff>
    </xdr:from>
    <xdr:ext cx="469744" cy="259045"/>
    <xdr:sp macro="" textlink="">
      <xdr:nvSpPr>
        <xdr:cNvPr id="323" name="テキスト ボックス 322"/>
        <xdr:cNvSpPr txBox="1"/>
      </xdr:nvSpPr>
      <xdr:spPr>
        <a:xfrm>
          <a:off x="6737427" y="54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151793</xdr:rowOff>
    </xdr:from>
    <xdr:to>
      <xdr:col>15</xdr:col>
      <xdr:colOff>180975</xdr:colOff>
      <xdr:row>56</xdr:row>
      <xdr:rowOff>64308</xdr:rowOff>
    </xdr:to>
    <xdr:cxnSp macro="">
      <xdr:nvCxnSpPr>
        <xdr:cNvPr id="350" name="直線コネクタ 349"/>
        <xdr:cNvCxnSpPr/>
      </xdr:nvCxnSpPr>
      <xdr:spPr>
        <a:xfrm flipV="1">
          <a:off x="9639300" y="9581543"/>
          <a:ext cx="838200" cy="8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41196</xdr:rowOff>
    </xdr:from>
    <xdr:to>
      <xdr:col>14</xdr:col>
      <xdr:colOff>28575</xdr:colOff>
      <xdr:row>56</xdr:row>
      <xdr:rowOff>64308</xdr:rowOff>
    </xdr:to>
    <xdr:cxnSp macro="">
      <xdr:nvCxnSpPr>
        <xdr:cNvPr id="353" name="直線コネクタ 352"/>
        <xdr:cNvCxnSpPr/>
      </xdr:nvCxnSpPr>
      <xdr:spPr>
        <a:xfrm>
          <a:off x="8750300" y="9642396"/>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41196</xdr:rowOff>
    </xdr:from>
    <xdr:to>
      <xdr:col>12</xdr:col>
      <xdr:colOff>511175</xdr:colOff>
      <xdr:row>56</xdr:row>
      <xdr:rowOff>49037</xdr:rowOff>
    </xdr:to>
    <xdr:cxnSp macro="">
      <xdr:nvCxnSpPr>
        <xdr:cNvPr id="356" name="直線コネクタ 355"/>
        <xdr:cNvCxnSpPr/>
      </xdr:nvCxnSpPr>
      <xdr:spPr>
        <a:xfrm flipV="1">
          <a:off x="7861300" y="9642396"/>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10244</xdr:rowOff>
    </xdr:from>
    <xdr:to>
      <xdr:col>11</xdr:col>
      <xdr:colOff>307975</xdr:colOff>
      <xdr:row>56</xdr:row>
      <xdr:rowOff>49037</xdr:rowOff>
    </xdr:to>
    <xdr:cxnSp macro="">
      <xdr:nvCxnSpPr>
        <xdr:cNvPr id="359" name="直線コネクタ 358"/>
        <xdr:cNvCxnSpPr/>
      </xdr:nvCxnSpPr>
      <xdr:spPr>
        <a:xfrm>
          <a:off x="6972300" y="9611444"/>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100993</xdr:rowOff>
    </xdr:from>
    <xdr:to>
      <xdr:col>15</xdr:col>
      <xdr:colOff>231775</xdr:colOff>
      <xdr:row>56</xdr:row>
      <xdr:rowOff>31143</xdr:rowOff>
    </xdr:to>
    <xdr:sp macro="" textlink="">
      <xdr:nvSpPr>
        <xdr:cNvPr id="369" name="円/楕円 368"/>
        <xdr:cNvSpPr/>
      </xdr:nvSpPr>
      <xdr:spPr>
        <a:xfrm>
          <a:off x="10426700" y="95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123870</xdr:rowOff>
    </xdr:from>
    <xdr:ext cx="534377" cy="259045"/>
    <xdr:sp macro="" textlink="">
      <xdr:nvSpPr>
        <xdr:cNvPr id="370" name="農林水産業費該当値テキスト"/>
        <xdr:cNvSpPr txBox="1"/>
      </xdr:nvSpPr>
      <xdr:spPr>
        <a:xfrm>
          <a:off x="10528300" y="93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13508</xdr:rowOff>
    </xdr:from>
    <xdr:to>
      <xdr:col>14</xdr:col>
      <xdr:colOff>79375</xdr:colOff>
      <xdr:row>56</xdr:row>
      <xdr:rowOff>115108</xdr:rowOff>
    </xdr:to>
    <xdr:sp macro="" textlink="">
      <xdr:nvSpPr>
        <xdr:cNvPr id="371" name="円/楕円 370"/>
        <xdr:cNvSpPr/>
      </xdr:nvSpPr>
      <xdr:spPr>
        <a:xfrm>
          <a:off x="9588500" y="96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131635</xdr:rowOff>
    </xdr:from>
    <xdr:ext cx="534377" cy="259045"/>
    <xdr:sp macro="" textlink="">
      <xdr:nvSpPr>
        <xdr:cNvPr id="372" name="テキスト ボックス 371"/>
        <xdr:cNvSpPr txBox="1"/>
      </xdr:nvSpPr>
      <xdr:spPr>
        <a:xfrm>
          <a:off x="9372111" y="938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161846</xdr:rowOff>
    </xdr:from>
    <xdr:to>
      <xdr:col>12</xdr:col>
      <xdr:colOff>561975</xdr:colOff>
      <xdr:row>56</xdr:row>
      <xdr:rowOff>91996</xdr:rowOff>
    </xdr:to>
    <xdr:sp macro="" textlink="">
      <xdr:nvSpPr>
        <xdr:cNvPr id="373" name="円/楕円 372"/>
        <xdr:cNvSpPr/>
      </xdr:nvSpPr>
      <xdr:spPr>
        <a:xfrm>
          <a:off x="8699500" y="95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108523</xdr:rowOff>
    </xdr:from>
    <xdr:ext cx="534377" cy="259045"/>
    <xdr:sp macro="" textlink="">
      <xdr:nvSpPr>
        <xdr:cNvPr id="374" name="テキスト ボックス 373"/>
        <xdr:cNvSpPr txBox="1"/>
      </xdr:nvSpPr>
      <xdr:spPr>
        <a:xfrm>
          <a:off x="8483111" y="936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169687</xdr:rowOff>
    </xdr:from>
    <xdr:to>
      <xdr:col>11</xdr:col>
      <xdr:colOff>358775</xdr:colOff>
      <xdr:row>56</xdr:row>
      <xdr:rowOff>99837</xdr:rowOff>
    </xdr:to>
    <xdr:sp macro="" textlink="">
      <xdr:nvSpPr>
        <xdr:cNvPr id="375" name="円/楕円 374"/>
        <xdr:cNvSpPr/>
      </xdr:nvSpPr>
      <xdr:spPr>
        <a:xfrm>
          <a:off x="7810500" y="95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116364</xdr:rowOff>
    </xdr:from>
    <xdr:ext cx="534377" cy="259045"/>
    <xdr:sp macro="" textlink="">
      <xdr:nvSpPr>
        <xdr:cNvPr id="376" name="テキスト ボックス 375"/>
        <xdr:cNvSpPr txBox="1"/>
      </xdr:nvSpPr>
      <xdr:spPr>
        <a:xfrm>
          <a:off x="7594111" y="93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130894</xdr:rowOff>
    </xdr:from>
    <xdr:to>
      <xdr:col>10</xdr:col>
      <xdr:colOff>155575</xdr:colOff>
      <xdr:row>56</xdr:row>
      <xdr:rowOff>61044</xdr:rowOff>
    </xdr:to>
    <xdr:sp macro="" textlink="">
      <xdr:nvSpPr>
        <xdr:cNvPr id="377" name="円/楕円 376"/>
        <xdr:cNvSpPr/>
      </xdr:nvSpPr>
      <xdr:spPr>
        <a:xfrm>
          <a:off x="6921500" y="95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77571</xdr:rowOff>
    </xdr:from>
    <xdr:ext cx="534377" cy="259045"/>
    <xdr:sp macro="" textlink="">
      <xdr:nvSpPr>
        <xdr:cNvPr id="378" name="テキスト ボックス 377"/>
        <xdr:cNvSpPr txBox="1"/>
      </xdr:nvSpPr>
      <xdr:spPr>
        <a:xfrm>
          <a:off x="6705111" y="93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23180</xdr:rowOff>
    </xdr:from>
    <xdr:to>
      <xdr:col>15</xdr:col>
      <xdr:colOff>180975</xdr:colOff>
      <xdr:row>78</xdr:row>
      <xdr:rowOff>104561</xdr:rowOff>
    </xdr:to>
    <xdr:cxnSp macro="">
      <xdr:nvCxnSpPr>
        <xdr:cNvPr id="409" name="直線コネクタ 408"/>
        <xdr:cNvCxnSpPr/>
      </xdr:nvCxnSpPr>
      <xdr:spPr>
        <a:xfrm flipV="1">
          <a:off x="9639300" y="13224830"/>
          <a:ext cx="838200" cy="2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104561</xdr:rowOff>
    </xdr:from>
    <xdr:to>
      <xdr:col>14</xdr:col>
      <xdr:colOff>28575</xdr:colOff>
      <xdr:row>78</xdr:row>
      <xdr:rowOff>109655</xdr:rowOff>
    </xdr:to>
    <xdr:cxnSp macro="">
      <xdr:nvCxnSpPr>
        <xdr:cNvPr id="412" name="直線コネクタ 411"/>
        <xdr:cNvCxnSpPr/>
      </xdr:nvCxnSpPr>
      <xdr:spPr>
        <a:xfrm flipV="1">
          <a:off x="8750300" y="13477661"/>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105149</xdr:rowOff>
    </xdr:from>
    <xdr:to>
      <xdr:col>12</xdr:col>
      <xdr:colOff>511175</xdr:colOff>
      <xdr:row>78</xdr:row>
      <xdr:rowOff>109655</xdr:rowOff>
    </xdr:to>
    <xdr:cxnSp macro="">
      <xdr:nvCxnSpPr>
        <xdr:cNvPr id="415" name="直線コネクタ 414"/>
        <xdr:cNvCxnSpPr/>
      </xdr:nvCxnSpPr>
      <xdr:spPr>
        <a:xfrm>
          <a:off x="7861300" y="13478249"/>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105149</xdr:rowOff>
    </xdr:from>
    <xdr:to>
      <xdr:col>11</xdr:col>
      <xdr:colOff>307975</xdr:colOff>
      <xdr:row>78</xdr:row>
      <xdr:rowOff>119911</xdr:rowOff>
    </xdr:to>
    <xdr:cxnSp macro="">
      <xdr:nvCxnSpPr>
        <xdr:cNvPr id="418" name="直線コネクタ 417"/>
        <xdr:cNvCxnSpPr/>
      </xdr:nvCxnSpPr>
      <xdr:spPr>
        <a:xfrm flipV="1">
          <a:off x="6972300" y="13478249"/>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143830</xdr:rowOff>
    </xdr:from>
    <xdr:to>
      <xdr:col>15</xdr:col>
      <xdr:colOff>231775</xdr:colOff>
      <xdr:row>77</xdr:row>
      <xdr:rowOff>73980</xdr:rowOff>
    </xdr:to>
    <xdr:sp macro="" textlink="">
      <xdr:nvSpPr>
        <xdr:cNvPr id="428" name="円/楕円 427"/>
        <xdr:cNvSpPr/>
      </xdr:nvSpPr>
      <xdr:spPr>
        <a:xfrm>
          <a:off x="10426700" y="131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166707</xdr:rowOff>
    </xdr:from>
    <xdr:ext cx="534377" cy="259045"/>
    <xdr:sp macro="" textlink="">
      <xdr:nvSpPr>
        <xdr:cNvPr id="429" name="商工費該当値テキスト"/>
        <xdr:cNvSpPr txBox="1"/>
      </xdr:nvSpPr>
      <xdr:spPr>
        <a:xfrm>
          <a:off x="10528300" y="1302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53761</xdr:rowOff>
    </xdr:from>
    <xdr:to>
      <xdr:col>14</xdr:col>
      <xdr:colOff>79375</xdr:colOff>
      <xdr:row>78</xdr:row>
      <xdr:rowOff>155361</xdr:rowOff>
    </xdr:to>
    <xdr:sp macro="" textlink="">
      <xdr:nvSpPr>
        <xdr:cNvPr id="430" name="円/楕円 429"/>
        <xdr:cNvSpPr/>
      </xdr:nvSpPr>
      <xdr:spPr>
        <a:xfrm>
          <a:off x="9588500" y="134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146488</xdr:rowOff>
    </xdr:from>
    <xdr:ext cx="469744" cy="259045"/>
    <xdr:sp macro="" textlink="">
      <xdr:nvSpPr>
        <xdr:cNvPr id="431" name="テキスト ボックス 430"/>
        <xdr:cNvSpPr txBox="1"/>
      </xdr:nvSpPr>
      <xdr:spPr>
        <a:xfrm>
          <a:off x="9404427" y="135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58855</xdr:rowOff>
    </xdr:from>
    <xdr:to>
      <xdr:col>12</xdr:col>
      <xdr:colOff>561975</xdr:colOff>
      <xdr:row>78</xdr:row>
      <xdr:rowOff>160455</xdr:rowOff>
    </xdr:to>
    <xdr:sp macro="" textlink="">
      <xdr:nvSpPr>
        <xdr:cNvPr id="432" name="円/楕円 431"/>
        <xdr:cNvSpPr/>
      </xdr:nvSpPr>
      <xdr:spPr>
        <a:xfrm>
          <a:off x="8699500" y="13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151582</xdr:rowOff>
    </xdr:from>
    <xdr:ext cx="469744" cy="259045"/>
    <xdr:sp macro="" textlink="">
      <xdr:nvSpPr>
        <xdr:cNvPr id="433" name="テキスト ボックス 432"/>
        <xdr:cNvSpPr txBox="1"/>
      </xdr:nvSpPr>
      <xdr:spPr>
        <a:xfrm>
          <a:off x="8515427" y="1352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54349</xdr:rowOff>
    </xdr:from>
    <xdr:to>
      <xdr:col>11</xdr:col>
      <xdr:colOff>358775</xdr:colOff>
      <xdr:row>78</xdr:row>
      <xdr:rowOff>155949</xdr:rowOff>
    </xdr:to>
    <xdr:sp macro="" textlink="">
      <xdr:nvSpPr>
        <xdr:cNvPr id="434" name="円/楕円 433"/>
        <xdr:cNvSpPr/>
      </xdr:nvSpPr>
      <xdr:spPr>
        <a:xfrm>
          <a:off x="7810500" y="134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147076</xdr:rowOff>
    </xdr:from>
    <xdr:ext cx="469744" cy="259045"/>
    <xdr:sp macro="" textlink="">
      <xdr:nvSpPr>
        <xdr:cNvPr id="435" name="テキスト ボックス 434"/>
        <xdr:cNvSpPr txBox="1"/>
      </xdr:nvSpPr>
      <xdr:spPr>
        <a:xfrm>
          <a:off x="7626427" y="1352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69111</xdr:rowOff>
    </xdr:from>
    <xdr:to>
      <xdr:col>10</xdr:col>
      <xdr:colOff>155575</xdr:colOff>
      <xdr:row>78</xdr:row>
      <xdr:rowOff>170711</xdr:rowOff>
    </xdr:to>
    <xdr:sp macro="" textlink="">
      <xdr:nvSpPr>
        <xdr:cNvPr id="436" name="円/楕円 435"/>
        <xdr:cNvSpPr/>
      </xdr:nvSpPr>
      <xdr:spPr>
        <a:xfrm>
          <a:off x="6921500" y="1344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161838</xdr:rowOff>
    </xdr:from>
    <xdr:ext cx="469744" cy="259045"/>
    <xdr:sp macro="" textlink="">
      <xdr:nvSpPr>
        <xdr:cNvPr id="437" name="テキスト ボックス 436"/>
        <xdr:cNvSpPr txBox="1"/>
      </xdr:nvSpPr>
      <xdr:spPr>
        <a:xfrm>
          <a:off x="6737427" y="1353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21286</xdr:rowOff>
    </xdr:from>
    <xdr:to>
      <xdr:col>15</xdr:col>
      <xdr:colOff>180975</xdr:colOff>
      <xdr:row>98</xdr:row>
      <xdr:rowOff>24417</xdr:rowOff>
    </xdr:to>
    <xdr:cxnSp macro="">
      <xdr:nvCxnSpPr>
        <xdr:cNvPr id="466" name="直線コネクタ 465"/>
        <xdr:cNvCxnSpPr/>
      </xdr:nvCxnSpPr>
      <xdr:spPr>
        <a:xfrm flipV="1">
          <a:off x="9639300" y="16823386"/>
          <a:ext cx="8382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12584</xdr:rowOff>
    </xdr:from>
    <xdr:to>
      <xdr:col>14</xdr:col>
      <xdr:colOff>28575</xdr:colOff>
      <xdr:row>98</xdr:row>
      <xdr:rowOff>24417</xdr:rowOff>
    </xdr:to>
    <xdr:cxnSp macro="">
      <xdr:nvCxnSpPr>
        <xdr:cNvPr id="469" name="直線コネクタ 468"/>
        <xdr:cNvCxnSpPr/>
      </xdr:nvCxnSpPr>
      <xdr:spPr>
        <a:xfrm>
          <a:off x="8750300" y="16814684"/>
          <a:ext cx="8890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11623</xdr:rowOff>
    </xdr:from>
    <xdr:to>
      <xdr:col>12</xdr:col>
      <xdr:colOff>511175</xdr:colOff>
      <xdr:row>98</xdr:row>
      <xdr:rowOff>12584</xdr:rowOff>
    </xdr:to>
    <xdr:cxnSp macro="">
      <xdr:nvCxnSpPr>
        <xdr:cNvPr id="472" name="直線コネクタ 471"/>
        <xdr:cNvCxnSpPr/>
      </xdr:nvCxnSpPr>
      <xdr:spPr>
        <a:xfrm>
          <a:off x="7861300" y="16813723"/>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11623</xdr:rowOff>
    </xdr:from>
    <xdr:to>
      <xdr:col>11</xdr:col>
      <xdr:colOff>307975</xdr:colOff>
      <xdr:row>98</xdr:row>
      <xdr:rowOff>23594</xdr:rowOff>
    </xdr:to>
    <xdr:cxnSp macro="">
      <xdr:nvCxnSpPr>
        <xdr:cNvPr id="475" name="直線コネクタ 474"/>
        <xdr:cNvCxnSpPr/>
      </xdr:nvCxnSpPr>
      <xdr:spPr>
        <a:xfrm flipV="1">
          <a:off x="6972300" y="16813723"/>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141936</xdr:rowOff>
    </xdr:from>
    <xdr:to>
      <xdr:col>15</xdr:col>
      <xdr:colOff>231775</xdr:colOff>
      <xdr:row>98</xdr:row>
      <xdr:rowOff>72086</xdr:rowOff>
    </xdr:to>
    <xdr:sp macro="" textlink="">
      <xdr:nvSpPr>
        <xdr:cNvPr id="485" name="円/楕円 484"/>
        <xdr:cNvSpPr/>
      </xdr:nvSpPr>
      <xdr:spPr>
        <a:xfrm>
          <a:off x="10426700" y="16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56863</xdr:rowOff>
    </xdr:from>
    <xdr:ext cx="534377" cy="259045"/>
    <xdr:sp macro="" textlink="">
      <xdr:nvSpPr>
        <xdr:cNvPr id="486" name="土木費該当値テキスト"/>
        <xdr:cNvSpPr txBox="1"/>
      </xdr:nvSpPr>
      <xdr:spPr>
        <a:xfrm>
          <a:off x="10528300"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145067</xdr:rowOff>
    </xdr:from>
    <xdr:to>
      <xdr:col>14</xdr:col>
      <xdr:colOff>79375</xdr:colOff>
      <xdr:row>98</xdr:row>
      <xdr:rowOff>75217</xdr:rowOff>
    </xdr:to>
    <xdr:sp macro="" textlink="">
      <xdr:nvSpPr>
        <xdr:cNvPr id="487" name="円/楕円 486"/>
        <xdr:cNvSpPr/>
      </xdr:nvSpPr>
      <xdr:spPr>
        <a:xfrm>
          <a:off x="9588500" y="167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66344</xdr:rowOff>
    </xdr:from>
    <xdr:ext cx="534377" cy="259045"/>
    <xdr:sp macro="" textlink="">
      <xdr:nvSpPr>
        <xdr:cNvPr id="488" name="テキスト ボックス 487"/>
        <xdr:cNvSpPr txBox="1"/>
      </xdr:nvSpPr>
      <xdr:spPr>
        <a:xfrm>
          <a:off x="9372111" y="168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133234</xdr:rowOff>
    </xdr:from>
    <xdr:to>
      <xdr:col>12</xdr:col>
      <xdr:colOff>561975</xdr:colOff>
      <xdr:row>98</xdr:row>
      <xdr:rowOff>63384</xdr:rowOff>
    </xdr:to>
    <xdr:sp macro="" textlink="">
      <xdr:nvSpPr>
        <xdr:cNvPr id="489" name="円/楕円 488"/>
        <xdr:cNvSpPr/>
      </xdr:nvSpPr>
      <xdr:spPr>
        <a:xfrm>
          <a:off x="8699500" y="1676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54511</xdr:rowOff>
    </xdr:from>
    <xdr:ext cx="534377" cy="259045"/>
    <xdr:sp macro="" textlink="">
      <xdr:nvSpPr>
        <xdr:cNvPr id="490" name="テキスト ボックス 489"/>
        <xdr:cNvSpPr txBox="1"/>
      </xdr:nvSpPr>
      <xdr:spPr>
        <a:xfrm>
          <a:off x="8483111" y="168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132273</xdr:rowOff>
    </xdr:from>
    <xdr:to>
      <xdr:col>11</xdr:col>
      <xdr:colOff>358775</xdr:colOff>
      <xdr:row>98</xdr:row>
      <xdr:rowOff>62423</xdr:rowOff>
    </xdr:to>
    <xdr:sp macro="" textlink="">
      <xdr:nvSpPr>
        <xdr:cNvPr id="491" name="円/楕円 490"/>
        <xdr:cNvSpPr/>
      </xdr:nvSpPr>
      <xdr:spPr>
        <a:xfrm>
          <a:off x="7810500" y="167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53550</xdr:rowOff>
    </xdr:from>
    <xdr:ext cx="534377" cy="259045"/>
    <xdr:sp macro="" textlink="">
      <xdr:nvSpPr>
        <xdr:cNvPr id="492" name="テキスト ボックス 491"/>
        <xdr:cNvSpPr txBox="1"/>
      </xdr:nvSpPr>
      <xdr:spPr>
        <a:xfrm>
          <a:off x="7594111" y="1685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144244</xdr:rowOff>
    </xdr:from>
    <xdr:to>
      <xdr:col>10</xdr:col>
      <xdr:colOff>155575</xdr:colOff>
      <xdr:row>98</xdr:row>
      <xdr:rowOff>74394</xdr:rowOff>
    </xdr:to>
    <xdr:sp macro="" textlink="">
      <xdr:nvSpPr>
        <xdr:cNvPr id="493" name="円/楕円 492"/>
        <xdr:cNvSpPr/>
      </xdr:nvSpPr>
      <xdr:spPr>
        <a:xfrm>
          <a:off x="6921500" y="167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65521</xdr:rowOff>
    </xdr:from>
    <xdr:ext cx="534377" cy="259045"/>
    <xdr:sp macro="" textlink="">
      <xdr:nvSpPr>
        <xdr:cNvPr id="494" name="テキスト ボックス 493"/>
        <xdr:cNvSpPr txBox="1"/>
      </xdr:nvSpPr>
      <xdr:spPr>
        <a:xfrm>
          <a:off x="6705111" y="1686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55461</xdr:rowOff>
    </xdr:from>
    <xdr:to>
      <xdr:col>23</xdr:col>
      <xdr:colOff>517525</xdr:colOff>
      <xdr:row>38</xdr:row>
      <xdr:rowOff>68110</xdr:rowOff>
    </xdr:to>
    <xdr:cxnSp macro="">
      <xdr:nvCxnSpPr>
        <xdr:cNvPr id="524" name="直線コネクタ 523"/>
        <xdr:cNvCxnSpPr/>
      </xdr:nvCxnSpPr>
      <xdr:spPr>
        <a:xfrm flipV="1">
          <a:off x="15481300" y="6570561"/>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68110</xdr:rowOff>
    </xdr:from>
    <xdr:to>
      <xdr:col>22</xdr:col>
      <xdr:colOff>365125</xdr:colOff>
      <xdr:row>38</xdr:row>
      <xdr:rowOff>84722</xdr:rowOff>
    </xdr:to>
    <xdr:cxnSp macro="">
      <xdr:nvCxnSpPr>
        <xdr:cNvPr id="527" name="直線コネクタ 526"/>
        <xdr:cNvCxnSpPr/>
      </xdr:nvCxnSpPr>
      <xdr:spPr>
        <a:xfrm flipV="1">
          <a:off x="14592300" y="6583210"/>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82779</xdr:rowOff>
    </xdr:from>
    <xdr:to>
      <xdr:col>21</xdr:col>
      <xdr:colOff>161925</xdr:colOff>
      <xdr:row>38</xdr:row>
      <xdr:rowOff>84722</xdr:rowOff>
    </xdr:to>
    <xdr:cxnSp macro="">
      <xdr:nvCxnSpPr>
        <xdr:cNvPr id="530" name="直線コネクタ 529"/>
        <xdr:cNvCxnSpPr/>
      </xdr:nvCxnSpPr>
      <xdr:spPr>
        <a:xfrm>
          <a:off x="13703300" y="659787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2" name="テキスト ボックス 531"/>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33592</xdr:rowOff>
    </xdr:from>
    <xdr:to>
      <xdr:col>19</xdr:col>
      <xdr:colOff>644525</xdr:colOff>
      <xdr:row>38</xdr:row>
      <xdr:rowOff>82779</xdr:rowOff>
    </xdr:to>
    <xdr:cxnSp macro="">
      <xdr:nvCxnSpPr>
        <xdr:cNvPr id="533" name="直線コネクタ 532"/>
        <xdr:cNvCxnSpPr/>
      </xdr:nvCxnSpPr>
      <xdr:spPr>
        <a:xfrm>
          <a:off x="12814300" y="6548692"/>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5" name="テキスト ボックス 534"/>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4661</xdr:rowOff>
    </xdr:from>
    <xdr:to>
      <xdr:col>23</xdr:col>
      <xdr:colOff>568325</xdr:colOff>
      <xdr:row>38</xdr:row>
      <xdr:rowOff>106261</xdr:rowOff>
    </xdr:to>
    <xdr:sp macro="" textlink="">
      <xdr:nvSpPr>
        <xdr:cNvPr id="543" name="円/楕円 542"/>
        <xdr:cNvSpPr/>
      </xdr:nvSpPr>
      <xdr:spPr>
        <a:xfrm>
          <a:off x="16268700" y="65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91038</xdr:rowOff>
    </xdr:from>
    <xdr:ext cx="534377" cy="259045"/>
    <xdr:sp macro="" textlink="">
      <xdr:nvSpPr>
        <xdr:cNvPr id="544" name="消防費該当値テキスト"/>
        <xdr:cNvSpPr txBox="1"/>
      </xdr:nvSpPr>
      <xdr:spPr>
        <a:xfrm>
          <a:off x="16370300" y="64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17310</xdr:rowOff>
    </xdr:from>
    <xdr:to>
      <xdr:col>22</xdr:col>
      <xdr:colOff>415925</xdr:colOff>
      <xdr:row>38</xdr:row>
      <xdr:rowOff>118910</xdr:rowOff>
    </xdr:to>
    <xdr:sp macro="" textlink="">
      <xdr:nvSpPr>
        <xdr:cNvPr id="545" name="円/楕円 544"/>
        <xdr:cNvSpPr/>
      </xdr:nvSpPr>
      <xdr:spPr>
        <a:xfrm>
          <a:off x="15430500" y="65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110037</xdr:rowOff>
    </xdr:from>
    <xdr:ext cx="534377" cy="259045"/>
    <xdr:sp macro="" textlink="">
      <xdr:nvSpPr>
        <xdr:cNvPr id="546" name="テキスト ボックス 545"/>
        <xdr:cNvSpPr txBox="1"/>
      </xdr:nvSpPr>
      <xdr:spPr>
        <a:xfrm>
          <a:off x="15214111" y="66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33922</xdr:rowOff>
    </xdr:from>
    <xdr:to>
      <xdr:col>21</xdr:col>
      <xdr:colOff>212725</xdr:colOff>
      <xdr:row>38</xdr:row>
      <xdr:rowOff>135522</xdr:rowOff>
    </xdr:to>
    <xdr:sp macro="" textlink="">
      <xdr:nvSpPr>
        <xdr:cNvPr id="547" name="円/楕円 546"/>
        <xdr:cNvSpPr/>
      </xdr:nvSpPr>
      <xdr:spPr>
        <a:xfrm>
          <a:off x="14541500" y="65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126649</xdr:rowOff>
    </xdr:from>
    <xdr:ext cx="534377" cy="259045"/>
    <xdr:sp macro="" textlink="">
      <xdr:nvSpPr>
        <xdr:cNvPr id="548" name="テキスト ボックス 547"/>
        <xdr:cNvSpPr txBox="1"/>
      </xdr:nvSpPr>
      <xdr:spPr>
        <a:xfrm>
          <a:off x="14325111" y="66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31979</xdr:rowOff>
    </xdr:from>
    <xdr:to>
      <xdr:col>20</xdr:col>
      <xdr:colOff>9525</xdr:colOff>
      <xdr:row>38</xdr:row>
      <xdr:rowOff>133579</xdr:rowOff>
    </xdr:to>
    <xdr:sp macro="" textlink="">
      <xdr:nvSpPr>
        <xdr:cNvPr id="549" name="円/楕円 548"/>
        <xdr:cNvSpPr/>
      </xdr:nvSpPr>
      <xdr:spPr>
        <a:xfrm>
          <a:off x="13652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124706</xdr:rowOff>
    </xdr:from>
    <xdr:ext cx="534377" cy="259045"/>
    <xdr:sp macro="" textlink="">
      <xdr:nvSpPr>
        <xdr:cNvPr id="550" name="テキスト ボックス 549"/>
        <xdr:cNvSpPr txBox="1"/>
      </xdr:nvSpPr>
      <xdr:spPr>
        <a:xfrm>
          <a:off x="13436111" y="663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154241</xdr:rowOff>
    </xdr:from>
    <xdr:to>
      <xdr:col>18</xdr:col>
      <xdr:colOff>492125</xdr:colOff>
      <xdr:row>38</xdr:row>
      <xdr:rowOff>84392</xdr:rowOff>
    </xdr:to>
    <xdr:sp macro="" textlink="">
      <xdr:nvSpPr>
        <xdr:cNvPr id="551" name="円/楕円 550"/>
        <xdr:cNvSpPr/>
      </xdr:nvSpPr>
      <xdr:spPr>
        <a:xfrm>
          <a:off x="12763500" y="649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75519</xdr:rowOff>
    </xdr:from>
    <xdr:ext cx="534377" cy="259045"/>
    <xdr:sp macro="" textlink="">
      <xdr:nvSpPr>
        <xdr:cNvPr id="552" name="テキスト ボックス 551"/>
        <xdr:cNvSpPr txBox="1"/>
      </xdr:nvSpPr>
      <xdr:spPr>
        <a:xfrm>
          <a:off x="12547111" y="65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57848</xdr:rowOff>
    </xdr:from>
    <xdr:to>
      <xdr:col>23</xdr:col>
      <xdr:colOff>517525</xdr:colOff>
      <xdr:row>58</xdr:row>
      <xdr:rowOff>114948</xdr:rowOff>
    </xdr:to>
    <xdr:cxnSp macro="">
      <xdr:nvCxnSpPr>
        <xdr:cNvPr id="582" name="直線コネクタ 581"/>
        <xdr:cNvCxnSpPr/>
      </xdr:nvCxnSpPr>
      <xdr:spPr>
        <a:xfrm>
          <a:off x="15481300" y="10001948"/>
          <a:ext cx="838200" cy="5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165494</xdr:rowOff>
    </xdr:from>
    <xdr:to>
      <xdr:col>22</xdr:col>
      <xdr:colOff>365125</xdr:colOff>
      <xdr:row>58</xdr:row>
      <xdr:rowOff>57848</xdr:rowOff>
    </xdr:to>
    <xdr:cxnSp macro="">
      <xdr:nvCxnSpPr>
        <xdr:cNvPr id="585" name="直線コネクタ 584"/>
        <xdr:cNvCxnSpPr/>
      </xdr:nvCxnSpPr>
      <xdr:spPr>
        <a:xfrm>
          <a:off x="14592300" y="9938144"/>
          <a:ext cx="889000" cy="6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165494</xdr:rowOff>
    </xdr:from>
    <xdr:to>
      <xdr:col>21</xdr:col>
      <xdr:colOff>161925</xdr:colOff>
      <xdr:row>59</xdr:row>
      <xdr:rowOff>71793</xdr:rowOff>
    </xdr:to>
    <xdr:cxnSp macro="">
      <xdr:nvCxnSpPr>
        <xdr:cNvPr id="588" name="直線コネクタ 587"/>
        <xdr:cNvCxnSpPr/>
      </xdr:nvCxnSpPr>
      <xdr:spPr>
        <a:xfrm flipV="1">
          <a:off x="13703300" y="9938144"/>
          <a:ext cx="889000" cy="24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48069</xdr:rowOff>
    </xdr:from>
    <xdr:to>
      <xdr:col>19</xdr:col>
      <xdr:colOff>644525</xdr:colOff>
      <xdr:row>59</xdr:row>
      <xdr:rowOff>71793</xdr:rowOff>
    </xdr:to>
    <xdr:cxnSp macro="">
      <xdr:nvCxnSpPr>
        <xdr:cNvPr id="591" name="直線コネクタ 590"/>
        <xdr:cNvCxnSpPr/>
      </xdr:nvCxnSpPr>
      <xdr:spPr>
        <a:xfrm>
          <a:off x="12814300" y="10163619"/>
          <a:ext cx="889000" cy="2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64148</xdr:rowOff>
    </xdr:from>
    <xdr:to>
      <xdr:col>23</xdr:col>
      <xdr:colOff>568325</xdr:colOff>
      <xdr:row>58</xdr:row>
      <xdr:rowOff>165748</xdr:rowOff>
    </xdr:to>
    <xdr:sp macro="" textlink="">
      <xdr:nvSpPr>
        <xdr:cNvPr id="601" name="円/楕円 600"/>
        <xdr:cNvSpPr/>
      </xdr:nvSpPr>
      <xdr:spPr>
        <a:xfrm>
          <a:off x="16268700" y="100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42575</xdr:rowOff>
    </xdr:from>
    <xdr:ext cx="534377" cy="259045"/>
    <xdr:sp macro="" textlink="">
      <xdr:nvSpPr>
        <xdr:cNvPr id="602" name="教育費該当値テキスト"/>
        <xdr:cNvSpPr txBox="1"/>
      </xdr:nvSpPr>
      <xdr:spPr>
        <a:xfrm>
          <a:off x="16370300" y="99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37,949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7048</xdr:rowOff>
    </xdr:from>
    <xdr:to>
      <xdr:col>22</xdr:col>
      <xdr:colOff>415925</xdr:colOff>
      <xdr:row>58</xdr:row>
      <xdr:rowOff>108648</xdr:rowOff>
    </xdr:to>
    <xdr:sp macro="" textlink="">
      <xdr:nvSpPr>
        <xdr:cNvPr id="603" name="円/楕円 602"/>
        <xdr:cNvSpPr/>
      </xdr:nvSpPr>
      <xdr:spPr>
        <a:xfrm>
          <a:off x="15430500" y="99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99775</xdr:rowOff>
    </xdr:from>
    <xdr:ext cx="534377" cy="259045"/>
    <xdr:sp macro="" textlink="">
      <xdr:nvSpPr>
        <xdr:cNvPr id="604" name="テキスト ボックス 603"/>
        <xdr:cNvSpPr txBox="1"/>
      </xdr:nvSpPr>
      <xdr:spPr>
        <a:xfrm>
          <a:off x="15214111" y="100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114694</xdr:rowOff>
    </xdr:from>
    <xdr:to>
      <xdr:col>21</xdr:col>
      <xdr:colOff>212725</xdr:colOff>
      <xdr:row>58</xdr:row>
      <xdr:rowOff>44844</xdr:rowOff>
    </xdr:to>
    <xdr:sp macro="" textlink="">
      <xdr:nvSpPr>
        <xdr:cNvPr id="605" name="円/楕円 604"/>
        <xdr:cNvSpPr/>
      </xdr:nvSpPr>
      <xdr:spPr>
        <a:xfrm>
          <a:off x="14541500" y="98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61371</xdr:rowOff>
    </xdr:from>
    <xdr:ext cx="534377" cy="259045"/>
    <xdr:sp macro="" textlink="">
      <xdr:nvSpPr>
        <xdr:cNvPr id="606" name="テキスト ボックス 605"/>
        <xdr:cNvSpPr txBox="1"/>
      </xdr:nvSpPr>
      <xdr:spPr>
        <a:xfrm>
          <a:off x="14325111" y="96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47,469</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20993</xdr:rowOff>
    </xdr:from>
    <xdr:to>
      <xdr:col>20</xdr:col>
      <xdr:colOff>9525</xdr:colOff>
      <xdr:row>59</xdr:row>
      <xdr:rowOff>122593</xdr:rowOff>
    </xdr:to>
    <xdr:sp macro="" textlink="">
      <xdr:nvSpPr>
        <xdr:cNvPr id="607" name="円/楕円 606"/>
        <xdr:cNvSpPr/>
      </xdr:nvSpPr>
      <xdr:spPr>
        <a:xfrm>
          <a:off x="13652500" y="101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113720</xdr:rowOff>
    </xdr:from>
    <xdr:ext cx="534377" cy="259045"/>
    <xdr:sp macro="" textlink="">
      <xdr:nvSpPr>
        <xdr:cNvPr id="608" name="テキスト ボックス 607"/>
        <xdr:cNvSpPr txBox="1"/>
      </xdr:nvSpPr>
      <xdr:spPr>
        <a:xfrm>
          <a:off x="13436111" y="102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168719</xdr:rowOff>
    </xdr:from>
    <xdr:to>
      <xdr:col>18</xdr:col>
      <xdr:colOff>492125</xdr:colOff>
      <xdr:row>59</xdr:row>
      <xdr:rowOff>98869</xdr:rowOff>
    </xdr:to>
    <xdr:sp macro="" textlink="">
      <xdr:nvSpPr>
        <xdr:cNvPr id="609" name="円/楕円 608"/>
        <xdr:cNvSpPr/>
      </xdr:nvSpPr>
      <xdr:spPr>
        <a:xfrm>
          <a:off x="12763500" y="101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89996</xdr:rowOff>
    </xdr:from>
    <xdr:ext cx="534377" cy="259045"/>
    <xdr:sp macro="" textlink="">
      <xdr:nvSpPr>
        <xdr:cNvPr id="610" name="テキスト ボックス 609"/>
        <xdr:cNvSpPr txBox="1"/>
      </xdr:nvSpPr>
      <xdr:spPr>
        <a:xfrm>
          <a:off x="12547111"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43878</xdr:rowOff>
    </xdr:from>
    <xdr:to>
      <xdr:col>23</xdr:col>
      <xdr:colOff>517525</xdr:colOff>
      <xdr:row>79</xdr:row>
      <xdr:rowOff>44450</xdr:rowOff>
    </xdr:to>
    <xdr:cxnSp macro="">
      <xdr:nvCxnSpPr>
        <xdr:cNvPr id="639" name="直線コネクタ 638"/>
        <xdr:cNvCxnSpPr/>
      </xdr:nvCxnSpPr>
      <xdr:spPr>
        <a:xfrm>
          <a:off x="15481300" y="1358842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43687</xdr:rowOff>
    </xdr:from>
    <xdr:to>
      <xdr:col>22</xdr:col>
      <xdr:colOff>365125</xdr:colOff>
      <xdr:row>79</xdr:row>
      <xdr:rowOff>43878</xdr:rowOff>
    </xdr:to>
    <xdr:cxnSp macro="">
      <xdr:nvCxnSpPr>
        <xdr:cNvPr id="642" name="直線コネクタ 641"/>
        <xdr:cNvCxnSpPr/>
      </xdr:nvCxnSpPr>
      <xdr:spPr>
        <a:xfrm>
          <a:off x="14592300" y="1358823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2539</xdr:rowOff>
    </xdr:from>
    <xdr:to>
      <xdr:col>21</xdr:col>
      <xdr:colOff>161925</xdr:colOff>
      <xdr:row>79</xdr:row>
      <xdr:rowOff>43687</xdr:rowOff>
    </xdr:to>
    <xdr:cxnSp macro="">
      <xdr:nvCxnSpPr>
        <xdr:cNvPr id="645" name="直線コネクタ 644"/>
        <xdr:cNvCxnSpPr/>
      </xdr:nvCxnSpPr>
      <xdr:spPr>
        <a:xfrm>
          <a:off x="13703300" y="1354708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2539</xdr:rowOff>
    </xdr:from>
    <xdr:to>
      <xdr:col>19</xdr:col>
      <xdr:colOff>644525</xdr:colOff>
      <xdr:row>79</xdr:row>
      <xdr:rowOff>44450</xdr:rowOff>
    </xdr:to>
    <xdr:cxnSp macro="">
      <xdr:nvCxnSpPr>
        <xdr:cNvPr id="648" name="直線コネクタ 647"/>
        <xdr:cNvCxnSpPr/>
      </xdr:nvCxnSpPr>
      <xdr:spPr>
        <a:xfrm flipV="1">
          <a:off x="12814300" y="13547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164528</xdr:rowOff>
    </xdr:from>
    <xdr:to>
      <xdr:col>22</xdr:col>
      <xdr:colOff>415925</xdr:colOff>
      <xdr:row>79</xdr:row>
      <xdr:rowOff>94678</xdr:rowOff>
    </xdr:to>
    <xdr:sp macro="" textlink="">
      <xdr:nvSpPr>
        <xdr:cNvPr id="660" name="円/楕円 659"/>
        <xdr:cNvSpPr/>
      </xdr:nvSpPr>
      <xdr:spPr>
        <a:xfrm>
          <a:off x="15430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85805</xdr:rowOff>
    </xdr:from>
    <xdr:ext cx="249299" cy="259045"/>
    <xdr:sp macro="" textlink="">
      <xdr:nvSpPr>
        <xdr:cNvPr id="661" name="テキスト ボックス 660"/>
        <xdr:cNvSpPr txBox="1"/>
      </xdr:nvSpPr>
      <xdr:spPr>
        <a:xfrm>
          <a:off x="15356649" y="1363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164337</xdr:rowOff>
    </xdr:from>
    <xdr:to>
      <xdr:col>21</xdr:col>
      <xdr:colOff>212725</xdr:colOff>
      <xdr:row>79</xdr:row>
      <xdr:rowOff>94487</xdr:rowOff>
    </xdr:to>
    <xdr:sp macro="" textlink="">
      <xdr:nvSpPr>
        <xdr:cNvPr id="662" name="円/楕円 661"/>
        <xdr:cNvSpPr/>
      </xdr:nvSpPr>
      <xdr:spPr>
        <a:xfrm>
          <a:off x="14541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85614</xdr:rowOff>
    </xdr:from>
    <xdr:ext cx="249299" cy="259045"/>
    <xdr:sp macro="" textlink="">
      <xdr:nvSpPr>
        <xdr:cNvPr id="663" name="テキスト ボックス 662"/>
        <xdr:cNvSpPr txBox="1"/>
      </xdr:nvSpPr>
      <xdr:spPr>
        <a:xfrm>
          <a:off x="14467649" y="13630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123189</xdr:rowOff>
    </xdr:from>
    <xdr:to>
      <xdr:col>20</xdr:col>
      <xdr:colOff>9525</xdr:colOff>
      <xdr:row>79</xdr:row>
      <xdr:rowOff>53339</xdr:rowOff>
    </xdr:to>
    <xdr:sp macro="" textlink="">
      <xdr:nvSpPr>
        <xdr:cNvPr id="664" name="円/楕円 663"/>
        <xdr:cNvSpPr/>
      </xdr:nvSpPr>
      <xdr:spPr>
        <a:xfrm>
          <a:off x="13652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44466</xdr:rowOff>
    </xdr:from>
    <xdr:ext cx="378565" cy="259045"/>
    <xdr:sp macro="" textlink="">
      <xdr:nvSpPr>
        <xdr:cNvPr id="665" name="テキスト ボックス 664"/>
        <xdr:cNvSpPr txBox="1"/>
      </xdr:nvSpPr>
      <xdr:spPr>
        <a:xfrm>
          <a:off x="13514017" y="1358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4074</xdr:rowOff>
    </xdr:from>
    <xdr:to>
      <xdr:col>23</xdr:col>
      <xdr:colOff>517525</xdr:colOff>
      <xdr:row>97</xdr:row>
      <xdr:rowOff>31882</xdr:rowOff>
    </xdr:to>
    <xdr:cxnSp macro="">
      <xdr:nvCxnSpPr>
        <xdr:cNvPr id="698" name="直線コネクタ 697"/>
        <xdr:cNvCxnSpPr/>
      </xdr:nvCxnSpPr>
      <xdr:spPr>
        <a:xfrm>
          <a:off x="15481300" y="16634724"/>
          <a:ext cx="8382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4074</xdr:rowOff>
    </xdr:from>
    <xdr:to>
      <xdr:col>22</xdr:col>
      <xdr:colOff>365125</xdr:colOff>
      <xdr:row>97</xdr:row>
      <xdr:rowOff>10133</xdr:rowOff>
    </xdr:to>
    <xdr:cxnSp macro="">
      <xdr:nvCxnSpPr>
        <xdr:cNvPr id="701" name="直線コネクタ 700"/>
        <xdr:cNvCxnSpPr/>
      </xdr:nvCxnSpPr>
      <xdr:spPr>
        <a:xfrm flipV="1">
          <a:off x="14592300" y="16634724"/>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10133</xdr:rowOff>
    </xdr:from>
    <xdr:to>
      <xdr:col>21</xdr:col>
      <xdr:colOff>161925</xdr:colOff>
      <xdr:row>97</xdr:row>
      <xdr:rowOff>15602</xdr:rowOff>
    </xdr:to>
    <xdr:cxnSp macro="">
      <xdr:nvCxnSpPr>
        <xdr:cNvPr id="704" name="直線コネクタ 703"/>
        <xdr:cNvCxnSpPr/>
      </xdr:nvCxnSpPr>
      <xdr:spPr>
        <a:xfrm flipV="1">
          <a:off x="13703300" y="16640783"/>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15602</xdr:rowOff>
    </xdr:from>
    <xdr:to>
      <xdr:col>19</xdr:col>
      <xdr:colOff>644525</xdr:colOff>
      <xdr:row>97</xdr:row>
      <xdr:rowOff>21056</xdr:rowOff>
    </xdr:to>
    <xdr:cxnSp macro="">
      <xdr:nvCxnSpPr>
        <xdr:cNvPr id="707" name="直線コネクタ 706"/>
        <xdr:cNvCxnSpPr/>
      </xdr:nvCxnSpPr>
      <xdr:spPr>
        <a:xfrm flipV="1">
          <a:off x="12814300" y="16646252"/>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152532</xdr:rowOff>
    </xdr:from>
    <xdr:to>
      <xdr:col>23</xdr:col>
      <xdr:colOff>568325</xdr:colOff>
      <xdr:row>97</xdr:row>
      <xdr:rowOff>82682</xdr:rowOff>
    </xdr:to>
    <xdr:sp macro="" textlink="">
      <xdr:nvSpPr>
        <xdr:cNvPr id="717" name="円/楕円 716"/>
        <xdr:cNvSpPr/>
      </xdr:nvSpPr>
      <xdr:spPr>
        <a:xfrm>
          <a:off x="16268700" y="166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130959</xdr:rowOff>
    </xdr:from>
    <xdr:ext cx="534377" cy="259045"/>
    <xdr:sp macro="" textlink="">
      <xdr:nvSpPr>
        <xdr:cNvPr id="718" name="公債費該当値テキスト"/>
        <xdr:cNvSpPr txBox="1"/>
      </xdr:nvSpPr>
      <xdr:spPr>
        <a:xfrm>
          <a:off x="16370300" y="1659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124724</xdr:rowOff>
    </xdr:from>
    <xdr:to>
      <xdr:col>22</xdr:col>
      <xdr:colOff>415925</xdr:colOff>
      <xdr:row>97</xdr:row>
      <xdr:rowOff>54874</xdr:rowOff>
    </xdr:to>
    <xdr:sp macro="" textlink="">
      <xdr:nvSpPr>
        <xdr:cNvPr id="719" name="円/楕円 718"/>
        <xdr:cNvSpPr/>
      </xdr:nvSpPr>
      <xdr:spPr>
        <a:xfrm>
          <a:off x="15430500" y="165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46001</xdr:rowOff>
    </xdr:from>
    <xdr:ext cx="534377" cy="259045"/>
    <xdr:sp macro="" textlink="">
      <xdr:nvSpPr>
        <xdr:cNvPr id="720" name="テキスト ボックス 719"/>
        <xdr:cNvSpPr txBox="1"/>
      </xdr:nvSpPr>
      <xdr:spPr>
        <a:xfrm>
          <a:off x="15214111" y="166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130783</xdr:rowOff>
    </xdr:from>
    <xdr:to>
      <xdr:col>21</xdr:col>
      <xdr:colOff>212725</xdr:colOff>
      <xdr:row>97</xdr:row>
      <xdr:rowOff>60933</xdr:rowOff>
    </xdr:to>
    <xdr:sp macro="" textlink="">
      <xdr:nvSpPr>
        <xdr:cNvPr id="721" name="円/楕円 720"/>
        <xdr:cNvSpPr/>
      </xdr:nvSpPr>
      <xdr:spPr>
        <a:xfrm>
          <a:off x="14541500" y="16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52060</xdr:rowOff>
    </xdr:from>
    <xdr:ext cx="534377" cy="259045"/>
    <xdr:sp macro="" textlink="">
      <xdr:nvSpPr>
        <xdr:cNvPr id="722" name="テキスト ボックス 721"/>
        <xdr:cNvSpPr txBox="1"/>
      </xdr:nvSpPr>
      <xdr:spPr>
        <a:xfrm>
          <a:off x="14325111" y="1668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136252</xdr:rowOff>
    </xdr:from>
    <xdr:to>
      <xdr:col>20</xdr:col>
      <xdr:colOff>9525</xdr:colOff>
      <xdr:row>97</xdr:row>
      <xdr:rowOff>66402</xdr:rowOff>
    </xdr:to>
    <xdr:sp macro="" textlink="">
      <xdr:nvSpPr>
        <xdr:cNvPr id="723" name="円/楕円 722"/>
        <xdr:cNvSpPr/>
      </xdr:nvSpPr>
      <xdr:spPr>
        <a:xfrm>
          <a:off x="13652500" y="165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57529</xdr:rowOff>
    </xdr:from>
    <xdr:ext cx="534377" cy="259045"/>
    <xdr:sp macro="" textlink="">
      <xdr:nvSpPr>
        <xdr:cNvPr id="724" name="テキスト ボックス 723"/>
        <xdr:cNvSpPr txBox="1"/>
      </xdr:nvSpPr>
      <xdr:spPr>
        <a:xfrm>
          <a:off x="13436111" y="1668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141706</xdr:rowOff>
    </xdr:from>
    <xdr:to>
      <xdr:col>18</xdr:col>
      <xdr:colOff>492125</xdr:colOff>
      <xdr:row>97</xdr:row>
      <xdr:rowOff>71856</xdr:rowOff>
    </xdr:to>
    <xdr:sp macro="" textlink="">
      <xdr:nvSpPr>
        <xdr:cNvPr id="725" name="円/楕円 724"/>
        <xdr:cNvSpPr/>
      </xdr:nvSpPr>
      <xdr:spPr>
        <a:xfrm>
          <a:off x="12763500" y="166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62983</xdr:rowOff>
    </xdr:from>
    <xdr:ext cx="534377" cy="259045"/>
    <xdr:sp macro="" textlink="">
      <xdr:nvSpPr>
        <xdr:cNvPr id="726" name="テキスト ボックス 725"/>
        <xdr:cNvSpPr txBox="1"/>
      </xdr:nvSpPr>
      <xdr:spPr>
        <a:xfrm>
          <a:off x="12547111" y="1669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については、類似団体や全国平均を下回っています。これは、道路や橋梁の更新をでき得る限り先延ばししながら延命を図ってきたこと、近年は道路の新規整備など大規模事業がなかったことなどによるものです。</a:t>
          </a:r>
          <a:endParaRPr kumimoji="1" lang="en-US" altLang="ja-JP" sz="1300">
            <a:latin typeface="ＭＳ Ｐゴシック"/>
          </a:endParaRPr>
        </a:p>
        <a:p>
          <a:r>
            <a:rPr kumimoji="1" lang="ja-JP" altLang="en-US" sz="1300">
              <a:latin typeface="ＭＳ Ｐゴシック"/>
            </a:rPr>
            <a:t>　公債費についても、類似団体や全国平均を下回っています。これは、公共施設の更新をでき得る限り先延ばししながら施設の延命を図ってきたこと、過去からのハコモノ整備の抑制によるものです。</a:t>
          </a:r>
          <a:endParaRPr kumimoji="1" lang="en-US" altLang="ja-JP" sz="1300">
            <a:latin typeface="ＭＳ Ｐゴシック"/>
          </a:endParaRPr>
        </a:p>
        <a:p>
          <a:r>
            <a:rPr kumimoji="1" lang="ja-JP" altLang="en-US" sz="1300">
              <a:latin typeface="ＭＳ Ｐゴシック"/>
            </a:rPr>
            <a:t>　農林水産業費については、類似団体や全国平均を上回っています。これは、農業振興や土地改良事業などに過去から町がコストをかけ農地の保全や農業振興に取り組んできたことによるものです。</a:t>
          </a:r>
          <a:endParaRPr kumimoji="1" lang="en-US" altLang="ja-JP" sz="1300">
            <a:latin typeface="ＭＳ Ｐゴシック"/>
          </a:endParaRPr>
        </a:p>
        <a:p>
          <a:r>
            <a:rPr kumimoji="1" lang="ja-JP" altLang="en-US" sz="1300">
              <a:latin typeface="ＭＳ Ｐゴシック"/>
            </a:rPr>
            <a:t>　消防費については、類似団体や全国平均を下回っています。これは、消防事務を加古川市に委託していることによるコストの減です。</a:t>
          </a:r>
          <a:endParaRPr kumimoji="1" lang="en-US" altLang="ja-JP" sz="1300">
            <a:latin typeface="ＭＳ Ｐゴシック"/>
          </a:endParaRPr>
        </a:p>
        <a:p>
          <a:r>
            <a:rPr kumimoji="1" lang="ja-JP" altLang="en-US" sz="1300">
              <a:latin typeface="ＭＳ Ｐゴシック"/>
            </a:rPr>
            <a:t>　労働費については、類似団体や全国平均を上回っています。これは、勤労者住宅資金融資預託金によるコストの増ですが、預託金のため全額が年度内に返済されるため、実質的な町のコストは存在しません。</a:t>
          </a:r>
          <a:endParaRPr kumimoji="1" lang="en-US" altLang="ja-JP" sz="1300">
            <a:latin typeface="ＭＳ Ｐゴシック"/>
          </a:endParaRPr>
        </a:p>
        <a:p>
          <a:r>
            <a:rPr kumimoji="1" lang="ja-JP" altLang="en-US" sz="1300">
              <a:latin typeface="ＭＳ Ｐゴシック"/>
            </a:rPr>
            <a:t>　総務費については、類似団体や全国平均を下回っています。これは、庁舎など公共施設の延命による更新及び維持管理コストの減や、定員適正化による人件費の減によるものです。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人件費や投資的経費など徹底した歳出削減と税収の確保などにより、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年度以降は実質単年度収支の黒字を維持し、基金の積立を行っている。</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千万円まで減少していた基金が、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千万円となっている。今後も健全な財政運営に努め、将来の公共施設の更新に備え適正な基金残高の維持に努める。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年度以降実質収支は黒字を維持している。今後も各会計において、実質収支の黒字を維持できるよう、健全な財政運営に努める。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10739951</v>
      </c>
      <c r="BO4" s="409"/>
      <c r="BP4" s="409"/>
      <c r="BQ4" s="409"/>
      <c r="BR4" s="409"/>
      <c r="BS4" s="409"/>
      <c r="BT4" s="409"/>
      <c r="BU4" s="410"/>
      <c r="BV4" s="408">
        <v>10054082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10.1</v>
      </c>
      <c r="CU4" s="586"/>
      <c r="CV4" s="586"/>
      <c r="CW4" s="586"/>
      <c r="CX4" s="586"/>
      <c r="CY4" s="586"/>
      <c r="CZ4" s="586"/>
      <c r="DA4" s="587"/>
      <c r="DB4" s="585">
        <v>8.4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10014831</v>
      </c>
      <c r="BO5" s="414"/>
      <c r="BP5" s="414"/>
      <c r="BQ5" s="414"/>
      <c r="BR5" s="414"/>
      <c r="BS5" s="414"/>
      <c r="BT5" s="414"/>
      <c r="BU5" s="415"/>
      <c r="BV5" s="413">
        <v>9460173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83.2</v>
      </c>
      <c r="CU5" s="384"/>
      <c r="CV5" s="384"/>
      <c r="CW5" s="384"/>
      <c r="CX5" s="384"/>
      <c r="CY5" s="384"/>
      <c r="CZ5" s="384"/>
      <c r="DA5" s="385"/>
      <c r="DB5" s="383">
        <v>86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725120</v>
      </c>
      <c r="BO6" s="414"/>
      <c r="BP6" s="414"/>
      <c r="BQ6" s="414"/>
      <c r="BR6" s="414"/>
      <c r="BS6" s="414"/>
      <c r="BT6" s="414"/>
      <c r="BU6" s="415"/>
      <c r="BV6" s="413">
        <v>593909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90.7</v>
      </c>
      <c r="CU6" s="560"/>
      <c r="CV6" s="560"/>
      <c r="CW6" s="560"/>
      <c r="CX6" s="560"/>
      <c r="CY6" s="560"/>
      <c r="CZ6" s="560"/>
      <c r="DA6" s="561"/>
      <c r="DB6" s="559">
        <v>94.7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69634</v>
      </c>
      <c r="BO7" s="414"/>
      <c r="BP7" s="414"/>
      <c r="BQ7" s="414"/>
      <c r="BR7" s="414"/>
      <c r="BS7" s="414"/>
      <c r="BT7" s="414"/>
      <c r="BU7" s="415"/>
      <c r="BV7" s="413">
        <v>55327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6486243</v>
      </c>
      <c r="CU7" s="414"/>
      <c r="CV7" s="414"/>
      <c r="CW7" s="414"/>
      <c r="CX7" s="414"/>
      <c r="CY7" s="414"/>
      <c r="CZ7" s="414"/>
      <c r="DA7" s="415"/>
      <c r="DB7" s="413">
        <v>6419523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655486</v>
      </c>
      <c r="BO8" s="414"/>
      <c r="BP8" s="414"/>
      <c r="BQ8" s="414"/>
      <c r="BR8" s="414"/>
      <c r="BS8" s="414"/>
      <c r="BT8" s="414"/>
      <c r="BU8" s="415"/>
      <c r="BV8" s="413">
        <v>538582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0.75</v>
      </c>
      <c r="CU8" s="523"/>
      <c r="CV8" s="523"/>
      <c r="CW8" s="523"/>
      <c r="CX8" s="523"/>
      <c r="CY8" s="523"/>
      <c r="CZ8" s="523"/>
      <c r="DA8" s="524"/>
      <c r="DB8" s="522">
        <v>0.75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31020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116904</v>
      </c>
      <c r="BO9" s="414"/>
      <c r="BP9" s="414"/>
      <c r="BQ9" s="414"/>
      <c r="BR9" s="414"/>
      <c r="BS9" s="414"/>
      <c r="BT9" s="414"/>
      <c r="BU9" s="415"/>
      <c r="BV9" s="413">
        <v>-25998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9.9</v>
      </c>
      <c r="CU9" s="384"/>
      <c r="CV9" s="384"/>
      <c r="CW9" s="384"/>
      <c r="CX9" s="384"/>
      <c r="CY9" s="384"/>
      <c r="CZ9" s="384"/>
      <c r="DA9" s="385"/>
      <c r="DB9" s="383">
        <v>11.1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31026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276469</v>
      </c>
      <c r="BO10" s="414"/>
      <c r="BP10" s="414"/>
      <c r="BQ10" s="414"/>
      <c r="BR10" s="414"/>
      <c r="BS10" s="414"/>
      <c r="BT10" s="414"/>
      <c r="BU10" s="415"/>
      <c r="BV10" s="413">
        <v>49469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31630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31301</v>
      </c>
      <c r="S13" s="515"/>
      <c r="T13" s="515"/>
      <c r="U13" s="515"/>
      <c r="V13" s="516"/>
      <c r="W13" s="502" t="s">
        <v>120</v>
      </c>
      <c r="X13" s="426"/>
      <c r="Y13" s="426"/>
      <c r="Z13" s="426"/>
      <c r="AA13" s="426"/>
      <c r="AB13" s="427"/>
      <c r="AC13" s="389">
        <v>606</v>
      </c>
      <c r="AD13" s="390"/>
      <c r="AE13" s="390"/>
      <c r="AF13" s="390"/>
      <c r="AG13" s="391"/>
      <c r="AH13" s="389">
        <v>786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393373</v>
      </c>
      <c r="BO13" s="414"/>
      <c r="BP13" s="414"/>
      <c r="BQ13" s="414"/>
      <c r="BR13" s="414"/>
      <c r="BS13" s="414"/>
      <c r="BT13" s="414"/>
      <c r="BU13" s="415"/>
      <c r="BV13" s="413">
        <v>23471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6.8</v>
      </c>
      <c r="CU13" s="384"/>
      <c r="CV13" s="384"/>
      <c r="CW13" s="384"/>
      <c r="CX13" s="384"/>
      <c r="CY13" s="384"/>
      <c r="CZ13" s="384"/>
      <c r="DA13" s="385"/>
      <c r="DB13" s="383">
        <v>7.5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31748</v>
      </c>
      <c r="S14" s="515"/>
      <c r="T14" s="515"/>
      <c r="U14" s="515"/>
      <c r="V14" s="516"/>
      <c r="W14" s="517"/>
      <c r="X14" s="429"/>
      <c r="Y14" s="429"/>
      <c r="Z14" s="429"/>
      <c r="AA14" s="429"/>
      <c r="AB14" s="430"/>
      <c r="AC14" s="507">
        <v>4.3</v>
      </c>
      <c r="AD14" s="508"/>
      <c r="AE14" s="508"/>
      <c r="AF14" s="508"/>
      <c r="AG14" s="509"/>
      <c r="AH14" s="507">
        <v>5.0999999999999996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31459</v>
      </c>
      <c r="S15" s="515"/>
      <c r="T15" s="515"/>
      <c r="U15" s="515"/>
      <c r="V15" s="516"/>
      <c r="W15" s="502" t="s">
        <v>127</v>
      </c>
      <c r="X15" s="426"/>
      <c r="Y15" s="426"/>
      <c r="Z15" s="426"/>
      <c r="AA15" s="426"/>
      <c r="AB15" s="427"/>
      <c r="AC15" s="389">
        <v>5072</v>
      </c>
      <c r="AD15" s="390"/>
      <c r="AE15" s="390"/>
      <c r="AF15" s="390"/>
      <c r="AG15" s="391"/>
      <c r="AH15" s="389">
        <v>5760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3664088</v>
      </c>
      <c r="BO15" s="409"/>
      <c r="BP15" s="409"/>
      <c r="BQ15" s="409"/>
      <c r="BR15" s="409"/>
      <c r="BS15" s="409"/>
      <c r="BT15" s="409"/>
      <c r="BU15" s="410"/>
      <c r="BV15" s="408">
        <v>3576785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36.299999999999997</v>
      </c>
      <c r="AD16" s="508"/>
      <c r="AE16" s="508"/>
      <c r="AF16" s="508"/>
      <c r="AG16" s="509"/>
      <c r="AH16" s="507">
        <v>37.299999999999997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4925761</v>
      </c>
      <c r="BO16" s="414"/>
      <c r="BP16" s="414"/>
      <c r="BQ16" s="414"/>
      <c r="BR16" s="414"/>
      <c r="BS16" s="414"/>
      <c r="BT16" s="414"/>
      <c r="BU16" s="415"/>
      <c r="BV16" s="413">
        <v>4791812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8313</v>
      </c>
      <c r="AD17" s="390"/>
      <c r="AE17" s="390"/>
      <c r="AF17" s="390"/>
      <c r="AG17" s="391"/>
      <c r="AH17" s="389">
        <v>8743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4668179</v>
      </c>
      <c r="BO17" s="414"/>
      <c r="BP17" s="414"/>
      <c r="BQ17" s="414"/>
      <c r="BR17" s="414"/>
      <c r="BS17" s="414"/>
      <c r="BT17" s="414"/>
      <c r="BU17" s="415"/>
      <c r="BV17" s="413">
        <v>4601174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34.92</v>
      </c>
      <c r="M18" s="478"/>
      <c r="N18" s="478"/>
      <c r="O18" s="478"/>
      <c r="P18" s="478"/>
      <c r="Q18" s="478"/>
      <c r="R18" s="479"/>
      <c r="S18" s="479"/>
      <c r="T18" s="479"/>
      <c r="U18" s="479"/>
      <c r="V18" s="480"/>
      <c r="W18" s="494"/>
      <c r="X18" s="495"/>
      <c r="Y18" s="495"/>
      <c r="Z18" s="495"/>
      <c r="AA18" s="495"/>
      <c r="AB18" s="503"/>
      <c r="AC18" s="377">
        <v>59.4</v>
      </c>
      <c r="AD18" s="378"/>
      <c r="AE18" s="378"/>
      <c r="AF18" s="378"/>
      <c r="AG18" s="481"/>
      <c r="AH18" s="377">
        <v>56.6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5608697</v>
      </c>
      <c r="BO18" s="414"/>
      <c r="BP18" s="414"/>
      <c r="BQ18" s="414"/>
      <c r="BR18" s="414"/>
      <c r="BS18" s="414"/>
      <c r="BT18" s="414"/>
      <c r="BU18" s="415"/>
      <c r="BV18" s="413">
        <v>5646976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888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7955896</v>
      </c>
      <c r="BO19" s="414"/>
      <c r="BP19" s="414"/>
      <c r="BQ19" s="414"/>
      <c r="BR19" s="414"/>
      <c r="BS19" s="414"/>
      <c r="BT19" s="414"/>
      <c r="BU19" s="415"/>
      <c r="BV19" s="413">
        <v>7621987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11026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8585697</v>
      </c>
      <c r="BO23" s="414"/>
      <c r="BP23" s="414"/>
      <c r="BQ23" s="414"/>
      <c r="BR23" s="414"/>
      <c r="BS23" s="414"/>
      <c r="BT23" s="414"/>
      <c r="BU23" s="415"/>
      <c r="BV23" s="413">
        <v>8469104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8900</v>
      </c>
      <c r="R24" s="390"/>
      <c r="S24" s="390"/>
      <c r="T24" s="390"/>
      <c r="U24" s="390"/>
      <c r="V24" s="391"/>
      <c r="W24" s="455"/>
      <c r="X24" s="446"/>
      <c r="Y24" s="447"/>
      <c r="Z24" s="386" t="s">
        <v>151</v>
      </c>
      <c r="AA24" s="387"/>
      <c r="AB24" s="387"/>
      <c r="AC24" s="387"/>
      <c r="AD24" s="387"/>
      <c r="AE24" s="387"/>
      <c r="AF24" s="387"/>
      <c r="AG24" s="388"/>
      <c r="AH24" s="389">
        <v>129</v>
      </c>
      <c r="AI24" s="390"/>
      <c r="AJ24" s="390"/>
      <c r="AK24" s="390"/>
      <c r="AL24" s="391"/>
      <c r="AM24" s="389">
        <v>404544</v>
      </c>
      <c r="AN24" s="390"/>
      <c r="AO24" s="390"/>
      <c r="AP24" s="390"/>
      <c r="AQ24" s="390"/>
      <c r="AR24" s="391"/>
      <c r="AS24" s="389">
        <v>3136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7713542</v>
      </c>
      <c r="BO24" s="414"/>
      <c r="BP24" s="414"/>
      <c r="BQ24" s="414"/>
      <c r="BR24" s="414"/>
      <c r="BS24" s="414"/>
      <c r="BT24" s="414"/>
      <c r="BU24" s="415"/>
      <c r="BV24" s="413">
        <v>7351648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7300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241090</v>
      </c>
      <c r="BO25" s="409"/>
      <c r="BP25" s="409"/>
      <c r="BQ25" s="409"/>
      <c r="BR25" s="409"/>
      <c r="BS25" s="409"/>
      <c r="BT25" s="409"/>
      <c r="BU25" s="410"/>
      <c r="BV25" s="408">
        <v>336956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6900</v>
      </c>
      <c r="R26" s="390"/>
      <c r="S26" s="390"/>
      <c r="T26" s="390"/>
      <c r="U26" s="390"/>
      <c r="V26" s="391"/>
      <c r="W26" s="455"/>
      <c r="X26" s="446"/>
      <c r="Y26" s="447"/>
      <c r="Z26" s="386" t="s">
        <v>157</v>
      </c>
      <c r="AA26" s="468"/>
      <c r="AB26" s="468"/>
      <c r="AC26" s="468"/>
      <c r="AD26" s="468"/>
      <c r="AE26" s="468"/>
      <c r="AF26" s="468"/>
      <c r="AG26" s="469"/>
      <c r="AH26" s="389">
        <v>10</v>
      </c>
      <c r="AI26" s="390"/>
      <c r="AJ26" s="390"/>
      <c r="AK26" s="390"/>
      <c r="AL26" s="391"/>
      <c r="AM26" s="389">
        <v>26960</v>
      </c>
      <c r="AN26" s="390"/>
      <c r="AO26" s="390"/>
      <c r="AP26" s="390"/>
      <c r="AQ26" s="390"/>
      <c r="AR26" s="391"/>
      <c r="AS26" s="389">
        <v>2696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4150</v>
      </c>
      <c r="R27" s="390"/>
      <c r="S27" s="390"/>
      <c r="T27" s="390"/>
      <c r="U27" s="390"/>
      <c r="V27" s="391"/>
      <c r="W27" s="455"/>
      <c r="X27" s="446"/>
      <c r="Y27" s="447"/>
      <c r="Z27" s="386" t="s">
        <v>160</v>
      </c>
      <c r="AA27" s="387"/>
      <c r="AB27" s="387"/>
      <c r="AC27" s="387"/>
      <c r="AD27" s="387"/>
      <c r="AE27" s="387"/>
      <c r="AF27" s="387"/>
      <c r="AG27" s="388"/>
      <c r="AH27" s="389">
        <v>16</v>
      </c>
      <c r="AI27" s="390"/>
      <c r="AJ27" s="390"/>
      <c r="AK27" s="390"/>
      <c r="AL27" s="391"/>
      <c r="AM27" s="389">
        <v>53748</v>
      </c>
      <c r="AN27" s="390"/>
      <c r="AO27" s="390"/>
      <c r="AP27" s="390"/>
      <c r="AQ27" s="390"/>
      <c r="AR27" s="391"/>
      <c r="AS27" s="389">
        <v>3359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330000</v>
      </c>
      <c r="BO27" s="417"/>
      <c r="BP27" s="417"/>
      <c r="BQ27" s="417"/>
      <c r="BR27" s="417"/>
      <c r="BS27" s="417"/>
      <c r="BT27" s="417"/>
      <c r="BU27" s="418"/>
      <c r="BV27" s="416">
        <v>330000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3200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2718901</v>
      </c>
      <c r="BO28" s="409"/>
      <c r="BP28" s="409"/>
      <c r="BQ28" s="409"/>
      <c r="BR28" s="409"/>
      <c r="BS28" s="409"/>
      <c r="BT28" s="409"/>
      <c r="BU28" s="410"/>
      <c r="BV28" s="408">
        <v>2442432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14</v>
      </c>
      <c r="M29" s="390"/>
      <c r="N29" s="390"/>
      <c r="O29" s="390"/>
      <c r="P29" s="391"/>
      <c r="Q29" s="389">
        <v>2978</v>
      </c>
      <c r="R29" s="390"/>
      <c r="S29" s="390"/>
      <c r="T29" s="390"/>
      <c r="U29" s="390"/>
      <c r="V29" s="391"/>
      <c r="W29" s="456"/>
      <c r="X29" s="457"/>
      <c r="Y29" s="458"/>
      <c r="Z29" s="386" t="s">
        <v>167</v>
      </c>
      <c r="AA29" s="387"/>
      <c r="AB29" s="387"/>
      <c r="AC29" s="387"/>
      <c r="AD29" s="387"/>
      <c r="AE29" s="387"/>
      <c r="AF29" s="387"/>
      <c r="AG29" s="388"/>
      <c r="AH29" s="389">
        <v>145</v>
      </c>
      <c r="AI29" s="390"/>
      <c r="AJ29" s="390"/>
      <c r="AK29" s="390"/>
      <c r="AL29" s="391"/>
      <c r="AM29" s="389">
        <v>458292</v>
      </c>
      <c r="AN29" s="390"/>
      <c r="AO29" s="390"/>
      <c r="AP29" s="390"/>
      <c r="AQ29" s="390"/>
      <c r="AR29" s="391"/>
      <c r="AS29" s="389">
        <v>3161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617136</v>
      </c>
      <c r="BO29" s="414"/>
      <c r="BP29" s="414"/>
      <c r="BQ29" s="414"/>
      <c r="BR29" s="414"/>
      <c r="BS29" s="414"/>
      <c r="BT29" s="414"/>
      <c r="BU29" s="415"/>
      <c r="BV29" s="413">
        <v>481732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1449081</v>
      </c>
      <c r="BO30" s="417"/>
      <c r="BP30" s="417"/>
      <c r="BQ30" s="417"/>
      <c r="BR30" s="417"/>
      <c r="BS30" s="417"/>
      <c r="BT30" s="417"/>
      <c r="BU30" s="418"/>
      <c r="BV30" s="416">
        <v>1337747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兵庫県市町村職員退職手当組合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兵庫県町議会議員公務災害補償組合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兵庫県市町交通災害共済組合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兵庫県後期高齢者医療広域連合（一般会計）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兵庫県後期高齢者医療広域連合（特別会計）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加古郡衛生事務組合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東播磨農業共済組合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1" t="s">
        <v>535</v>
      </c>
      <c r="D34" s="1181"/>
      <c r="E34" s="1182"/>
      <c r="F34" s="32">
        <v>17.32</v>
      </c>
      <c r="G34" s="33">
        <v>20.079999999999998</v>
      </c>
      <c r="H34" s="33">
        <v>21.96</v>
      </c>
      <c r="I34" s="33">
        <v>23.21</v>
      </c>
      <c r="J34" s="34">
        <v>22.61</v>
      </c>
      <c r="K34" s="22"/>
      <c r="L34" s="22"/>
      <c r="M34" s="22"/>
      <c r="N34" s="22"/>
      <c r="O34" s="22"/>
      <c r="P34" s="22"/>
    </row>
    <row r="35" spans="1:16" ht="39" customHeight="1" x14ac:dyDescent="0.15">
      <c r="A35" s="22"/>
      <c r="B35" s="35"/>
      <c r="C35" s="1175" t="s">
        <v>536</v>
      </c>
      <c r="D35" s="1176"/>
      <c r="E35" s="1177"/>
      <c r="F35" s="36">
        <v>6.27</v>
      </c>
      <c r="G35" s="37">
        <v>6.97</v>
      </c>
      <c r="H35" s="37">
        <v>8.6199999999999992</v>
      </c>
      <c r="I35" s="37">
        <v>8.3800000000000008</v>
      </c>
      <c r="J35" s="38">
        <v>10.1</v>
      </c>
      <c r="K35" s="22"/>
      <c r="L35" s="22"/>
      <c r="M35" s="22"/>
      <c r="N35" s="22"/>
      <c r="O35" s="22"/>
      <c r="P35" s="22"/>
    </row>
    <row r="36" spans="1:16" ht="39" customHeight="1" x14ac:dyDescent="0.15">
      <c r="A36" s="22"/>
      <c r="B36" s="35"/>
      <c r="C36" s="1175" t="s">
        <v>537</v>
      </c>
      <c r="D36" s="1176"/>
      <c r="E36" s="1177"/>
      <c r="F36" s="36">
        <v>0.02</v>
      </c>
      <c r="G36" s="37">
        <v>0.04</v>
      </c>
      <c r="H36" s="37">
        <v>0.01</v>
      </c>
      <c r="I36" s="37">
        <v>0</v>
      </c>
      <c r="J36" s="38">
        <v>0.61</v>
      </c>
      <c r="K36" s="22"/>
      <c r="L36" s="22"/>
      <c r="M36" s="22"/>
      <c r="N36" s="22"/>
      <c r="O36" s="22"/>
      <c r="P36" s="22"/>
    </row>
    <row r="37" spans="1:16" ht="39" customHeight="1" x14ac:dyDescent="0.15">
      <c r="A37" s="22"/>
      <c r="B37" s="35"/>
      <c r="C37" s="1175" t="s">
        <v>538</v>
      </c>
      <c r="D37" s="1176"/>
      <c r="E37" s="1177"/>
      <c r="F37" s="36">
        <v>0.09</v>
      </c>
      <c r="G37" s="37">
        <v>0.2</v>
      </c>
      <c r="H37" s="37">
        <v>0.23</v>
      </c>
      <c r="I37" s="37">
        <v>0.11</v>
      </c>
      <c r="J37" s="38">
        <v>0.03</v>
      </c>
      <c r="K37" s="22"/>
      <c r="L37" s="22"/>
      <c r="M37" s="22"/>
      <c r="N37" s="22"/>
      <c r="O37" s="22"/>
      <c r="P37" s="22"/>
    </row>
    <row r="38" spans="1:16" ht="39" customHeight="1" x14ac:dyDescent="0.15">
      <c r="A38" s="22"/>
      <c r="B38" s="35"/>
      <c r="C38" s="1175" t="s">
        <v>539</v>
      </c>
      <c r="D38" s="1176"/>
      <c r="E38" s="1177"/>
      <c r="F38" s="36">
        <v>0</v>
      </c>
      <c r="G38" s="37">
        <v>0</v>
      </c>
      <c r="H38" s="37">
        <v>0</v>
      </c>
      <c r="I38" s="37">
        <v>0.01</v>
      </c>
      <c r="J38" s="38">
        <v>0.01</v>
      </c>
      <c r="K38" s="22"/>
      <c r="L38" s="22"/>
      <c r="M38" s="22"/>
      <c r="N38" s="22"/>
      <c r="O38" s="22"/>
      <c r="P38" s="22"/>
    </row>
    <row r="39" spans="1:16" ht="39" customHeight="1" x14ac:dyDescent="0.15">
      <c r="A39" s="22"/>
      <c r="B39" s="35"/>
      <c r="C39" s="1175" t="s">
        <v>540</v>
      </c>
      <c r="D39" s="1176"/>
      <c r="E39" s="1177"/>
      <c r="F39" s="36">
        <v>0.65</v>
      </c>
      <c r="G39" s="37">
        <v>0.76</v>
      </c>
      <c r="H39" s="37">
        <v>1.66</v>
      </c>
      <c r="I39" s="37">
        <v>0.16</v>
      </c>
      <c r="J39" s="38">
        <v>0</v>
      </c>
      <c r="K39" s="22"/>
      <c r="L39" s="22"/>
      <c r="M39" s="22"/>
      <c r="N39" s="22"/>
      <c r="O39" s="22"/>
      <c r="P39" s="22"/>
    </row>
    <row r="40" spans="1:16" ht="39" customHeight="1" x14ac:dyDescent="0.15">
      <c r="A40" s="22"/>
      <c r="B40" s="35"/>
      <c r="C40" s="1175" t="s">
        <v>541</v>
      </c>
      <c r="D40" s="1176"/>
      <c r="E40" s="1177"/>
      <c r="F40" s="36">
        <v>0</v>
      </c>
      <c r="G40" s="37">
        <v>0</v>
      </c>
      <c r="H40" s="37">
        <v>0</v>
      </c>
      <c r="I40" s="37">
        <v>0</v>
      </c>
      <c r="J40" s="38">
        <v>0</v>
      </c>
      <c r="K40" s="22"/>
      <c r="L40" s="22"/>
      <c r="M40" s="22"/>
      <c r="N40" s="22"/>
      <c r="O40" s="22"/>
      <c r="P40" s="22"/>
    </row>
    <row r="41" spans="1:16" ht="39" customHeight="1" x14ac:dyDescent="0.15">
      <c r="A41" s="22"/>
      <c r="B41" s="35"/>
      <c r="C41" s="1175" t="s">
        <v>542</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543</v>
      </c>
      <c r="D42" s="1176"/>
      <c r="E42" s="1177"/>
      <c r="F42" s="36" t="s">
        <v>491</v>
      </c>
      <c r="G42" s="37" t="s">
        <v>491</v>
      </c>
      <c r="H42" s="37" t="s">
        <v>491</v>
      </c>
      <c r="I42" s="37" t="s">
        <v>491</v>
      </c>
      <c r="J42" s="38" t="s">
        <v>491</v>
      </c>
      <c r="K42" s="22"/>
      <c r="L42" s="22"/>
      <c r="M42" s="22"/>
      <c r="N42" s="22"/>
      <c r="O42" s="22"/>
      <c r="P42" s="22"/>
    </row>
    <row r="43" spans="1:16" ht="39" customHeight="1" thickBot="1" x14ac:dyDescent="0.2">
      <c r="A43" s="22"/>
      <c r="B43" s="40"/>
      <c r="C43" s="1178" t="s">
        <v>544</v>
      </c>
      <c r="D43" s="1179"/>
      <c r="E43" s="1180"/>
      <c r="F43" s="41" t="s">
        <v>491</v>
      </c>
      <c r="G43" s="42" t="s">
        <v>491</v>
      </c>
      <c r="H43" s="42" t="s">
        <v>491</v>
      </c>
      <c r="I43" s="42" t="s">
        <v>491</v>
      </c>
      <c r="J43" s="43" t="s">
        <v>491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814</v>
      </c>
      <c r="L45" s="60">
        <v>830</v>
      </c>
      <c r="M45" s="60">
        <v>841</v>
      </c>
      <c r="N45" s="60">
        <v>851</v>
      </c>
      <c r="O45" s="61">
        <v>794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x14ac:dyDescent="0.15">
      <c r="A48" s="48"/>
      <c r="B48" s="1193"/>
      <c r="C48" s="1194"/>
      <c r="D48" s="62"/>
      <c r="E48" s="1185" t="s">
        <v>15</v>
      </c>
      <c r="F48" s="1185"/>
      <c r="G48" s="1185"/>
      <c r="H48" s="1185"/>
      <c r="I48" s="1185"/>
      <c r="J48" s="1186"/>
      <c r="K48" s="63">
        <v>627</v>
      </c>
      <c r="L48" s="64">
        <v>617</v>
      </c>
      <c r="M48" s="64">
        <v>637</v>
      </c>
      <c r="N48" s="64">
        <v>632</v>
      </c>
      <c r="O48" s="65">
        <v>643</v>
      </c>
      <c r="P48" s="48"/>
      <c r="Q48" s="48"/>
      <c r="R48" s="48"/>
      <c r="S48" s="48"/>
      <c r="T48" s="48"/>
      <c r="U48" s="48"/>
    </row>
    <row r="49" spans="1:21" ht="30.75" customHeight="1" x14ac:dyDescent="0.15">
      <c r="A49" s="48"/>
      <c r="B49" s="1193"/>
      <c r="C49" s="1194"/>
      <c r="D49" s="62"/>
      <c r="E49" s="1185" t="s">
        <v>16</v>
      </c>
      <c r="F49" s="1185"/>
      <c r="G49" s="1185"/>
      <c r="H49" s="1185"/>
      <c r="I49" s="1185"/>
      <c r="J49" s="1186"/>
      <c r="K49" s="63">
        <v>85</v>
      </c>
      <c r="L49" s="64">
        <v>60</v>
      </c>
      <c r="M49" s="64">
        <v>37</v>
      </c>
      <c r="N49" s="64">
        <v>37</v>
      </c>
      <c r="O49" s="65">
        <v>37</v>
      </c>
      <c r="P49" s="48"/>
      <c r="Q49" s="48"/>
      <c r="R49" s="48"/>
      <c r="S49" s="48"/>
      <c r="T49" s="48"/>
      <c r="U49" s="48"/>
    </row>
    <row r="50" spans="1:21" ht="30.75" customHeight="1" x14ac:dyDescent="0.15">
      <c r="A50" s="48"/>
      <c r="B50" s="1193"/>
      <c r="C50" s="1194"/>
      <c r="D50" s="62"/>
      <c r="E50" s="1185" t="s">
        <v>17</v>
      </c>
      <c r="F50" s="1185"/>
      <c r="G50" s="1185"/>
      <c r="H50" s="1185"/>
      <c r="I50" s="1185"/>
      <c r="J50" s="1186"/>
      <c r="K50" s="63">
        <v>102</v>
      </c>
      <c r="L50" s="64">
        <v>85</v>
      </c>
      <c r="M50" s="64">
        <v>55</v>
      </c>
      <c r="N50" s="64">
        <v>42</v>
      </c>
      <c r="O50" s="65">
        <v>15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491</v>
      </c>
      <c r="L51" s="64" t="s">
        <v>491</v>
      </c>
      <c r="M51" s="64" t="s">
        <v>491</v>
      </c>
      <c r="N51" s="64" t="s">
        <v>491</v>
      </c>
      <c r="O51" s="65" t="s">
        <v>491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1146</v>
      </c>
      <c r="L52" s="64">
        <v>1131</v>
      </c>
      <c r="M52" s="64">
        <v>1138</v>
      </c>
      <c r="N52" s="64">
        <v>1204</v>
      </c>
      <c r="O52" s="65">
        <v>1151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482</v>
      </c>
      <c r="L53" s="69">
        <v>461</v>
      </c>
      <c r="M53" s="69">
        <v>432</v>
      </c>
      <c r="N53" s="69">
        <v>358</v>
      </c>
      <c r="O53" s="70">
        <v>338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40" zoomScale="85" zoomScaleNormal="85" zoomScaleSheetLayoutView="100" workbookViewId="0">
      <selection activeCell="N53" sqref="N5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11" t="s">
        <v>24</v>
      </c>
      <c r="C41" s="1212"/>
      <c r="D41" s="81"/>
      <c r="E41" s="1213" t="s">
        <v>25</v>
      </c>
      <c r="F41" s="1213"/>
      <c r="G41" s="1213"/>
      <c r="H41" s="1214"/>
      <c r="I41" s="82">
        <v>8041</v>
      </c>
      <c r="J41" s="83">
        <v>7983</v>
      </c>
      <c r="K41" s="83">
        <v>8315</v>
      </c>
      <c r="L41" s="83">
        <v>8469</v>
      </c>
      <c r="M41" s="84">
        <v>8586</v>
      </c>
    </row>
    <row r="42" spans="2:13" ht="27.75" customHeight="1" x14ac:dyDescent="0.15">
      <c r="B42" s="1201"/>
      <c r="C42" s="1202"/>
      <c r="D42" s="85"/>
      <c r="E42" s="1205" t="s">
        <v>26</v>
      </c>
      <c r="F42" s="1205"/>
      <c r="G42" s="1205"/>
      <c r="H42" s="1206"/>
      <c r="I42" s="86">
        <v>223</v>
      </c>
      <c r="J42" s="87">
        <v>138</v>
      </c>
      <c r="K42" s="87">
        <v>83</v>
      </c>
      <c r="L42" s="87">
        <v>41</v>
      </c>
      <c r="M42" s="88">
        <v>26</v>
      </c>
    </row>
    <row r="43" spans="2:13" ht="27.75" customHeight="1" x14ac:dyDescent="0.15">
      <c r="B43" s="1201"/>
      <c r="C43" s="1202"/>
      <c r="D43" s="85"/>
      <c r="E43" s="1205" t="s">
        <v>27</v>
      </c>
      <c r="F43" s="1205"/>
      <c r="G43" s="1205"/>
      <c r="H43" s="1206"/>
      <c r="I43" s="86">
        <v>13359</v>
      </c>
      <c r="J43" s="87">
        <v>12706</v>
      </c>
      <c r="K43" s="87">
        <v>12472</v>
      </c>
      <c r="L43" s="87">
        <v>12070</v>
      </c>
      <c r="M43" s="88">
        <v>11761</v>
      </c>
    </row>
    <row r="44" spans="2:13" ht="27.75" customHeight="1" x14ac:dyDescent="0.15">
      <c r="B44" s="1201"/>
      <c r="C44" s="1202"/>
      <c r="D44" s="85"/>
      <c r="E44" s="1205" t="s">
        <v>28</v>
      </c>
      <c r="F44" s="1205"/>
      <c r="G44" s="1205"/>
      <c r="H44" s="1206"/>
      <c r="I44" s="86">
        <v>185</v>
      </c>
      <c r="J44" s="87">
        <v>127</v>
      </c>
      <c r="K44" s="87">
        <v>92</v>
      </c>
      <c r="L44" s="87">
        <v>56</v>
      </c>
      <c r="M44" s="88">
        <v>20</v>
      </c>
    </row>
    <row r="45" spans="2:13" ht="27.75" customHeight="1" x14ac:dyDescent="0.15">
      <c r="B45" s="1201"/>
      <c r="C45" s="1202"/>
      <c r="D45" s="85"/>
      <c r="E45" s="1205" t="s">
        <v>29</v>
      </c>
      <c r="F45" s="1205"/>
      <c r="G45" s="1205"/>
      <c r="H45" s="1206"/>
      <c r="I45" s="86">
        <v>1740</v>
      </c>
      <c r="J45" s="87">
        <v>1627</v>
      </c>
      <c r="K45" s="87">
        <v>1556</v>
      </c>
      <c r="L45" s="87">
        <v>1416</v>
      </c>
      <c r="M45" s="88">
        <v>1309</v>
      </c>
    </row>
    <row r="46" spans="2:13" ht="27.75" customHeight="1" x14ac:dyDescent="0.15">
      <c r="B46" s="1201"/>
      <c r="C46" s="1202"/>
      <c r="D46" s="85"/>
      <c r="E46" s="1205" t="s">
        <v>30</v>
      </c>
      <c r="F46" s="1205"/>
      <c r="G46" s="1205"/>
      <c r="H46" s="1206"/>
      <c r="I46" s="86" t="s">
        <v>491</v>
      </c>
      <c r="J46" s="87" t="s">
        <v>491</v>
      </c>
      <c r="K46" s="87" t="s">
        <v>491</v>
      </c>
      <c r="L46" s="87" t="s">
        <v>491</v>
      </c>
      <c r="M46" s="88" t="s">
        <v>491</v>
      </c>
    </row>
    <row r="47" spans="2:13" ht="27.75" customHeight="1" x14ac:dyDescent="0.15">
      <c r="B47" s="1201"/>
      <c r="C47" s="1202"/>
      <c r="D47" s="85"/>
      <c r="E47" s="1205" t="s">
        <v>31</v>
      </c>
      <c r="F47" s="1205"/>
      <c r="G47" s="1205"/>
      <c r="H47" s="1206"/>
      <c r="I47" s="86" t="s">
        <v>491</v>
      </c>
      <c r="J47" s="87" t="s">
        <v>491</v>
      </c>
      <c r="K47" s="87" t="s">
        <v>491</v>
      </c>
      <c r="L47" s="87" t="s">
        <v>491</v>
      </c>
      <c r="M47" s="88" t="s">
        <v>491</v>
      </c>
    </row>
    <row r="48" spans="2:13" ht="27.75" customHeight="1" x14ac:dyDescent="0.15">
      <c r="B48" s="1203"/>
      <c r="C48" s="1204"/>
      <c r="D48" s="85"/>
      <c r="E48" s="1205" t="s">
        <v>32</v>
      </c>
      <c r="F48" s="1205"/>
      <c r="G48" s="1205"/>
      <c r="H48" s="1206"/>
      <c r="I48" s="86" t="s">
        <v>491</v>
      </c>
      <c r="J48" s="87" t="s">
        <v>491</v>
      </c>
      <c r="K48" s="87" t="s">
        <v>491</v>
      </c>
      <c r="L48" s="87" t="s">
        <v>491</v>
      </c>
      <c r="M48" s="88" t="s">
        <v>491</v>
      </c>
    </row>
    <row r="49" spans="2:13" ht="27.75" customHeight="1" x14ac:dyDescent="0.15">
      <c r="B49" s="1199" t="s">
        <v>33</v>
      </c>
      <c r="C49" s="1200"/>
      <c r="D49" s="89"/>
      <c r="E49" s="1205" t="s">
        <v>34</v>
      </c>
      <c r="F49" s="1205"/>
      <c r="G49" s="1205"/>
      <c r="H49" s="1206"/>
      <c r="I49" s="86">
        <v>3693</v>
      </c>
      <c r="J49" s="87">
        <v>3966</v>
      </c>
      <c r="K49" s="87">
        <v>4482</v>
      </c>
      <c r="L49" s="87">
        <v>4841</v>
      </c>
      <c r="M49" s="88">
        <v>5353</v>
      </c>
    </row>
    <row r="50" spans="2:13" ht="27.75" customHeight="1" x14ac:dyDescent="0.15">
      <c r="B50" s="1201"/>
      <c r="C50" s="1202"/>
      <c r="D50" s="85"/>
      <c r="E50" s="1205" t="s">
        <v>35</v>
      </c>
      <c r="F50" s="1205"/>
      <c r="G50" s="1205"/>
      <c r="H50" s="1206"/>
      <c r="I50" s="86">
        <v>2245</v>
      </c>
      <c r="J50" s="87">
        <v>2113</v>
      </c>
      <c r="K50" s="87">
        <v>1950</v>
      </c>
      <c r="L50" s="87">
        <v>1880</v>
      </c>
      <c r="M50" s="88">
        <v>1862</v>
      </c>
    </row>
    <row r="51" spans="2:13" ht="27.75" customHeight="1" x14ac:dyDescent="0.15">
      <c r="B51" s="1203"/>
      <c r="C51" s="1204"/>
      <c r="D51" s="85"/>
      <c r="E51" s="1205" t="s">
        <v>36</v>
      </c>
      <c r="F51" s="1205"/>
      <c r="G51" s="1205"/>
      <c r="H51" s="1206"/>
      <c r="I51" s="86">
        <v>14871</v>
      </c>
      <c r="J51" s="87">
        <v>14772</v>
      </c>
      <c r="K51" s="87">
        <v>14812</v>
      </c>
      <c r="L51" s="87">
        <v>14691</v>
      </c>
      <c r="M51" s="88">
        <v>14647</v>
      </c>
    </row>
    <row r="52" spans="2:13" ht="27.75" customHeight="1" thickBot="1" x14ac:dyDescent="0.2">
      <c r="B52" s="1207" t="s">
        <v>37</v>
      </c>
      <c r="C52" s="1208"/>
      <c r="D52" s="90"/>
      <c r="E52" s="1209" t="s">
        <v>38</v>
      </c>
      <c r="F52" s="1209"/>
      <c r="G52" s="1209"/>
      <c r="H52" s="1210"/>
      <c r="I52" s="91">
        <v>2739</v>
      </c>
      <c r="J52" s="92">
        <v>1730</v>
      </c>
      <c r="K52" s="92">
        <v>1276</v>
      </c>
      <c r="L52" s="92">
        <v>639</v>
      </c>
      <c r="M52" s="93">
        <v>-160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47" zoomScale="85" zoomScaleNormal="85" zoomScaleSheetLayoutView="55" workbookViewId="0">
      <selection activeCell="M63" sqref="M63"/>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530</v>
      </c>
      <c r="L50" s="354" t="s">
        <v>531</v>
      </c>
      <c r="M50" s="354" t="s">
        <v>532</v>
      </c>
      <c r="N50" s="354" t="s">
        <v>533</v>
      </c>
      <c r="O50" s="354" t="s">
        <v>534</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561</v>
      </c>
      <c r="H55" s="1239"/>
      <c r="I55" s="1237" t="s">
        <v>559</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562</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47" t="s">
        <v>566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24"/>
      <c r="H72" s="1225"/>
      <c r="I72" s="1225"/>
      <c r="J72" s="1226"/>
      <c r="K72" s="354" t="s">
        <v>530</v>
      </c>
      <c r="L72" s="354" t="s">
        <v>531</v>
      </c>
      <c r="M72" s="354" t="s">
        <v>532</v>
      </c>
      <c r="N72" s="354" t="s">
        <v>533</v>
      </c>
      <c r="O72" s="354" t="s">
        <v>534</v>
      </c>
    </row>
    <row r="73" spans="2:30" x14ac:dyDescent="0.15">
      <c r="B73" s="248"/>
      <c r="C73" s="244"/>
      <c r="D73" s="244"/>
      <c r="E73" s="244"/>
      <c r="F73" s="244"/>
      <c r="G73" s="1227" t="s">
        <v>558</v>
      </c>
      <c r="H73" s="1228"/>
      <c r="I73" s="1233" t="s">
        <v>559</v>
      </c>
      <c r="J73" s="1233"/>
      <c r="K73" s="1248">
        <v>49.5</v>
      </c>
      <c r="L73" s="1248">
        <v>31.4</v>
      </c>
      <c r="M73" s="1236">
        <v>22.9</v>
      </c>
      <c r="N73" s="1236">
        <v>11.8</v>
      </c>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565</v>
      </c>
      <c r="J75" s="1237"/>
      <c r="K75" s="1249">
        <v>9.8000000000000007</v>
      </c>
      <c r="L75" s="1249">
        <v>8.9</v>
      </c>
      <c r="M75" s="1249">
        <v>8.1999999999999993</v>
      </c>
      <c r="N75" s="1249">
        <v>7.5</v>
      </c>
      <c r="O75" s="1249">
        <v>6.8</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561</v>
      </c>
      <c r="H77" s="1239"/>
      <c r="I77" s="1237" t="s">
        <v>559</v>
      </c>
      <c r="J77" s="1237"/>
      <c r="K77" s="1248">
        <v>40.200000000000003</v>
      </c>
      <c r="L77" s="1248">
        <v>30.7</v>
      </c>
      <c r="M77" s="1236">
        <v>22.3</v>
      </c>
      <c r="N77" s="1236">
        <v>20.3</v>
      </c>
      <c r="O77" s="1236">
        <v>20.2</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565</v>
      </c>
      <c r="J79" s="1246"/>
      <c r="K79" s="1251">
        <v>10.1</v>
      </c>
      <c r="L79" s="1251">
        <v>9.1999999999999993</v>
      </c>
      <c r="M79" s="1251">
        <v>8.5</v>
      </c>
      <c r="N79" s="1251">
        <v>7.7</v>
      </c>
      <c r="O79" s="1251">
        <v>7.1</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55" zoomScaleNormal="55" zoomScaleSheetLayoutView="70" workbookViewId="0">
      <selection activeCell="N64" sqref="N6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N64" sqref="N6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529</v>
      </c>
      <c r="G2" s="111"/>
      <c r="H2" s="112"/>
    </row>
    <row r="3" spans="1:8" x14ac:dyDescent="0.15">
      <c r="A3" s="108" t="s">
        <v>522</v>
      </c>
      <c r="B3" s="113"/>
      <c r="C3" s="114"/>
      <c r="D3" s="115">
        <v>17384</v>
      </c>
      <c r="E3" s="116"/>
      <c r="F3" s="117">
        <v>42839</v>
      </c>
      <c r="G3" s="118"/>
      <c r="H3" s="119"/>
    </row>
    <row r="4" spans="1:8" x14ac:dyDescent="0.15">
      <c r="A4" s="120"/>
      <c r="B4" s="121"/>
      <c r="C4" s="122"/>
      <c r="D4" s="123">
        <v>13940</v>
      </c>
      <c r="E4" s="124"/>
      <c r="F4" s="125">
        <v>22027</v>
      </c>
      <c r="G4" s="126"/>
      <c r="H4" s="127"/>
    </row>
    <row r="5" spans="1:8" x14ac:dyDescent="0.15">
      <c r="A5" s="108" t="s">
        <v>524</v>
      </c>
      <c r="B5" s="113"/>
      <c r="C5" s="114"/>
      <c r="D5" s="115">
        <v>15249</v>
      </c>
      <c r="E5" s="116"/>
      <c r="F5" s="117">
        <v>46819</v>
      </c>
      <c r="G5" s="118"/>
      <c r="H5" s="119"/>
    </row>
    <row r="6" spans="1:8" x14ac:dyDescent="0.15">
      <c r="A6" s="120"/>
      <c r="B6" s="121"/>
      <c r="C6" s="122"/>
      <c r="D6" s="123">
        <v>12222</v>
      </c>
      <c r="E6" s="124"/>
      <c r="F6" s="125">
        <v>24121</v>
      </c>
      <c r="G6" s="126"/>
      <c r="H6" s="127"/>
    </row>
    <row r="7" spans="1:8" x14ac:dyDescent="0.15">
      <c r="A7" s="108" t="s">
        <v>525</v>
      </c>
      <c r="B7" s="113"/>
      <c r="C7" s="114"/>
      <c r="D7" s="115">
        <v>34936</v>
      </c>
      <c r="E7" s="116"/>
      <c r="F7" s="117">
        <v>53270</v>
      </c>
      <c r="G7" s="118"/>
      <c r="H7" s="119"/>
    </row>
    <row r="8" spans="1:8" x14ac:dyDescent="0.15">
      <c r="A8" s="120"/>
      <c r="B8" s="121"/>
      <c r="C8" s="122"/>
      <c r="D8" s="123">
        <v>13173</v>
      </c>
      <c r="E8" s="124"/>
      <c r="F8" s="125">
        <v>24316</v>
      </c>
      <c r="G8" s="126"/>
      <c r="H8" s="127"/>
    </row>
    <row r="9" spans="1:8" x14ac:dyDescent="0.15">
      <c r="A9" s="108" t="s">
        <v>526</v>
      </c>
      <c r="B9" s="113"/>
      <c r="C9" s="114"/>
      <c r="D9" s="115">
        <v>24724</v>
      </c>
      <c r="E9" s="116"/>
      <c r="F9" s="117">
        <v>53292</v>
      </c>
      <c r="G9" s="118"/>
      <c r="H9" s="119"/>
    </row>
    <row r="10" spans="1:8" x14ac:dyDescent="0.15">
      <c r="A10" s="120"/>
      <c r="B10" s="121"/>
      <c r="C10" s="122"/>
      <c r="D10" s="123">
        <v>13032</v>
      </c>
      <c r="E10" s="124"/>
      <c r="F10" s="125">
        <v>28900</v>
      </c>
      <c r="G10" s="126"/>
      <c r="H10" s="127"/>
    </row>
    <row r="11" spans="1:8" x14ac:dyDescent="0.15">
      <c r="A11" s="108" t="s">
        <v>527</v>
      </c>
      <c r="B11" s="113"/>
      <c r="C11" s="114"/>
      <c r="D11" s="115">
        <v>20297</v>
      </c>
      <c r="E11" s="116"/>
      <c r="F11" s="117">
        <v>56894</v>
      </c>
      <c r="G11" s="118"/>
      <c r="H11" s="119"/>
    </row>
    <row r="12" spans="1:8" x14ac:dyDescent="0.15">
      <c r="A12" s="120"/>
      <c r="B12" s="121"/>
      <c r="C12" s="128"/>
      <c r="D12" s="123">
        <v>14353</v>
      </c>
      <c r="E12" s="124"/>
      <c r="F12" s="125">
        <v>32548</v>
      </c>
      <c r="G12" s="126"/>
      <c r="H12" s="127"/>
    </row>
    <row r="13" spans="1:8" x14ac:dyDescent="0.15">
      <c r="A13" s="108"/>
      <c r="B13" s="113"/>
      <c r="C13" s="129"/>
      <c r="D13" s="130">
        <v>22518</v>
      </c>
      <c r="E13" s="131"/>
      <c r="F13" s="132">
        <v>50623</v>
      </c>
      <c r="G13" s="133"/>
      <c r="H13" s="119"/>
    </row>
    <row r="14" spans="1:8" x14ac:dyDescent="0.15">
      <c r="A14" s="120"/>
      <c r="B14" s="121"/>
      <c r="C14" s="122"/>
      <c r="D14" s="123">
        <v>13344</v>
      </c>
      <c r="E14" s="124"/>
      <c r="F14" s="125">
        <v>26382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6.27</v>
      </c>
      <c r="C19" s="134">
        <f>ROUND(VALUE(SUBSTITUTE(実質収支比率等に係る経年分析!G$48,"▲","-")),2)</f>
        <v>6.98</v>
      </c>
      <c r="D19" s="134">
        <f>ROUND(VALUE(SUBSTITUTE(実質収支比率等に係る経年分析!H$48,"▲","-")),2)</f>
        <v>8.6199999999999992</v>
      </c>
      <c r="E19" s="134">
        <f>ROUND(VALUE(SUBSTITUTE(実質収支比率等に係る経年分析!I$48,"▲","-")),2)</f>
        <v>8.39</v>
      </c>
      <c r="F19" s="134">
        <f>ROUND(VALUE(SUBSTITUTE(実質収支比率等に係る経年分析!J$48,"▲","-")),2)</f>
        <v>10.11</v>
      </c>
    </row>
    <row r="20" spans="1:11" x14ac:dyDescent="0.15">
      <c r="A20" s="134" t="s">
        <v>43</v>
      </c>
      <c r="B20" s="134">
        <f>ROUND(VALUE(SUBSTITUTE(実質収支比率等に係る経年分析!F$47,"▲","-")),2)</f>
        <v>30.53</v>
      </c>
      <c r="C20" s="134">
        <f>ROUND(VALUE(SUBSTITUTE(実質収支比率等に係る経年分析!G$47,"▲","-")),2)</f>
        <v>33.020000000000003</v>
      </c>
      <c r="D20" s="134">
        <f>ROUND(VALUE(SUBSTITUTE(実質収支比率等に係る経年分析!H$47,"▲","-")),2)</f>
        <v>36.54</v>
      </c>
      <c r="E20" s="134">
        <f>ROUND(VALUE(SUBSTITUTE(実質収支比率等に係る経年分析!I$47,"▲","-")),2)</f>
        <v>38.049999999999997</v>
      </c>
      <c r="F20" s="134">
        <f>ROUND(VALUE(SUBSTITUTE(実質収支比率等に係る経年分析!J$47,"▲","-")),2)</f>
        <v>41.92</v>
      </c>
    </row>
    <row r="21" spans="1:11" x14ac:dyDescent="0.15">
      <c r="A21" s="134" t="s">
        <v>44</v>
      </c>
      <c r="B21" s="134">
        <f>IF(ISNUMBER(VALUE(SUBSTITUTE(実質収支比率等に係る経年分析!F$49,"▲","-"))),ROUND(VALUE(SUBSTITUTE(実質収支比率等に係る経年分析!F$49,"▲","-")),2),NA())</f>
        <v>6.59</v>
      </c>
      <c r="C21" s="134">
        <f>IF(ISNUMBER(VALUE(SUBSTITUTE(実質収支比率等に係る経年分析!G$49,"▲","-"))),ROUND(VALUE(SUBSTITUTE(実質収支比率等に係る経年分析!G$49,"▲","-")),2),NA())</f>
        <v>3.08</v>
      </c>
      <c r="D21" s="134">
        <f>IF(ISNUMBER(VALUE(SUBSTITUTE(実質収支比率等に係る経年分析!H$49,"▲","-"))),ROUND(VALUE(SUBSTITUTE(実質収支比率等に係る経年分析!H$49,"▲","-")),2),NA())</f>
        <v>5.63</v>
      </c>
      <c r="E21" s="134">
        <f>IF(ISNUMBER(VALUE(SUBSTITUTE(実質収支比率等に係る経年分析!I$49,"▲","-"))),ROUND(VALUE(SUBSTITUTE(実質収支比率等に係る経年分析!I$49,"▲","-")),2),NA())</f>
        <v>0.37</v>
      </c>
      <c r="F21" s="134">
        <f>IF(ISNUMBER(VALUE(SUBSTITUTE(実質収支比率等に係る経年分析!J$49,"▲","-"))),ROUND(VALUE(SUBSTITUTE(実質収支比率等に係る経年分析!J$49,"▲","-")),2),NA())</f>
        <v>6.06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介護サービス特別会計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8.6199999999999992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8.3800000000000008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20.079999999999998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22.61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1146</v>
      </c>
      <c r="E42" s="136"/>
      <c r="F42" s="136"/>
      <c r="G42" s="136">
        <f>'実質公債費比率（分子）の構造'!L$52</f>
        <v>1131</v>
      </c>
      <c r="H42" s="136"/>
      <c r="I42" s="136"/>
      <c r="J42" s="136">
        <f>'実質公債費比率（分子）の構造'!M$52</f>
        <v>1138</v>
      </c>
      <c r="K42" s="136"/>
      <c r="L42" s="136"/>
      <c r="M42" s="136">
        <f>'実質公債費比率（分子）の構造'!N$52</f>
        <v>1204</v>
      </c>
      <c r="N42" s="136"/>
      <c r="O42" s="136"/>
      <c r="P42" s="136">
        <f>'実質公債費比率（分子）の構造'!O$52</f>
        <v>1151</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102</v>
      </c>
      <c r="C44" s="136"/>
      <c r="D44" s="136"/>
      <c r="E44" s="136">
        <f>'実質公債費比率（分子）の構造'!L$50</f>
        <v>85</v>
      </c>
      <c r="F44" s="136"/>
      <c r="G44" s="136"/>
      <c r="H44" s="136">
        <f>'実質公債費比率（分子）の構造'!M$50</f>
        <v>55</v>
      </c>
      <c r="I44" s="136"/>
      <c r="J44" s="136"/>
      <c r="K44" s="136">
        <f>'実質公債費比率（分子）の構造'!N$50</f>
        <v>42</v>
      </c>
      <c r="L44" s="136"/>
      <c r="M44" s="136"/>
      <c r="N44" s="136">
        <f>'実質公債費比率（分子）の構造'!O$50</f>
        <v>15</v>
      </c>
      <c r="O44" s="136"/>
      <c r="P44" s="136"/>
    </row>
    <row r="45" spans="1:16" x14ac:dyDescent="0.15">
      <c r="A45" s="136" t="s">
        <v>53</v>
      </c>
      <c r="B45" s="136">
        <f>'実質公債費比率（分子）の構造'!K$49</f>
        <v>85</v>
      </c>
      <c r="C45" s="136"/>
      <c r="D45" s="136"/>
      <c r="E45" s="136">
        <f>'実質公債費比率（分子）の構造'!L$49</f>
        <v>60</v>
      </c>
      <c r="F45" s="136"/>
      <c r="G45" s="136"/>
      <c r="H45" s="136">
        <f>'実質公債費比率（分子）の構造'!M$49</f>
        <v>37</v>
      </c>
      <c r="I45" s="136"/>
      <c r="J45" s="136"/>
      <c r="K45" s="136">
        <f>'実質公債費比率（分子）の構造'!N$49</f>
        <v>37</v>
      </c>
      <c r="L45" s="136"/>
      <c r="M45" s="136"/>
      <c r="N45" s="136">
        <f>'実質公債費比率（分子）の構造'!O$49</f>
        <v>37</v>
      </c>
      <c r="O45" s="136"/>
      <c r="P45" s="136"/>
    </row>
    <row r="46" spans="1:16" x14ac:dyDescent="0.15">
      <c r="A46" s="136" t="s">
        <v>54</v>
      </c>
      <c r="B46" s="136">
        <f>'実質公債費比率（分子）の構造'!K$48</f>
        <v>627</v>
      </c>
      <c r="C46" s="136"/>
      <c r="D46" s="136"/>
      <c r="E46" s="136">
        <f>'実質公債費比率（分子）の構造'!L$48</f>
        <v>617</v>
      </c>
      <c r="F46" s="136"/>
      <c r="G46" s="136"/>
      <c r="H46" s="136">
        <f>'実質公債費比率（分子）の構造'!M$48</f>
        <v>637</v>
      </c>
      <c r="I46" s="136"/>
      <c r="J46" s="136"/>
      <c r="K46" s="136">
        <f>'実質公債費比率（分子）の構造'!N$48</f>
        <v>632</v>
      </c>
      <c r="L46" s="136"/>
      <c r="M46" s="136"/>
      <c r="N46" s="136">
        <f>'実質公債費比率（分子）の構造'!O$48</f>
        <v>643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814</v>
      </c>
      <c r="C49" s="136"/>
      <c r="D49" s="136"/>
      <c r="E49" s="136">
        <f>'実質公債費比率（分子）の構造'!L$45</f>
        <v>830</v>
      </c>
      <c r="F49" s="136"/>
      <c r="G49" s="136"/>
      <c r="H49" s="136">
        <f>'実質公債費比率（分子）の構造'!M$45</f>
        <v>841</v>
      </c>
      <c r="I49" s="136"/>
      <c r="J49" s="136"/>
      <c r="K49" s="136">
        <f>'実質公債費比率（分子）の構造'!N$45</f>
        <v>851</v>
      </c>
      <c r="L49" s="136"/>
      <c r="M49" s="136"/>
      <c r="N49" s="136">
        <f>'実質公債費比率（分子）の構造'!O$45</f>
        <v>794</v>
      </c>
      <c r="O49" s="136"/>
      <c r="P49" s="136"/>
    </row>
    <row r="50" spans="1:16" x14ac:dyDescent="0.15">
      <c r="A50" s="136" t="s">
        <v>58</v>
      </c>
      <c r="B50" s="136" t="e">
        <f>NA()</f>
        <v>#N/A</v>
      </c>
      <c r="C50" s="136">
        <f>IF(ISNUMBER('実質公債費比率（分子）の構造'!K$53),'実質公債費比率（分子）の構造'!K$53,NA())</f>
        <v>482</v>
      </c>
      <c r="D50" s="136" t="e">
        <f>NA()</f>
        <v>#N/A</v>
      </c>
      <c r="E50" s="136" t="e">
        <f>NA()</f>
        <v>#N/A</v>
      </c>
      <c r="F50" s="136">
        <f>IF(ISNUMBER('実質公債費比率（分子）の構造'!L$53),'実質公債費比率（分子）の構造'!L$53,NA())</f>
        <v>461</v>
      </c>
      <c r="G50" s="136" t="e">
        <f>NA()</f>
        <v>#N/A</v>
      </c>
      <c r="H50" s="136" t="e">
        <f>NA()</f>
        <v>#N/A</v>
      </c>
      <c r="I50" s="136">
        <f>IF(ISNUMBER('実質公債費比率（分子）の構造'!M$53),'実質公債費比率（分子）の構造'!M$53,NA())</f>
        <v>432</v>
      </c>
      <c r="J50" s="136" t="e">
        <f>NA()</f>
        <v>#N/A</v>
      </c>
      <c r="K50" s="136" t="e">
        <f>NA()</f>
        <v>#N/A</v>
      </c>
      <c r="L50" s="136">
        <f>IF(ISNUMBER('実質公債費比率（分子）の構造'!N$53),'実質公債費比率（分子）の構造'!N$53,NA())</f>
        <v>358</v>
      </c>
      <c r="M50" s="136" t="e">
        <f>NA()</f>
        <v>#N/A</v>
      </c>
      <c r="N50" s="136" t="e">
        <f>NA()</f>
        <v>#N/A</v>
      </c>
      <c r="O50" s="136">
        <f>IF(ISNUMBER('実質公債費比率（分子）の構造'!O$53),'実質公債費比率（分子）の構造'!O$53,NA())</f>
        <v>338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14871</v>
      </c>
      <c r="E56" s="135"/>
      <c r="F56" s="135"/>
      <c r="G56" s="135">
        <f>'将来負担比率（分子）の構造'!J$51</f>
        <v>14772</v>
      </c>
      <c r="H56" s="135"/>
      <c r="I56" s="135"/>
      <c r="J56" s="135">
        <f>'将来負担比率（分子）の構造'!K$51</f>
        <v>14812</v>
      </c>
      <c r="K56" s="135"/>
      <c r="L56" s="135"/>
      <c r="M56" s="135">
        <f>'将来負担比率（分子）の構造'!L$51</f>
        <v>14691</v>
      </c>
      <c r="N56" s="135"/>
      <c r="O56" s="135"/>
      <c r="P56" s="135">
        <f>'将来負担比率（分子）の構造'!M$51</f>
        <v>14647</v>
      </c>
    </row>
    <row r="57" spans="1:16" x14ac:dyDescent="0.15">
      <c r="A57" s="135" t="s">
        <v>35</v>
      </c>
      <c r="B57" s="135"/>
      <c r="C57" s="135"/>
      <c r="D57" s="135">
        <f>'将来負担比率（分子）の構造'!I$50</f>
        <v>2245</v>
      </c>
      <c r="E57" s="135"/>
      <c r="F57" s="135"/>
      <c r="G57" s="135">
        <f>'将来負担比率（分子）の構造'!J$50</f>
        <v>2113</v>
      </c>
      <c r="H57" s="135"/>
      <c r="I57" s="135"/>
      <c r="J57" s="135">
        <f>'将来負担比率（分子）の構造'!K$50</f>
        <v>1950</v>
      </c>
      <c r="K57" s="135"/>
      <c r="L57" s="135"/>
      <c r="M57" s="135">
        <f>'将来負担比率（分子）の構造'!L$50</f>
        <v>1880</v>
      </c>
      <c r="N57" s="135"/>
      <c r="O57" s="135"/>
      <c r="P57" s="135">
        <f>'将来負担比率（分子）の構造'!M$50</f>
        <v>1862</v>
      </c>
    </row>
    <row r="58" spans="1:16" x14ac:dyDescent="0.15">
      <c r="A58" s="135" t="s">
        <v>34</v>
      </c>
      <c r="B58" s="135"/>
      <c r="C58" s="135"/>
      <c r="D58" s="135">
        <f>'将来負担比率（分子）の構造'!I$49</f>
        <v>3693</v>
      </c>
      <c r="E58" s="135"/>
      <c r="F58" s="135"/>
      <c r="G58" s="135">
        <f>'将来負担比率（分子）の構造'!J$49</f>
        <v>3966</v>
      </c>
      <c r="H58" s="135"/>
      <c r="I58" s="135"/>
      <c r="J58" s="135">
        <f>'将来負担比率（分子）の構造'!K$49</f>
        <v>4482</v>
      </c>
      <c r="K58" s="135"/>
      <c r="L58" s="135"/>
      <c r="M58" s="135">
        <f>'将来負担比率（分子）の構造'!L$49</f>
        <v>4841</v>
      </c>
      <c r="N58" s="135"/>
      <c r="O58" s="135"/>
      <c r="P58" s="135">
        <f>'将来負担比率（分子）の構造'!M$49</f>
        <v>5353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1740</v>
      </c>
      <c r="C62" s="135"/>
      <c r="D62" s="135"/>
      <c r="E62" s="135">
        <f>'将来負担比率（分子）の構造'!J$45</f>
        <v>1627</v>
      </c>
      <c r="F62" s="135"/>
      <c r="G62" s="135"/>
      <c r="H62" s="135">
        <f>'将来負担比率（分子）の構造'!K$45</f>
        <v>1556</v>
      </c>
      <c r="I62" s="135"/>
      <c r="J62" s="135"/>
      <c r="K62" s="135">
        <f>'将来負担比率（分子）の構造'!L$45</f>
        <v>1416</v>
      </c>
      <c r="L62" s="135"/>
      <c r="M62" s="135"/>
      <c r="N62" s="135">
        <f>'将来負担比率（分子）の構造'!M$45</f>
        <v>1309</v>
      </c>
      <c r="O62" s="135"/>
      <c r="P62" s="135"/>
    </row>
    <row r="63" spans="1:16" x14ac:dyDescent="0.15">
      <c r="A63" s="135" t="s">
        <v>28</v>
      </c>
      <c r="B63" s="135">
        <f>'将来負担比率（分子）の構造'!I$44</f>
        <v>185</v>
      </c>
      <c r="C63" s="135"/>
      <c r="D63" s="135"/>
      <c r="E63" s="135">
        <f>'将来負担比率（分子）の構造'!J$44</f>
        <v>127</v>
      </c>
      <c r="F63" s="135"/>
      <c r="G63" s="135"/>
      <c r="H63" s="135">
        <f>'将来負担比率（分子）の構造'!K$44</f>
        <v>92</v>
      </c>
      <c r="I63" s="135"/>
      <c r="J63" s="135"/>
      <c r="K63" s="135">
        <f>'将来負担比率（分子）の構造'!L$44</f>
        <v>56</v>
      </c>
      <c r="L63" s="135"/>
      <c r="M63" s="135"/>
      <c r="N63" s="135">
        <f>'将来負担比率（分子）の構造'!M$44</f>
        <v>20</v>
      </c>
      <c r="O63" s="135"/>
      <c r="P63" s="135"/>
    </row>
    <row r="64" spans="1:16" x14ac:dyDescent="0.15">
      <c r="A64" s="135" t="s">
        <v>27</v>
      </c>
      <c r="B64" s="135">
        <f>'将来負担比率（分子）の構造'!I$43</f>
        <v>13359</v>
      </c>
      <c r="C64" s="135"/>
      <c r="D64" s="135"/>
      <c r="E64" s="135">
        <f>'将来負担比率（分子）の構造'!J$43</f>
        <v>12706</v>
      </c>
      <c r="F64" s="135"/>
      <c r="G64" s="135"/>
      <c r="H64" s="135">
        <f>'将来負担比率（分子）の構造'!K$43</f>
        <v>12472</v>
      </c>
      <c r="I64" s="135"/>
      <c r="J64" s="135"/>
      <c r="K64" s="135">
        <f>'将来負担比率（分子）の構造'!L$43</f>
        <v>12070</v>
      </c>
      <c r="L64" s="135"/>
      <c r="M64" s="135"/>
      <c r="N64" s="135">
        <f>'将来負担比率（分子）の構造'!M$43</f>
        <v>11761</v>
      </c>
      <c r="O64" s="135"/>
      <c r="P64" s="135"/>
    </row>
    <row r="65" spans="1:16" x14ac:dyDescent="0.15">
      <c r="A65" s="135" t="s">
        <v>26</v>
      </c>
      <c r="B65" s="135">
        <f>'将来負担比率（分子）の構造'!I$42</f>
        <v>223</v>
      </c>
      <c r="C65" s="135"/>
      <c r="D65" s="135"/>
      <c r="E65" s="135">
        <f>'将来負担比率（分子）の構造'!J$42</f>
        <v>138</v>
      </c>
      <c r="F65" s="135"/>
      <c r="G65" s="135"/>
      <c r="H65" s="135">
        <f>'将来負担比率（分子）の構造'!K$42</f>
        <v>83</v>
      </c>
      <c r="I65" s="135"/>
      <c r="J65" s="135"/>
      <c r="K65" s="135">
        <f>'将来負担比率（分子）の構造'!L$42</f>
        <v>41</v>
      </c>
      <c r="L65" s="135"/>
      <c r="M65" s="135"/>
      <c r="N65" s="135">
        <f>'将来負担比率（分子）の構造'!M$42</f>
        <v>26</v>
      </c>
      <c r="O65" s="135"/>
      <c r="P65" s="135"/>
    </row>
    <row r="66" spans="1:16" x14ac:dyDescent="0.15">
      <c r="A66" s="135" t="s">
        <v>25</v>
      </c>
      <c r="B66" s="135">
        <f>'将来負担比率（分子）の構造'!I$41</f>
        <v>8041</v>
      </c>
      <c r="C66" s="135"/>
      <c r="D66" s="135"/>
      <c r="E66" s="135">
        <f>'将来負担比率（分子）の構造'!J$41</f>
        <v>7983</v>
      </c>
      <c r="F66" s="135"/>
      <c r="G66" s="135"/>
      <c r="H66" s="135">
        <f>'将来負担比率（分子）の構造'!K$41</f>
        <v>8315</v>
      </c>
      <c r="I66" s="135"/>
      <c r="J66" s="135"/>
      <c r="K66" s="135">
        <f>'将来負担比率（分子）の構造'!L$41</f>
        <v>8469</v>
      </c>
      <c r="L66" s="135"/>
      <c r="M66" s="135"/>
      <c r="N66" s="135">
        <f>'将来負担比率（分子）の構造'!M$41</f>
        <v>8586</v>
      </c>
      <c r="O66" s="135"/>
      <c r="P66" s="135"/>
    </row>
    <row r="67" spans="1:16" x14ac:dyDescent="0.15">
      <c r="A67" s="135" t="s">
        <v>62</v>
      </c>
      <c r="B67" s="135" t="e">
        <f>NA()</f>
        <v>#N/A</v>
      </c>
      <c r="C67" s="135">
        <f>IF(ISNUMBER('将来負担比率（分子）の構造'!I$52), IF('将来負担比率（分子）の構造'!I$52 &lt; 0, 0, '将来負担比率（分子）の構造'!I$52), NA())</f>
        <v>2739</v>
      </c>
      <c r="D67" s="135" t="e">
        <f>NA()</f>
        <v>#N/A</v>
      </c>
      <c r="E67" s="135" t="e">
        <f>NA()</f>
        <v>#N/A</v>
      </c>
      <c r="F67" s="135">
        <f>IF(ISNUMBER('将来負担比率（分子）の構造'!J$52), IF('将来負担比率（分子）の構造'!J$52 &lt; 0, 0, '将来負担比率（分子）の構造'!J$52), NA())</f>
        <v>1730</v>
      </c>
      <c r="G67" s="135" t="e">
        <f>NA()</f>
        <v>#N/A</v>
      </c>
      <c r="H67" s="135" t="e">
        <f>NA()</f>
        <v>#N/A</v>
      </c>
      <c r="I67" s="135">
        <f>IF(ISNUMBER('将来負担比率（分子）の構造'!K$52), IF('将来負担比率（分子）の構造'!K$52 &lt; 0, 0, '将来負担比率（分子）の構造'!K$52), NA())</f>
        <v>1276</v>
      </c>
      <c r="J67" s="135" t="e">
        <f>NA()</f>
        <v>#N/A</v>
      </c>
      <c r="K67" s="135" t="e">
        <f>NA()</f>
        <v>#N/A</v>
      </c>
      <c r="L67" s="135">
        <f>IF(ISNUMBER('将来負担比率（分子）の構造'!L$52), IF('将来負担比率（分子）の構造'!L$52 &lt; 0, 0, '将来負担比率（分子）の構造'!L$52), NA())</f>
        <v>639</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4268456</v>
      </c>
      <c r="S5" s="669"/>
      <c r="T5" s="669"/>
      <c r="U5" s="669"/>
      <c r="V5" s="669"/>
      <c r="W5" s="669"/>
      <c r="X5" s="669"/>
      <c r="Y5" s="716"/>
      <c r="Z5" s="729">
        <v>39.700000000000003</v>
      </c>
      <c r="AA5" s="729"/>
      <c r="AB5" s="729"/>
      <c r="AC5" s="729"/>
      <c r="AD5" s="730">
        <v>4076665</v>
      </c>
      <c r="AE5" s="730"/>
      <c r="AF5" s="730"/>
      <c r="AG5" s="730"/>
      <c r="AH5" s="730"/>
      <c r="AI5" s="730"/>
      <c r="AJ5" s="730"/>
      <c r="AK5" s="730"/>
      <c r="AL5" s="717">
        <v>65.900000000000006</v>
      </c>
      <c r="AM5" s="686"/>
      <c r="AN5" s="686"/>
      <c r="AO5" s="718"/>
      <c r="AP5" s="705" t="s">
        <v>206</v>
      </c>
      <c r="AQ5" s="706"/>
      <c r="AR5" s="706"/>
      <c r="AS5" s="706"/>
      <c r="AT5" s="706"/>
      <c r="AU5" s="706"/>
      <c r="AV5" s="706"/>
      <c r="AW5" s="706"/>
      <c r="AX5" s="706"/>
      <c r="AY5" s="706"/>
      <c r="AZ5" s="706"/>
      <c r="BA5" s="706"/>
      <c r="BB5" s="706"/>
      <c r="BC5" s="706"/>
      <c r="BD5" s="706"/>
      <c r="BE5" s="706"/>
      <c r="BF5" s="707"/>
      <c r="BG5" s="618">
        <v>4076665</v>
      </c>
      <c r="BH5" s="619"/>
      <c r="BI5" s="619"/>
      <c r="BJ5" s="619"/>
      <c r="BK5" s="619"/>
      <c r="BL5" s="619"/>
      <c r="BM5" s="619"/>
      <c r="BN5" s="620"/>
      <c r="BO5" s="671">
        <v>95.5</v>
      </c>
      <c r="BP5" s="671"/>
      <c r="BQ5" s="671"/>
      <c r="BR5" s="671"/>
      <c r="BS5" s="672">
        <v>57318</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108964</v>
      </c>
      <c r="S6" s="619"/>
      <c r="T6" s="619"/>
      <c r="U6" s="619"/>
      <c r="V6" s="619"/>
      <c r="W6" s="619"/>
      <c r="X6" s="619"/>
      <c r="Y6" s="620"/>
      <c r="Z6" s="671">
        <v>1</v>
      </c>
      <c r="AA6" s="671"/>
      <c r="AB6" s="671"/>
      <c r="AC6" s="671"/>
      <c r="AD6" s="672">
        <v>108964</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4076665</v>
      </c>
      <c r="BH6" s="619"/>
      <c r="BI6" s="619"/>
      <c r="BJ6" s="619"/>
      <c r="BK6" s="619"/>
      <c r="BL6" s="619"/>
      <c r="BM6" s="619"/>
      <c r="BN6" s="620"/>
      <c r="BO6" s="671">
        <v>95.5</v>
      </c>
      <c r="BP6" s="671"/>
      <c r="BQ6" s="671"/>
      <c r="BR6" s="671"/>
      <c r="BS6" s="672">
        <v>57318</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137987</v>
      </c>
      <c r="CS6" s="619"/>
      <c r="CT6" s="619"/>
      <c r="CU6" s="619"/>
      <c r="CV6" s="619"/>
      <c r="CW6" s="619"/>
      <c r="CX6" s="619"/>
      <c r="CY6" s="620"/>
      <c r="CZ6" s="671">
        <v>1.4</v>
      </c>
      <c r="DA6" s="671"/>
      <c r="DB6" s="671"/>
      <c r="DC6" s="671"/>
      <c r="DD6" s="624" t="s">
        <v>213</v>
      </c>
      <c r="DE6" s="619"/>
      <c r="DF6" s="619"/>
      <c r="DG6" s="619"/>
      <c r="DH6" s="619"/>
      <c r="DI6" s="619"/>
      <c r="DJ6" s="619"/>
      <c r="DK6" s="619"/>
      <c r="DL6" s="619"/>
      <c r="DM6" s="619"/>
      <c r="DN6" s="619"/>
      <c r="DO6" s="619"/>
      <c r="DP6" s="620"/>
      <c r="DQ6" s="624">
        <v>137987</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9915</v>
      </c>
      <c r="S7" s="619"/>
      <c r="T7" s="619"/>
      <c r="U7" s="619"/>
      <c r="V7" s="619"/>
      <c r="W7" s="619"/>
      <c r="X7" s="619"/>
      <c r="Y7" s="620"/>
      <c r="Z7" s="671">
        <v>0.1</v>
      </c>
      <c r="AA7" s="671"/>
      <c r="AB7" s="671"/>
      <c r="AC7" s="671"/>
      <c r="AD7" s="672">
        <v>9915</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1874731</v>
      </c>
      <c r="BH7" s="619"/>
      <c r="BI7" s="619"/>
      <c r="BJ7" s="619"/>
      <c r="BK7" s="619"/>
      <c r="BL7" s="619"/>
      <c r="BM7" s="619"/>
      <c r="BN7" s="620"/>
      <c r="BO7" s="671">
        <v>43.9</v>
      </c>
      <c r="BP7" s="671"/>
      <c r="BQ7" s="671"/>
      <c r="BR7" s="671"/>
      <c r="BS7" s="672">
        <v>57318</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1527809</v>
      </c>
      <c r="CS7" s="619"/>
      <c r="CT7" s="619"/>
      <c r="CU7" s="619"/>
      <c r="CV7" s="619"/>
      <c r="CW7" s="619"/>
      <c r="CX7" s="619"/>
      <c r="CY7" s="620"/>
      <c r="CZ7" s="671">
        <v>15.3</v>
      </c>
      <c r="DA7" s="671"/>
      <c r="DB7" s="671"/>
      <c r="DC7" s="671"/>
      <c r="DD7" s="624">
        <v>28940</v>
      </c>
      <c r="DE7" s="619"/>
      <c r="DF7" s="619"/>
      <c r="DG7" s="619"/>
      <c r="DH7" s="619"/>
      <c r="DI7" s="619"/>
      <c r="DJ7" s="619"/>
      <c r="DK7" s="619"/>
      <c r="DL7" s="619"/>
      <c r="DM7" s="619"/>
      <c r="DN7" s="619"/>
      <c r="DO7" s="619"/>
      <c r="DP7" s="620"/>
      <c r="DQ7" s="624">
        <v>1329686</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31877</v>
      </c>
      <c r="S8" s="619"/>
      <c r="T8" s="619"/>
      <c r="U8" s="619"/>
      <c r="V8" s="619"/>
      <c r="W8" s="619"/>
      <c r="X8" s="619"/>
      <c r="Y8" s="620"/>
      <c r="Z8" s="671">
        <v>0.3</v>
      </c>
      <c r="AA8" s="671"/>
      <c r="AB8" s="671"/>
      <c r="AC8" s="671"/>
      <c r="AD8" s="672">
        <v>31877</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52745</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3059007</v>
      </c>
      <c r="CS8" s="619"/>
      <c r="CT8" s="619"/>
      <c r="CU8" s="619"/>
      <c r="CV8" s="619"/>
      <c r="CW8" s="619"/>
      <c r="CX8" s="619"/>
      <c r="CY8" s="620"/>
      <c r="CZ8" s="671">
        <v>30.5</v>
      </c>
      <c r="DA8" s="671"/>
      <c r="DB8" s="671"/>
      <c r="DC8" s="671"/>
      <c r="DD8" s="624">
        <v>13817</v>
      </c>
      <c r="DE8" s="619"/>
      <c r="DF8" s="619"/>
      <c r="DG8" s="619"/>
      <c r="DH8" s="619"/>
      <c r="DI8" s="619"/>
      <c r="DJ8" s="619"/>
      <c r="DK8" s="619"/>
      <c r="DL8" s="619"/>
      <c r="DM8" s="619"/>
      <c r="DN8" s="619"/>
      <c r="DO8" s="619"/>
      <c r="DP8" s="620"/>
      <c r="DQ8" s="624">
        <v>1552177</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31331</v>
      </c>
      <c r="S9" s="619"/>
      <c r="T9" s="619"/>
      <c r="U9" s="619"/>
      <c r="V9" s="619"/>
      <c r="W9" s="619"/>
      <c r="X9" s="619"/>
      <c r="Y9" s="620"/>
      <c r="Z9" s="671">
        <v>0.3</v>
      </c>
      <c r="AA9" s="671"/>
      <c r="AB9" s="671"/>
      <c r="AC9" s="671"/>
      <c r="AD9" s="672">
        <v>31331</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1365927</v>
      </c>
      <c r="BH9" s="619"/>
      <c r="BI9" s="619"/>
      <c r="BJ9" s="619"/>
      <c r="BK9" s="619"/>
      <c r="BL9" s="619"/>
      <c r="BM9" s="619"/>
      <c r="BN9" s="620"/>
      <c r="BO9" s="671">
        <v>32</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872051</v>
      </c>
      <c r="CS9" s="619"/>
      <c r="CT9" s="619"/>
      <c r="CU9" s="619"/>
      <c r="CV9" s="619"/>
      <c r="CW9" s="619"/>
      <c r="CX9" s="619"/>
      <c r="CY9" s="620"/>
      <c r="CZ9" s="671">
        <v>8.6999999999999993</v>
      </c>
      <c r="DA9" s="671"/>
      <c r="DB9" s="671"/>
      <c r="DC9" s="671"/>
      <c r="DD9" s="624">
        <v>28974</v>
      </c>
      <c r="DE9" s="619"/>
      <c r="DF9" s="619"/>
      <c r="DG9" s="619"/>
      <c r="DH9" s="619"/>
      <c r="DI9" s="619"/>
      <c r="DJ9" s="619"/>
      <c r="DK9" s="619"/>
      <c r="DL9" s="619"/>
      <c r="DM9" s="619"/>
      <c r="DN9" s="619"/>
      <c r="DO9" s="619"/>
      <c r="DP9" s="620"/>
      <c r="DQ9" s="624">
        <v>831418</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573875</v>
      </c>
      <c r="S10" s="619"/>
      <c r="T10" s="619"/>
      <c r="U10" s="619"/>
      <c r="V10" s="619"/>
      <c r="W10" s="619"/>
      <c r="X10" s="619"/>
      <c r="Y10" s="620"/>
      <c r="Z10" s="671">
        <v>5.3</v>
      </c>
      <c r="AA10" s="671"/>
      <c r="AB10" s="671"/>
      <c r="AC10" s="671"/>
      <c r="AD10" s="672">
        <v>573875</v>
      </c>
      <c r="AE10" s="672"/>
      <c r="AF10" s="672"/>
      <c r="AG10" s="672"/>
      <c r="AH10" s="672"/>
      <c r="AI10" s="672"/>
      <c r="AJ10" s="672"/>
      <c r="AK10" s="672"/>
      <c r="AL10" s="641">
        <v>9.3000000000000007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92152</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65935</v>
      </c>
      <c r="CS10" s="619"/>
      <c r="CT10" s="619"/>
      <c r="CU10" s="619"/>
      <c r="CV10" s="619"/>
      <c r="CW10" s="619"/>
      <c r="CX10" s="619"/>
      <c r="CY10" s="620"/>
      <c r="CZ10" s="671">
        <v>0.7</v>
      </c>
      <c r="DA10" s="671"/>
      <c r="DB10" s="671"/>
      <c r="DC10" s="671"/>
      <c r="DD10" s="624" t="s">
        <v>108</v>
      </c>
      <c r="DE10" s="619"/>
      <c r="DF10" s="619"/>
      <c r="DG10" s="619"/>
      <c r="DH10" s="619"/>
      <c r="DI10" s="619"/>
      <c r="DJ10" s="619"/>
      <c r="DK10" s="619"/>
      <c r="DL10" s="619"/>
      <c r="DM10" s="619"/>
      <c r="DN10" s="619"/>
      <c r="DO10" s="619"/>
      <c r="DP10" s="620"/>
      <c r="DQ10" s="624">
        <v>13335</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363907</v>
      </c>
      <c r="BH11" s="619"/>
      <c r="BI11" s="619"/>
      <c r="BJ11" s="619"/>
      <c r="BK11" s="619"/>
      <c r="BL11" s="619"/>
      <c r="BM11" s="619"/>
      <c r="BN11" s="620"/>
      <c r="BO11" s="671">
        <v>8.5</v>
      </c>
      <c r="BP11" s="671"/>
      <c r="BQ11" s="671"/>
      <c r="BR11" s="671"/>
      <c r="BS11" s="624">
        <v>57318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694933</v>
      </c>
      <c r="CS11" s="619"/>
      <c r="CT11" s="619"/>
      <c r="CU11" s="619"/>
      <c r="CV11" s="619"/>
      <c r="CW11" s="619"/>
      <c r="CX11" s="619"/>
      <c r="CY11" s="620"/>
      <c r="CZ11" s="671">
        <v>6.9</v>
      </c>
      <c r="DA11" s="671"/>
      <c r="DB11" s="671"/>
      <c r="DC11" s="671"/>
      <c r="DD11" s="624">
        <v>95004</v>
      </c>
      <c r="DE11" s="619"/>
      <c r="DF11" s="619"/>
      <c r="DG11" s="619"/>
      <c r="DH11" s="619"/>
      <c r="DI11" s="619"/>
      <c r="DJ11" s="619"/>
      <c r="DK11" s="619"/>
      <c r="DL11" s="619"/>
      <c r="DM11" s="619"/>
      <c r="DN11" s="619"/>
      <c r="DO11" s="619"/>
      <c r="DP11" s="620"/>
      <c r="DQ11" s="624">
        <v>455661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1921238</v>
      </c>
      <c r="BH12" s="619"/>
      <c r="BI12" s="619"/>
      <c r="BJ12" s="619"/>
      <c r="BK12" s="619"/>
      <c r="BL12" s="619"/>
      <c r="BM12" s="619"/>
      <c r="BN12" s="620"/>
      <c r="BO12" s="671">
        <v>45</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405438</v>
      </c>
      <c r="CS12" s="619"/>
      <c r="CT12" s="619"/>
      <c r="CU12" s="619"/>
      <c r="CV12" s="619"/>
      <c r="CW12" s="619"/>
      <c r="CX12" s="619"/>
      <c r="CY12" s="620"/>
      <c r="CZ12" s="671">
        <v>4</v>
      </c>
      <c r="DA12" s="671"/>
      <c r="DB12" s="671"/>
      <c r="DC12" s="671"/>
      <c r="DD12" s="624">
        <v>2000</v>
      </c>
      <c r="DE12" s="619"/>
      <c r="DF12" s="619"/>
      <c r="DG12" s="619"/>
      <c r="DH12" s="619"/>
      <c r="DI12" s="619"/>
      <c r="DJ12" s="619"/>
      <c r="DK12" s="619"/>
      <c r="DL12" s="619"/>
      <c r="DM12" s="619"/>
      <c r="DN12" s="619"/>
      <c r="DO12" s="619"/>
      <c r="DP12" s="620"/>
      <c r="DQ12" s="624">
        <v>78472</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30038</v>
      </c>
      <c r="S13" s="619"/>
      <c r="T13" s="619"/>
      <c r="U13" s="619"/>
      <c r="V13" s="619"/>
      <c r="W13" s="619"/>
      <c r="X13" s="619"/>
      <c r="Y13" s="620"/>
      <c r="Z13" s="671">
        <v>0.3</v>
      </c>
      <c r="AA13" s="671"/>
      <c r="AB13" s="671"/>
      <c r="AC13" s="671"/>
      <c r="AD13" s="672">
        <v>30038</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1912950</v>
      </c>
      <c r="BH13" s="619"/>
      <c r="BI13" s="619"/>
      <c r="BJ13" s="619"/>
      <c r="BK13" s="619"/>
      <c r="BL13" s="619"/>
      <c r="BM13" s="619"/>
      <c r="BN13" s="620"/>
      <c r="BO13" s="671">
        <v>44.8</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807835</v>
      </c>
      <c r="CS13" s="619"/>
      <c r="CT13" s="619"/>
      <c r="CU13" s="619"/>
      <c r="CV13" s="619"/>
      <c r="CW13" s="619"/>
      <c r="CX13" s="619"/>
      <c r="CY13" s="620"/>
      <c r="CZ13" s="671">
        <v>8.1</v>
      </c>
      <c r="DA13" s="671"/>
      <c r="DB13" s="671"/>
      <c r="DC13" s="671"/>
      <c r="DD13" s="624">
        <v>139823</v>
      </c>
      <c r="DE13" s="619"/>
      <c r="DF13" s="619"/>
      <c r="DG13" s="619"/>
      <c r="DH13" s="619"/>
      <c r="DI13" s="619"/>
      <c r="DJ13" s="619"/>
      <c r="DK13" s="619"/>
      <c r="DL13" s="619"/>
      <c r="DM13" s="619"/>
      <c r="DN13" s="619"/>
      <c r="DO13" s="619"/>
      <c r="DP13" s="620"/>
      <c r="DQ13" s="624">
        <v>693526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74948</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449494</v>
      </c>
      <c r="CS14" s="619"/>
      <c r="CT14" s="619"/>
      <c r="CU14" s="619"/>
      <c r="CV14" s="619"/>
      <c r="CW14" s="619"/>
      <c r="CX14" s="619"/>
      <c r="CY14" s="620"/>
      <c r="CZ14" s="671">
        <v>4.5</v>
      </c>
      <c r="DA14" s="671"/>
      <c r="DB14" s="671"/>
      <c r="DC14" s="671"/>
      <c r="DD14" s="624">
        <v>20255</v>
      </c>
      <c r="DE14" s="619"/>
      <c r="DF14" s="619"/>
      <c r="DG14" s="619"/>
      <c r="DH14" s="619"/>
      <c r="DI14" s="619"/>
      <c r="DJ14" s="619"/>
      <c r="DK14" s="619"/>
      <c r="DL14" s="619"/>
      <c r="DM14" s="619"/>
      <c r="DN14" s="619"/>
      <c r="DO14" s="619"/>
      <c r="DP14" s="620"/>
      <c r="DQ14" s="624">
        <v>418561</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25631</v>
      </c>
      <c r="S15" s="619"/>
      <c r="T15" s="619"/>
      <c r="U15" s="619"/>
      <c r="V15" s="619"/>
      <c r="W15" s="619"/>
      <c r="X15" s="619"/>
      <c r="Y15" s="620"/>
      <c r="Z15" s="671">
        <v>0.2</v>
      </c>
      <c r="AA15" s="671"/>
      <c r="AB15" s="671"/>
      <c r="AC15" s="671"/>
      <c r="AD15" s="672">
        <v>25631</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205748</v>
      </c>
      <c r="BH15" s="619"/>
      <c r="BI15" s="619"/>
      <c r="BJ15" s="619"/>
      <c r="BK15" s="619"/>
      <c r="BL15" s="619"/>
      <c r="BM15" s="619"/>
      <c r="BN15" s="620"/>
      <c r="BO15" s="671">
        <v>4.8</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1200338</v>
      </c>
      <c r="CS15" s="619"/>
      <c r="CT15" s="619"/>
      <c r="CU15" s="619"/>
      <c r="CV15" s="619"/>
      <c r="CW15" s="619"/>
      <c r="CX15" s="619"/>
      <c r="CY15" s="620"/>
      <c r="CZ15" s="671">
        <v>12</v>
      </c>
      <c r="DA15" s="671"/>
      <c r="DB15" s="671"/>
      <c r="DC15" s="671"/>
      <c r="DD15" s="624">
        <v>313185</v>
      </c>
      <c r="DE15" s="619"/>
      <c r="DF15" s="619"/>
      <c r="DG15" s="619"/>
      <c r="DH15" s="619"/>
      <c r="DI15" s="619"/>
      <c r="DJ15" s="619"/>
      <c r="DK15" s="619"/>
      <c r="DL15" s="619"/>
      <c r="DM15" s="619"/>
      <c r="DN15" s="619"/>
      <c r="DO15" s="619"/>
      <c r="DP15" s="620"/>
      <c r="DQ15" s="624">
        <v>933161</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1373199</v>
      </c>
      <c r="S16" s="619"/>
      <c r="T16" s="619"/>
      <c r="U16" s="619"/>
      <c r="V16" s="619"/>
      <c r="W16" s="619"/>
      <c r="X16" s="619"/>
      <c r="Y16" s="620"/>
      <c r="Z16" s="671">
        <v>12.8</v>
      </c>
      <c r="AA16" s="671"/>
      <c r="AB16" s="671"/>
      <c r="AC16" s="671"/>
      <c r="AD16" s="672">
        <v>1263398</v>
      </c>
      <c r="AE16" s="672"/>
      <c r="AF16" s="672"/>
      <c r="AG16" s="672"/>
      <c r="AH16" s="672"/>
      <c r="AI16" s="672"/>
      <c r="AJ16" s="672"/>
      <c r="AK16" s="672"/>
      <c r="AL16" s="641">
        <v>20.399999999999999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1263398</v>
      </c>
      <c r="S17" s="619"/>
      <c r="T17" s="619"/>
      <c r="U17" s="619"/>
      <c r="V17" s="619"/>
      <c r="W17" s="619"/>
      <c r="X17" s="619"/>
      <c r="Y17" s="620"/>
      <c r="Z17" s="671">
        <v>11.8</v>
      </c>
      <c r="AA17" s="671"/>
      <c r="AB17" s="671"/>
      <c r="AC17" s="671"/>
      <c r="AD17" s="672">
        <v>1263398</v>
      </c>
      <c r="AE17" s="672"/>
      <c r="AF17" s="672"/>
      <c r="AG17" s="672"/>
      <c r="AH17" s="672"/>
      <c r="AI17" s="672"/>
      <c r="AJ17" s="672"/>
      <c r="AK17" s="672"/>
      <c r="AL17" s="641">
        <v>20.399999999999999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794004</v>
      </c>
      <c r="CS17" s="619"/>
      <c r="CT17" s="619"/>
      <c r="CU17" s="619"/>
      <c r="CV17" s="619"/>
      <c r="CW17" s="619"/>
      <c r="CX17" s="619"/>
      <c r="CY17" s="620"/>
      <c r="CZ17" s="671">
        <v>7.9</v>
      </c>
      <c r="DA17" s="671"/>
      <c r="DB17" s="671"/>
      <c r="DC17" s="671"/>
      <c r="DD17" s="624" t="s">
        <v>108</v>
      </c>
      <c r="DE17" s="619"/>
      <c r="DF17" s="619"/>
      <c r="DG17" s="619"/>
      <c r="DH17" s="619"/>
      <c r="DI17" s="619"/>
      <c r="DJ17" s="619"/>
      <c r="DK17" s="619"/>
      <c r="DL17" s="619"/>
      <c r="DM17" s="619"/>
      <c r="DN17" s="619"/>
      <c r="DO17" s="619"/>
      <c r="DP17" s="620"/>
      <c r="DQ17" s="624">
        <v>786792</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109800</v>
      </c>
      <c r="S18" s="619"/>
      <c r="T18" s="619"/>
      <c r="U18" s="619"/>
      <c r="V18" s="619"/>
      <c r="W18" s="619"/>
      <c r="X18" s="619"/>
      <c r="Y18" s="620"/>
      <c r="Z18" s="671">
        <v>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191791</v>
      </c>
      <c r="BH19" s="619"/>
      <c r="BI19" s="619"/>
      <c r="BJ19" s="619"/>
      <c r="BK19" s="619"/>
      <c r="BL19" s="619"/>
      <c r="BM19" s="619"/>
      <c r="BN19" s="620"/>
      <c r="BO19" s="671">
        <v>4.5</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6453286</v>
      </c>
      <c r="S20" s="619"/>
      <c r="T20" s="619"/>
      <c r="U20" s="619"/>
      <c r="V20" s="619"/>
      <c r="W20" s="619"/>
      <c r="X20" s="619"/>
      <c r="Y20" s="620"/>
      <c r="Z20" s="671">
        <v>60.1</v>
      </c>
      <c r="AA20" s="671"/>
      <c r="AB20" s="671"/>
      <c r="AC20" s="671"/>
      <c r="AD20" s="672">
        <v>6151694</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191791</v>
      </c>
      <c r="BH20" s="619"/>
      <c r="BI20" s="619"/>
      <c r="BJ20" s="619"/>
      <c r="BK20" s="619"/>
      <c r="BL20" s="619"/>
      <c r="BM20" s="619"/>
      <c r="BN20" s="620"/>
      <c r="BO20" s="671">
        <v>4.5</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10014831</v>
      </c>
      <c r="CS20" s="619"/>
      <c r="CT20" s="619"/>
      <c r="CU20" s="619"/>
      <c r="CV20" s="619"/>
      <c r="CW20" s="619"/>
      <c r="CX20" s="619"/>
      <c r="CY20" s="620"/>
      <c r="CZ20" s="671">
        <v>100</v>
      </c>
      <c r="DA20" s="671"/>
      <c r="DB20" s="671"/>
      <c r="DC20" s="671"/>
      <c r="DD20" s="624">
        <v>641998</v>
      </c>
      <c r="DE20" s="619"/>
      <c r="DF20" s="619"/>
      <c r="DG20" s="619"/>
      <c r="DH20" s="619"/>
      <c r="DI20" s="619"/>
      <c r="DJ20" s="619"/>
      <c r="DK20" s="619"/>
      <c r="DL20" s="619"/>
      <c r="DM20" s="619"/>
      <c r="DN20" s="619"/>
      <c r="DO20" s="619"/>
      <c r="DP20" s="620"/>
      <c r="DQ20" s="624">
        <v>7230776</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5195</v>
      </c>
      <c r="S21" s="619"/>
      <c r="T21" s="619"/>
      <c r="U21" s="619"/>
      <c r="V21" s="619"/>
      <c r="W21" s="619"/>
      <c r="X21" s="619"/>
      <c r="Y21" s="620"/>
      <c r="Z21" s="671">
        <v>0</v>
      </c>
      <c r="AA21" s="671"/>
      <c r="AB21" s="671"/>
      <c r="AC21" s="671"/>
      <c r="AD21" s="672">
        <v>5195</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139035</v>
      </c>
      <c r="S22" s="619"/>
      <c r="T22" s="619"/>
      <c r="U22" s="619"/>
      <c r="V22" s="619"/>
      <c r="W22" s="619"/>
      <c r="X22" s="619"/>
      <c r="Y22" s="620"/>
      <c r="Z22" s="671">
        <v>1.3</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106311</v>
      </c>
      <c r="S23" s="619"/>
      <c r="T23" s="619"/>
      <c r="U23" s="619"/>
      <c r="V23" s="619"/>
      <c r="W23" s="619"/>
      <c r="X23" s="619"/>
      <c r="Y23" s="620"/>
      <c r="Z23" s="671">
        <v>1</v>
      </c>
      <c r="AA23" s="671"/>
      <c r="AB23" s="671"/>
      <c r="AC23" s="671"/>
      <c r="AD23" s="672">
        <v>27034</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191791</v>
      </c>
      <c r="BH23" s="619"/>
      <c r="BI23" s="619"/>
      <c r="BJ23" s="619"/>
      <c r="BK23" s="619"/>
      <c r="BL23" s="619"/>
      <c r="BM23" s="619"/>
      <c r="BN23" s="620"/>
      <c r="BO23" s="671">
        <v>4.5</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41299</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3942767</v>
      </c>
      <c r="CS24" s="669"/>
      <c r="CT24" s="669"/>
      <c r="CU24" s="669"/>
      <c r="CV24" s="669"/>
      <c r="CW24" s="669"/>
      <c r="CX24" s="669"/>
      <c r="CY24" s="716"/>
      <c r="CZ24" s="720">
        <v>39.4</v>
      </c>
      <c r="DA24" s="721"/>
      <c r="DB24" s="721"/>
      <c r="DC24" s="722"/>
      <c r="DD24" s="715">
        <v>2576088</v>
      </c>
      <c r="DE24" s="669"/>
      <c r="DF24" s="669"/>
      <c r="DG24" s="669"/>
      <c r="DH24" s="669"/>
      <c r="DI24" s="669"/>
      <c r="DJ24" s="669"/>
      <c r="DK24" s="716"/>
      <c r="DL24" s="715">
        <v>2449533</v>
      </c>
      <c r="DM24" s="669"/>
      <c r="DN24" s="669"/>
      <c r="DO24" s="669"/>
      <c r="DP24" s="669"/>
      <c r="DQ24" s="669"/>
      <c r="DR24" s="669"/>
      <c r="DS24" s="669"/>
      <c r="DT24" s="669"/>
      <c r="DU24" s="669"/>
      <c r="DV24" s="716"/>
      <c r="DW24" s="717">
        <v>36.299999999999997</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1051038</v>
      </c>
      <c r="S25" s="619"/>
      <c r="T25" s="619"/>
      <c r="U25" s="619"/>
      <c r="V25" s="619"/>
      <c r="W25" s="619"/>
      <c r="X25" s="619"/>
      <c r="Y25" s="620"/>
      <c r="Z25" s="671">
        <v>9.8000000000000007</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1380727</v>
      </c>
      <c r="CS25" s="637"/>
      <c r="CT25" s="637"/>
      <c r="CU25" s="637"/>
      <c r="CV25" s="637"/>
      <c r="CW25" s="637"/>
      <c r="CX25" s="637"/>
      <c r="CY25" s="638"/>
      <c r="CZ25" s="621">
        <v>13.8</v>
      </c>
      <c r="DA25" s="639"/>
      <c r="DB25" s="639"/>
      <c r="DC25" s="640"/>
      <c r="DD25" s="624">
        <v>1261750</v>
      </c>
      <c r="DE25" s="637"/>
      <c r="DF25" s="637"/>
      <c r="DG25" s="637"/>
      <c r="DH25" s="637"/>
      <c r="DI25" s="637"/>
      <c r="DJ25" s="637"/>
      <c r="DK25" s="638"/>
      <c r="DL25" s="624">
        <v>1199346</v>
      </c>
      <c r="DM25" s="637"/>
      <c r="DN25" s="637"/>
      <c r="DO25" s="637"/>
      <c r="DP25" s="637"/>
      <c r="DQ25" s="637"/>
      <c r="DR25" s="637"/>
      <c r="DS25" s="637"/>
      <c r="DT25" s="637"/>
      <c r="DU25" s="637"/>
      <c r="DV25" s="638"/>
      <c r="DW25" s="641">
        <v>17.8</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859650</v>
      </c>
      <c r="CS26" s="619"/>
      <c r="CT26" s="619"/>
      <c r="CU26" s="619"/>
      <c r="CV26" s="619"/>
      <c r="CW26" s="619"/>
      <c r="CX26" s="619"/>
      <c r="CY26" s="620"/>
      <c r="CZ26" s="621">
        <v>8.6</v>
      </c>
      <c r="DA26" s="639"/>
      <c r="DB26" s="639"/>
      <c r="DC26" s="640"/>
      <c r="DD26" s="624">
        <v>756904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843643</v>
      </c>
      <c r="S27" s="619"/>
      <c r="T27" s="619"/>
      <c r="U27" s="619"/>
      <c r="V27" s="619"/>
      <c r="W27" s="619"/>
      <c r="X27" s="619"/>
      <c r="Y27" s="620"/>
      <c r="Z27" s="671">
        <v>7.9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4268456</v>
      </c>
      <c r="BH27" s="619"/>
      <c r="BI27" s="619"/>
      <c r="BJ27" s="619"/>
      <c r="BK27" s="619"/>
      <c r="BL27" s="619"/>
      <c r="BM27" s="619"/>
      <c r="BN27" s="620"/>
      <c r="BO27" s="671">
        <v>100</v>
      </c>
      <c r="BP27" s="671"/>
      <c r="BQ27" s="671"/>
      <c r="BR27" s="671"/>
      <c r="BS27" s="624">
        <v>57318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1768038</v>
      </c>
      <c r="CS27" s="637"/>
      <c r="CT27" s="637"/>
      <c r="CU27" s="637"/>
      <c r="CV27" s="637"/>
      <c r="CW27" s="637"/>
      <c r="CX27" s="637"/>
      <c r="CY27" s="638"/>
      <c r="CZ27" s="621">
        <v>17.7</v>
      </c>
      <c r="DA27" s="639"/>
      <c r="DB27" s="639"/>
      <c r="DC27" s="640"/>
      <c r="DD27" s="624">
        <v>527548</v>
      </c>
      <c r="DE27" s="637"/>
      <c r="DF27" s="637"/>
      <c r="DG27" s="637"/>
      <c r="DH27" s="637"/>
      <c r="DI27" s="637"/>
      <c r="DJ27" s="637"/>
      <c r="DK27" s="638"/>
      <c r="DL27" s="624">
        <v>463397</v>
      </c>
      <c r="DM27" s="637"/>
      <c r="DN27" s="637"/>
      <c r="DO27" s="637"/>
      <c r="DP27" s="637"/>
      <c r="DQ27" s="637"/>
      <c r="DR27" s="637"/>
      <c r="DS27" s="637"/>
      <c r="DT27" s="637"/>
      <c r="DU27" s="637"/>
      <c r="DV27" s="638"/>
      <c r="DW27" s="641">
        <v>6.9</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21725</v>
      </c>
      <c r="S28" s="619"/>
      <c r="T28" s="619"/>
      <c r="U28" s="619"/>
      <c r="V28" s="619"/>
      <c r="W28" s="619"/>
      <c r="X28" s="619"/>
      <c r="Y28" s="620"/>
      <c r="Z28" s="671">
        <v>0.2</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794002</v>
      </c>
      <c r="CS28" s="619"/>
      <c r="CT28" s="619"/>
      <c r="CU28" s="619"/>
      <c r="CV28" s="619"/>
      <c r="CW28" s="619"/>
      <c r="CX28" s="619"/>
      <c r="CY28" s="620"/>
      <c r="CZ28" s="621">
        <v>7.9</v>
      </c>
      <c r="DA28" s="639"/>
      <c r="DB28" s="639"/>
      <c r="DC28" s="640"/>
      <c r="DD28" s="624">
        <v>786790</v>
      </c>
      <c r="DE28" s="619"/>
      <c r="DF28" s="619"/>
      <c r="DG28" s="619"/>
      <c r="DH28" s="619"/>
      <c r="DI28" s="619"/>
      <c r="DJ28" s="619"/>
      <c r="DK28" s="620"/>
      <c r="DL28" s="624">
        <v>786790</v>
      </c>
      <c r="DM28" s="619"/>
      <c r="DN28" s="619"/>
      <c r="DO28" s="619"/>
      <c r="DP28" s="619"/>
      <c r="DQ28" s="619"/>
      <c r="DR28" s="619"/>
      <c r="DS28" s="619"/>
      <c r="DT28" s="619"/>
      <c r="DU28" s="619"/>
      <c r="DV28" s="620"/>
      <c r="DW28" s="641">
        <v>11.7</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23219</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794002</v>
      </c>
      <c r="CS29" s="637"/>
      <c r="CT29" s="637"/>
      <c r="CU29" s="637"/>
      <c r="CV29" s="637"/>
      <c r="CW29" s="637"/>
      <c r="CX29" s="637"/>
      <c r="CY29" s="638"/>
      <c r="CZ29" s="621">
        <v>7.9</v>
      </c>
      <c r="DA29" s="639"/>
      <c r="DB29" s="639"/>
      <c r="DC29" s="640"/>
      <c r="DD29" s="624">
        <v>786790</v>
      </c>
      <c r="DE29" s="637"/>
      <c r="DF29" s="637"/>
      <c r="DG29" s="637"/>
      <c r="DH29" s="637"/>
      <c r="DI29" s="637"/>
      <c r="DJ29" s="637"/>
      <c r="DK29" s="638"/>
      <c r="DL29" s="624">
        <v>786790</v>
      </c>
      <c r="DM29" s="637"/>
      <c r="DN29" s="637"/>
      <c r="DO29" s="637"/>
      <c r="DP29" s="637"/>
      <c r="DQ29" s="637"/>
      <c r="DR29" s="637"/>
      <c r="DS29" s="637"/>
      <c r="DT29" s="637"/>
      <c r="DU29" s="637"/>
      <c r="DV29" s="638"/>
      <c r="DW29" s="641">
        <v>11.7</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136455</v>
      </c>
      <c r="S30" s="619"/>
      <c r="T30" s="619"/>
      <c r="U30" s="619"/>
      <c r="V30" s="619"/>
      <c r="W30" s="619"/>
      <c r="X30" s="619"/>
      <c r="Y30" s="620"/>
      <c r="Z30" s="671">
        <v>1.3</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93.6</v>
      </c>
      <c r="BN30" s="685"/>
      <c r="BO30" s="685"/>
      <c r="BP30" s="685"/>
      <c r="BQ30" s="687"/>
      <c r="BR30" s="684">
        <v>98.9</v>
      </c>
      <c r="BS30" s="685"/>
      <c r="BT30" s="685"/>
      <c r="BU30" s="685"/>
      <c r="BV30" s="685"/>
      <c r="BW30" s="685"/>
      <c r="BX30" s="686">
        <v>93.3</v>
      </c>
      <c r="BY30" s="685"/>
      <c r="BZ30" s="685"/>
      <c r="CA30" s="685"/>
      <c r="CB30" s="687"/>
      <c r="CD30" s="690"/>
      <c r="CE30" s="691"/>
      <c r="CF30" s="655" t="s">
        <v>290</v>
      </c>
      <c r="CG30" s="652"/>
      <c r="CH30" s="652"/>
      <c r="CI30" s="652"/>
      <c r="CJ30" s="652"/>
      <c r="CK30" s="652"/>
      <c r="CL30" s="652"/>
      <c r="CM30" s="652"/>
      <c r="CN30" s="652"/>
      <c r="CO30" s="652"/>
      <c r="CP30" s="652"/>
      <c r="CQ30" s="653"/>
      <c r="CR30" s="618">
        <v>704973</v>
      </c>
      <c r="CS30" s="619"/>
      <c r="CT30" s="619"/>
      <c r="CU30" s="619"/>
      <c r="CV30" s="619"/>
      <c r="CW30" s="619"/>
      <c r="CX30" s="619"/>
      <c r="CY30" s="620"/>
      <c r="CZ30" s="621">
        <v>7</v>
      </c>
      <c r="DA30" s="639"/>
      <c r="DB30" s="639"/>
      <c r="DC30" s="640"/>
      <c r="DD30" s="624">
        <v>697761</v>
      </c>
      <c r="DE30" s="619"/>
      <c r="DF30" s="619"/>
      <c r="DG30" s="619"/>
      <c r="DH30" s="619"/>
      <c r="DI30" s="619"/>
      <c r="DJ30" s="619"/>
      <c r="DK30" s="620"/>
      <c r="DL30" s="624">
        <v>697761</v>
      </c>
      <c r="DM30" s="619"/>
      <c r="DN30" s="619"/>
      <c r="DO30" s="619"/>
      <c r="DP30" s="619"/>
      <c r="DQ30" s="619"/>
      <c r="DR30" s="619"/>
      <c r="DS30" s="619"/>
      <c r="DT30" s="619"/>
      <c r="DU30" s="619"/>
      <c r="DV30" s="620"/>
      <c r="DW30" s="641">
        <v>10.4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593909</v>
      </c>
      <c r="S31" s="619"/>
      <c r="T31" s="619"/>
      <c r="U31" s="619"/>
      <c r="V31" s="619"/>
      <c r="W31" s="619"/>
      <c r="X31" s="619"/>
      <c r="Y31" s="620"/>
      <c r="Z31" s="671">
        <v>5.5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93.9</v>
      </c>
      <c r="BN31" s="683"/>
      <c r="BO31" s="683"/>
      <c r="BP31" s="683"/>
      <c r="BQ31" s="647"/>
      <c r="BR31" s="682">
        <v>99</v>
      </c>
      <c r="BS31" s="637"/>
      <c r="BT31" s="637"/>
      <c r="BU31" s="637"/>
      <c r="BV31" s="637"/>
      <c r="BW31" s="637"/>
      <c r="BX31" s="673">
        <v>93.9</v>
      </c>
      <c r="BY31" s="683"/>
      <c r="BZ31" s="683"/>
      <c r="CA31" s="683"/>
      <c r="CB31" s="647"/>
      <c r="CD31" s="690"/>
      <c r="CE31" s="691"/>
      <c r="CF31" s="655" t="s">
        <v>294</v>
      </c>
      <c r="CG31" s="652"/>
      <c r="CH31" s="652"/>
      <c r="CI31" s="652"/>
      <c r="CJ31" s="652"/>
      <c r="CK31" s="652"/>
      <c r="CL31" s="652"/>
      <c r="CM31" s="652"/>
      <c r="CN31" s="652"/>
      <c r="CO31" s="652"/>
      <c r="CP31" s="652"/>
      <c r="CQ31" s="653"/>
      <c r="CR31" s="618">
        <v>89029</v>
      </c>
      <c r="CS31" s="637"/>
      <c r="CT31" s="637"/>
      <c r="CU31" s="637"/>
      <c r="CV31" s="637"/>
      <c r="CW31" s="637"/>
      <c r="CX31" s="637"/>
      <c r="CY31" s="638"/>
      <c r="CZ31" s="621">
        <v>0.9</v>
      </c>
      <c r="DA31" s="639"/>
      <c r="DB31" s="639"/>
      <c r="DC31" s="640"/>
      <c r="DD31" s="624">
        <v>89029</v>
      </c>
      <c r="DE31" s="637"/>
      <c r="DF31" s="637"/>
      <c r="DG31" s="637"/>
      <c r="DH31" s="637"/>
      <c r="DI31" s="637"/>
      <c r="DJ31" s="637"/>
      <c r="DK31" s="638"/>
      <c r="DL31" s="624">
        <v>89029</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503270</v>
      </c>
      <c r="S32" s="619"/>
      <c r="T32" s="619"/>
      <c r="U32" s="619"/>
      <c r="V32" s="619"/>
      <c r="W32" s="619"/>
      <c r="X32" s="619"/>
      <c r="Y32" s="620"/>
      <c r="Z32" s="671">
        <v>4.7</v>
      </c>
      <c r="AA32" s="671"/>
      <c r="AB32" s="671"/>
      <c r="AC32" s="671"/>
      <c r="AD32" s="672">
        <v>2234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92.8</v>
      </c>
      <c r="BN32" s="603"/>
      <c r="BO32" s="603"/>
      <c r="BP32" s="603"/>
      <c r="BQ32" s="660"/>
      <c r="BR32" s="681">
        <v>98.8</v>
      </c>
      <c r="BS32" s="603"/>
      <c r="BT32" s="603"/>
      <c r="BU32" s="603"/>
      <c r="BV32" s="603"/>
      <c r="BW32" s="603"/>
      <c r="BX32" s="666">
        <v>92.4</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821566</v>
      </c>
      <c r="S33" s="619"/>
      <c r="T33" s="619"/>
      <c r="U33" s="619"/>
      <c r="V33" s="619"/>
      <c r="W33" s="619"/>
      <c r="X33" s="619"/>
      <c r="Y33" s="620"/>
      <c r="Z33" s="671">
        <v>7.6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5430066</v>
      </c>
      <c r="CS33" s="637"/>
      <c r="CT33" s="637"/>
      <c r="CU33" s="637"/>
      <c r="CV33" s="637"/>
      <c r="CW33" s="637"/>
      <c r="CX33" s="637"/>
      <c r="CY33" s="638"/>
      <c r="CZ33" s="621">
        <v>54.2</v>
      </c>
      <c r="DA33" s="639"/>
      <c r="DB33" s="639"/>
      <c r="DC33" s="640"/>
      <c r="DD33" s="624">
        <v>4388760</v>
      </c>
      <c r="DE33" s="637"/>
      <c r="DF33" s="637"/>
      <c r="DG33" s="637"/>
      <c r="DH33" s="637"/>
      <c r="DI33" s="637"/>
      <c r="DJ33" s="637"/>
      <c r="DK33" s="638"/>
      <c r="DL33" s="624">
        <v>3159164</v>
      </c>
      <c r="DM33" s="637"/>
      <c r="DN33" s="637"/>
      <c r="DO33" s="637"/>
      <c r="DP33" s="637"/>
      <c r="DQ33" s="637"/>
      <c r="DR33" s="637"/>
      <c r="DS33" s="637"/>
      <c r="DT33" s="637"/>
      <c r="DU33" s="637"/>
      <c r="DV33" s="638"/>
      <c r="DW33" s="641">
        <v>46.9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1467176</v>
      </c>
      <c r="CS34" s="619"/>
      <c r="CT34" s="619"/>
      <c r="CU34" s="619"/>
      <c r="CV34" s="619"/>
      <c r="CW34" s="619"/>
      <c r="CX34" s="619"/>
      <c r="CY34" s="620"/>
      <c r="CZ34" s="621">
        <v>14.7</v>
      </c>
      <c r="DA34" s="639"/>
      <c r="DB34" s="639"/>
      <c r="DC34" s="640"/>
      <c r="DD34" s="624">
        <v>1230196</v>
      </c>
      <c r="DE34" s="619"/>
      <c r="DF34" s="619"/>
      <c r="DG34" s="619"/>
      <c r="DH34" s="619"/>
      <c r="DI34" s="619"/>
      <c r="DJ34" s="619"/>
      <c r="DK34" s="620"/>
      <c r="DL34" s="624">
        <v>986743</v>
      </c>
      <c r="DM34" s="619"/>
      <c r="DN34" s="619"/>
      <c r="DO34" s="619"/>
      <c r="DP34" s="619"/>
      <c r="DQ34" s="619"/>
      <c r="DR34" s="619"/>
      <c r="DS34" s="619"/>
      <c r="DT34" s="619"/>
      <c r="DU34" s="619"/>
      <c r="DV34" s="620"/>
      <c r="DW34" s="641">
        <v>14.6</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554666</v>
      </c>
      <c r="S35" s="619"/>
      <c r="T35" s="619"/>
      <c r="U35" s="619"/>
      <c r="V35" s="619"/>
      <c r="W35" s="619"/>
      <c r="X35" s="619"/>
      <c r="Y35" s="620"/>
      <c r="Z35" s="671">
        <v>5.2</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1634390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t="s">
        <v>213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42435</v>
      </c>
      <c r="CS35" s="637"/>
      <c r="CT35" s="637"/>
      <c r="CU35" s="637"/>
      <c r="CV35" s="637"/>
      <c r="CW35" s="637"/>
      <c r="CX35" s="637"/>
      <c r="CY35" s="638"/>
      <c r="CZ35" s="621">
        <v>0.4</v>
      </c>
      <c r="DA35" s="639"/>
      <c r="DB35" s="639"/>
      <c r="DC35" s="640"/>
      <c r="DD35" s="624">
        <v>39258</v>
      </c>
      <c r="DE35" s="637"/>
      <c r="DF35" s="637"/>
      <c r="DG35" s="637"/>
      <c r="DH35" s="637"/>
      <c r="DI35" s="637"/>
      <c r="DJ35" s="637"/>
      <c r="DK35" s="638"/>
      <c r="DL35" s="624">
        <v>39240</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10739951</v>
      </c>
      <c r="S36" s="659"/>
      <c r="T36" s="659"/>
      <c r="U36" s="659"/>
      <c r="V36" s="659"/>
      <c r="W36" s="659"/>
      <c r="X36" s="659"/>
      <c r="Y36" s="662"/>
      <c r="Z36" s="663">
        <v>100</v>
      </c>
      <c r="AA36" s="663"/>
      <c r="AB36" s="663"/>
      <c r="AC36" s="663"/>
      <c r="AD36" s="664">
        <v>6186157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679388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-35674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1606621</v>
      </c>
      <c r="CS36" s="619"/>
      <c r="CT36" s="619"/>
      <c r="CU36" s="619"/>
      <c r="CV36" s="619"/>
      <c r="CW36" s="619"/>
      <c r="CX36" s="619"/>
      <c r="CY36" s="620"/>
      <c r="CZ36" s="621">
        <v>16</v>
      </c>
      <c r="DA36" s="639"/>
      <c r="DB36" s="639"/>
      <c r="DC36" s="640"/>
      <c r="DD36" s="624">
        <v>1060850</v>
      </c>
      <c r="DE36" s="619"/>
      <c r="DF36" s="619"/>
      <c r="DG36" s="619"/>
      <c r="DH36" s="619"/>
      <c r="DI36" s="619"/>
      <c r="DJ36" s="619"/>
      <c r="DK36" s="620"/>
      <c r="DL36" s="624">
        <v>845311</v>
      </c>
      <c r="DM36" s="619"/>
      <c r="DN36" s="619"/>
      <c r="DO36" s="619"/>
      <c r="DP36" s="619"/>
      <c r="DQ36" s="619"/>
      <c r="DR36" s="619"/>
      <c r="DS36" s="619"/>
      <c r="DT36" s="619"/>
      <c r="DU36" s="619"/>
      <c r="DV36" s="620"/>
      <c r="DW36" s="641">
        <v>12.5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2597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4757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219510</v>
      </c>
      <c r="CS37" s="637"/>
      <c r="CT37" s="637"/>
      <c r="CU37" s="637"/>
      <c r="CV37" s="637"/>
      <c r="CW37" s="637"/>
      <c r="CX37" s="637"/>
      <c r="CY37" s="638"/>
      <c r="CZ37" s="621">
        <v>2.2000000000000002</v>
      </c>
      <c r="DA37" s="639"/>
      <c r="DB37" s="639"/>
      <c r="DC37" s="640"/>
      <c r="DD37" s="624">
        <v>219510</v>
      </c>
      <c r="DE37" s="637"/>
      <c r="DF37" s="637"/>
      <c r="DG37" s="637"/>
      <c r="DH37" s="637"/>
      <c r="DI37" s="637"/>
      <c r="DJ37" s="637"/>
      <c r="DK37" s="638"/>
      <c r="DL37" s="624">
        <v>219510</v>
      </c>
      <c r="DM37" s="637"/>
      <c r="DN37" s="637"/>
      <c r="DO37" s="637"/>
      <c r="DP37" s="637"/>
      <c r="DQ37" s="637"/>
      <c r="DR37" s="637"/>
      <c r="DS37" s="637"/>
      <c r="DT37" s="637"/>
      <c r="DU37" s="637"/>
      <c r="DV37" s="638"/>
      <c r="DW37" s="641">
        <v>3.3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8156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1601572</v>
      </c>
      <c r="CS38" s="619"/>
      <c r="CT38" s="619"/>
      <c r="CU38" s="619"/>
      <c r="CV38" s="619"/>
      <c r="CW38" s="619"/>
      <c r="CX38" s="619"/>
      <c r="CY38" s="620"/>
      <c r="CZ38" s="621">
        <v>16</v>
      </c>
      <c r="DA38" s="639"/>
      <c r="DB38" s="639"/>
      <c r="DC38" s="640"/>
      <c r="DD38" s="624">
        <v>1418836</v>
      </c>
      <c r="DE38" s="619"/>
      <c r="DF38" s="619"/>
      <c r="DG38" s="619"/>
      <c r="DH38" s="619"/>
      <c r="DI38" s="619"/>
      <c r="DJ38" s="619"/>
      <c r="DK38" s="620"/>
      <c r="DL38" s="624">
        <v>1287870</v>
      </c>
      <c r="DM38" s="619"/>
      <c r="DN38" s="619"/>
      <c r="DO38" s="619"/>
      <c r="DP38" s="619"/>
      <c r="DQ38" s="619"/>
      <c r="DR38" s="619"/>
      <c r="DS38" s="619"/>
      <c r="DT38" s="619"/>
      <c r="DU38" s="619"/>
      <c r="DV38" s="620"/>
      <c r="DW38" s="641">
        <v>19.100000000000001</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659662</v>
      </c>
      <c r="CS39" s="637"/>
      <c r="CT39" s="637"/>
      <c r="CU39" s="637"/>
      <c r="CV39" s="637"/>
      <c r="CW39" s="637"/>
      <c r="CX39" s="637"/>
      <c r="CY39" s="638"/>
      <c r="CZ39" s="621">
        <v>6.6</v>
      </c>
      <c r="DA39" s="639"/>
      <c r="DB39" s="639"/>
      <c r="DC39" s="640"/>
      <c r="DD39" s="624">
        <v>639620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265512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52600</v>
      </c>
      <c r="CS40" s="619"/>
      <c r="CT40" s="619"/>
      <c r="CU40" s="619"/>
      <c r="CV40" s="619"/>
      <c r="CW40" s="619"/>
      <c r="CX40" s="619"/>
      <c r="CY40" s="620"/>
      <c r="CZ40" s="621">
        <v>0.5</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686893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335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641998</v>
      </c>
      <c r="CS42" s="619"/>
      <c r="CT42" s="619"/>
      <c r="CU42" s="619"/>
      <c r="CV42" s="619"/>
      <c r="CW42" s="619"/>
      <c r="CX42" s="619"/>
      <c r="CY42" s="620"/>
      <c r="CZ42" s="621">
        <v>6.4</v>
      </c>
      <c r="DA42" s="622"/>
      <c r="DB42" s="622"/>
      <c r="DC42" s="623"/>
      <c r="DD42" s="624">
        <v>265928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14486</v>
      </c>
      <c r="CS43" s="637"/>
      <c r="CT43" s="637"/>
      <c r="CU43" s="637"/>
      <c r="CV43" s="637"/>
      <c r="CW43" s="637"/>
      <c r="CX43" s="637"/>
      <c r="CY43" s="638"/>
      <c r="CZ43" s="621">
        <v>0.1</v>
      </c>
      <c r="DA43" s="639"/>
      <c r="DB43" s="639"/>
      <c r="DC43" s="640"/>
      <c r="DD43" s="624">
        <v>14486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641998</v>
      </c>
      <c r="CS44" s="619"/>
      <c r="CT44" s="619"/>
      <c r="CU44" s="619"/>
      <c r="CV44" s="619"/>
      <c r="CW44" s="619"/>
      <c r="CX44" s="619"/>
      <c r="CY44" s="620"/>
      <c r="CZ44" s="621">
        <v>6.4</v>
      </c>
      <c r="DA44" s="622"/>
      <c r="DB44" s="622"/>
      <c r="DC44" s="623"/>
      <c r="DD44" s="624">
        <v>265928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176625</v>
      </c>
      <c r="CS45" s="637"/>
      <c r="CT45" s="637"/>
      <c r="CU45" s="637"/>
      <c r="CV45" s="637"/>
      <c r="CW45" s="637"/>
      <c r="CX45" s="637"/>
      <c r="CY45" s="638"/>
      <c r="CZ45" s="621">
        <v>1.8</v>
      </c>
      <c r="DA45" s="639"/>
      <c r="DB45" s="639"/>
      <c r="DC45" s="640"/>
      <c r="DD45" s="624">
        <v>25686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453997</v>
      </c>
      <c r="CS46" s="619"/>
      <c r="CT46" s="619"/>
      <c r="CU46" s="619"/>
      <c r="CV46" s="619"/>
      <c r="CW46" s="619"/>
      <c r="CX46" s="619"/>
      <c r="CY46" s="620"/>
      <c r="CZ46" s="621">
        <v>4.5</v>
      </c>
      <c r="DA46" s="622"/>
      <c r="DB46" s="622"/>
      <c r="DC46" s="623"/>
      <c r="DD46" s="624">
        <v>239365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10014831</v>
      </c>
      <c r="CS49" s="603"/>
      <c r="CT49" s="603"/>
      <c r="CU49" s="603"/>
      <c r="CV49" s="603"/>
      <c r="CW49" s="603"/>
      <c r="CX49" s="603"/>
      <c r="CY49" s="604"/>
      <c r="CZ49" s="605">
        <v>100</v>
      </c>
      <c r="DA49" s="606"/>
      <c r="DB49" s="606"/>
      <c r="DC49" s="607"/>
      <c r="DD49" s="608">
        <v>7230776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2" zoomScale="70" zoomScaleNormal="25" zoomScaleSheetLayoutView="70" workbookViewId="0">
      <selection activeCell="AF95" sqref="AF9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10740</v>
      </c>
      <c r="R7" s="1131"/>
      <c r="S7" s="1131"/>
      <c r="T7" s="1131"/>
      <c r="U7" s="1131"/>
      <c r="V7" s="1131">
        <v>10015</v>
      </c>
      <c r="W7" s="1131"/>
      <c r="X7" s="1131"/>
      <c r="Y7" s="1131"/>
      <c r="Z7" s="1131"/>
      <c r="AA7" s="1131">
        <v>725</v>
      </c>
      <c r="AB7" s="1131"/>
      <c r="AC7" s="1131"/>
      <c r="AD7" s="1131"/>
      <c r="AE7" s="1132"/>
      <c r="AF7" s="1133">
        <v>655</v>
      </c>
      <c r="AG7" s="1134"/>
      <c r="AH7" s="1134"/>
      <c r="AI7" s="1134"/>
      <c r="AJ7" s="1135"/>
      <c r="AK7" s="1117" t="s">
        <v>545</v>
      </c>
      <c r="AL7" s="1118"/>
      <c r="AM7" s="1118"/>
      <c r="AN7" s="1118"/>
      <c r="AO7" s="1118"/>
      <c r="AP7" s="1118">
        <v>8586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10740</v>
      </c>
      <c r="R23" s="1095"/>
      <c r="S23" s="1095"/>
      <c r="T23" s="1095"/>
      <c r="U23" s="1095"/>
      <c r="V23" s="1095">
        <v>10015</v>
      </c>
      <c r="W23" s="1095"/>
      <c r="X23" s="1095"/>
      <c r="Y23" s="1095"/>
      <c r="Z23" s="1095"/>
      <c r="AA23" s="1095">
        <v>725</v>
      </c>
      <c r="AB23" s="1095"/>
      <c r="AC23" s="1095"/>
      <c r="AD23" s="1095"/>
      <c r="AE23" s="1096"/>
      <c r="AF23" s="1097">
        <v>655</v>
      </c>
      <c r="AG23" s="1095"/>
      <c r="AH23" s="1095"/>
      <c r="AI23" s="1095"/>
      <c r="AJ23" s="1098"/>
      <c r="AK23" s="1099"/>
      <c r="AL23" s="1100"/>
      <c r="AM23" s="1100"/>
      <c r="AN23" s="1100"/>
      <c r="AO23" s="1100"/>
      <c r="AP23" s="1095">
        <v>8586</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4390</v>
      </c>
      <c r="R28" s="1080"/>
      <c r="S28" s="1080"/>
      <c r="T28" s="1080"/>
      <c r="U28" s="1080"/>
      <c r="V28" s="1080">
        <v>4390</v>
      </c>
      <c r="W28" s="1080"/>
      <c r="X28" s="1080"/>
      <c r="Y28" s="1080"/>
      <c r="Z28" s="1080"/>
      <c r="AA28" s="1080">
        <v>0</v>
      </c>
      <c r="AB28" s="1080"/>
      <c r="AC28" s="1080"/>
      <c r="AD28" s="1080"/>
      <c r="AE28" s="1081"/>
      <c r="AF28" s="1082" t="s">
        <v>377</v>
      </c>
      <c r="AG28" s="1080"/>
      <c r="AH28" s="1080"/>
      <c r="AI28" s="1080"/>
      <c r="AJ28" s="1083"/>
      <c r="AK28" s="1084">
        <v>266</v>
      </c>
      <c r="AL28" s="1072"/>
      <c r="AM28" s="1072"/>
      <c r="AN28" s="1072"/>
      <c r="AO28" s="1072"/>
      <c r="AP28" s="1072" t="s">
        <v>545</v>
      </c>
      <c r="AQ28" s="1072"/>
      <c r="AR28" s="1072"/>
      <c r="AS28" s="1072"/>
      <c r="AT28" s="1072"/>
      <c r="AU28" s="1072" t="s">
        <v>545</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1941</v>
      </c>
      <c r="R29" s="1070"/>
      <c r="S29" s="1070"/>
      <c r="T29" s="1070"/>
      <c r="U29" s="1070"/>
      <c r="V29" s="1070">
        <v>1901</v>
      </c>
      <c r="W29" s="1070"/>
      <c r="X29" s="1070"/>
      <c r="Y29" s="1070"/>
      <c r="Z29" s="1070"/>
      <c r="AA29" s="1070">
        <v>40</v>
      </c>
      <c r="AB29" s="1070"/>
      <c r="AC29" s="1070"/>
      <c r="AD29" s="1070"/>
      <c r="AE29" s="1071"/>
      <c r="AF29" s="1045">
        <v>40</v>
      </c>
      <c r="AG29" s="1046"/>
      <c r="AH29" s="1046"/>
      <c r="AI29" s="1046"/>
      <c r="AJ29" s="1047"/>
      <c r="AK29" s="1006">
        <v>295</v>
      </c>
      <c r="AL29" s="997"/>
      <c r="AM29" s="997"/>
      <c r="AN29" s="997"/>
      <c r="AO29" s="997"/>
      <c r="AP29" s="997" t="s">
        <v>545</v>
      </c>
      <c r="AQ29" s="997"/>
      <c r="AR29" s="997"/>
      <c r="AS29" s="997"/>
      <c r="AT29" s="997"/>
      <c r="AU29" s="997" t="s">
        <v>545</v>
      </c>
      <c r="AV29" s="997"/>
      <c r="AW29" s="997"/>
      <c r="AX29" s="997"/>
      <c r="AY29" s="997"/>
      <c r="AZ29" s="1068" t="s">
        <v>545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338</v>
      </c>
      <c r="R30" s="1070"/>
      <c r="S30" s="1070"/>
      <c r="T30" s="1070"/>
      <c r="U30" s="1070"/>
      <c r="V30" s="1070">
        <v>333</v>
      </c>
      <c r="W30" s="1070"/>
      <c r="X30" s="1070"/>
      <c r="Y30" s="1070"/>
      <c r="Z30" s="1070"/>
      <c r="AA30" s="1070">
        <v>5</v>
      </c>
      <c r="AB30" s="1070"/>
      <c r="AC30" s="1070"/>
      <c r="AD30" s="1070"/>
      <c r="AE30" s="1071"/>
      <c r="AF30" s="1045">
        <v>5</v>
      </c>
      <c r="AG30" s="1046"/>
      <c r="AH30" s="1046"/>
      <c r="AI30" s="1046"/>
      <c r="AJ30" s="1047"/>
      <c r="AK30" s="1006">
        <v>362</v>
      </c>
      <c r="AL30" s="997"/>
      <c r="AM30" s="997"/>
      <c r="AN30" s="997"/>
      <c r="AO30" s="997"/>
      <c r="AP30" s="997" t="s">
        <v>545</v>
      </c>
      <c r="AQ30" s="997"/>
      <c r="AR30" s="997"/>
      <c r="AS30" s="997"/>
      <c r="AT30" s="997"/>
      <c r="AU30" s="997" t="s">
        <v>545</v>
      </c>
      <c r="AV30" s="997"/>
      <c r="AW30" s="997"/>
      <c r="AX30" s="997"/>
      <c r="AY30" s="997"/>
      <c r="AZ30" s="1068" t="s">
        <v>545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15</v>
      </c>
      <c r="R31" s="1070"/>
      <c r="S31" s="1070"/>
      <c r="T31" s="1070"/>
      <c r="U31" s="1070"/>
      <c r="V31" s="1070">
        <v>14</v>
      </c>
      <c r="W31" s="1070"/>
      <c r="X31" s="1070"/>
      <c r="Y31" s="1070"/>
      <c r="Z31" s="1070"/>
      <c r="AA31" s="1070">
        <v>1</v>
      </c>
      <c r="AB31" s="1070"/>
      <c r="AC31" s="1070"/>
      <c r="AD31" s="1070"/>
      <c r="AE31" s="1071"/>
      <c r="AF31" s="1045">
        <v>1</v>
      </c>
      <c r="AG31" s="1046"/>
      <c r="AH31" s="1046"/>
      <c r="AI31" s="1046"/>
      <c r="AJ31" s="1047"/>
      <c r="AK31" s="1006">
        <v>0</v>
      </c>
      <c r="AL31" s="997"/>
      <c r="AM31" s="997"/>
      <c r="AN31" s="997"/>
      <c r="AO31" s="997"/>
      <c r="AP31" s="997" t="s">
        <v>545</v>
      </c>
      <c r="AQ31" s="997"/>
      <c r="AR31" s="997"/>
      <c r="AS31" s="997"/>
      <c r="AT31" s="997"/>
      <c r="AU31" s="997" t="s">
        <v>545</v>
      </c>
      <c r="AV31" s="997"/>
      <c r="AW31" s="997"/>
      <c r="AX31" s="997"/>
      <c r="AY31" s="997"/>
      <c r="AZ31" s="1068" t="s">
        <v>545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582</v>
      </c>
      <c r="R32" s="1070"/>
      <c r="S32" s="1070"/>
      <c r="T32" s="1070"/>
      <c r="U32" s="1070"/>
      <c r="V32" s="1070">
        <v>511</v>
      </c>
      <c r="W32" s="1070"/>
      <c r="X32" s="1070"/>
      <c r="Y32" s="1070"/>
      <c r="Z32" s="1070"/>
      <c r="AA32" s="1070">
        <v>71</v>
      </c>
      <c r="AB32" s="1070"/>
      <c r="AC32" s="1070"/>
      <c r="AD32" s="1070"/>
      <c r="AE32" s="1071"/>
      <c r="AF32" s="1045">
        <v>1467</v>
      </c>
      <c r="AG32" s="1046"/>
      <c r="AH32" s="1046"/>
      <c r="AI32" s="1046"/>
      <c r="AJ32" s="1047"/>
      <c r="AK32" s="1006">
        <v>3</v>
      </c>
      <c r="AL32" s="997"/>
      <c r="AM32" s="997"/>
      <c r="AN32" s="997"/>
      <c r="AO32" s="997"/>
      <c r="AP32" s="997">
        <v>1697</v>
      </c>
      <c r="AQ32" s="997"/>
      <c r="AR32" s="997"/>
      <c r="AS32" s="997"/>
      <c r="AT32" s="997"/>
      <c r="AU32" s="997">
        <v>7</v>
      </c>
      <c r="AV32" s="997"/>
      <c r="AW32" s="997"/>
      <c r="AX32" s="997"/>
      <c r="AY32" s="997"/>
      <c r="AZ32" s="1068" t="s">
        <v>545</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1143</v>
      </c>
      <c r="R33" s="1070"/>
      <c r="S33" s="1070"/>
      <c r="T33" s="1070"/>
      <c r="U33" s="1070"/>
      <c r="V33" s="1070">
        <v>1143</v>
      </c>
      <c r="W33" s="1070"/>
      <c r="X33" s="1070"/>
      <c r="Y33" s="1070"/>
      <c r="Z33" s="1070"/>
      <c r="AA33" s="1070">
        <v>0</v>
      </c>
      <c r="AB33" s="1070"/>
      <c r="AC33" s="1070"/>
      <c r="AD33" s="1070"/>
      <c r="AE33" s="1071"/>
      <c r="AF33" s="1045" t="s">
        <v>377</v>
      </c>
      <c r="AG33" s="1046"/>
      <c r="AH33" s="1046"/>
      <c r="AI33" s="1046"/>
      <c r="AJ33" s="1047"/>
      <c r="AK33" s="1006">
        <v>439</v>
      </c>
      <c r="AL33" s="997"/>
      <c r="AM33" s="997"/>
      <c r="AN33" s="997"/>
      <c r="AO33" s="997"/>
      <c r="AP33" s="997">
        <v>11246</v>
      </c>
      <c r="AQ33" s="997"/>
      <c r="AR33" s="997"/>
      <c r="AS33" s="997"/>
      <c r="AT33" s="997"/>
      <c r="AU33" s="997">
        <v>7804</v>
      </c>
      <c r="AV33" s="997"/>
      <c r="AW33" s="997"/>
      <c r="AX33" s="997"/>
      <c r="AY33" s="997"/>
      <c r="AZ33" s="1068" t="s">
        <v>545</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558</v>
      </c>
      <c r="R34" s="1070"/>
      <c r="S34" s="1070"/>
      <c r="T34" s="1070"/>
      <c r="U34" s="1070"/>
      <c r="V34" s="1070">
        <v>558</v>
      </c>
      <c r="W34" s="1070"/>
      <c r="X34" s="1070"/>
      <c r="Y34" s="1070"/>
      <c r="Z34" s="1070"/>
      <c r="AA34" s="1070">
        <v>0</v>
      </c>
      <c r="AB34" s="1070"/>
      <c r="AC34" s="1070"/>
      <c r="AD34" s="1070"/>
      <c r="AE34" s="1071"/>
      <c r="AF34" s="1045" t="s">
        <v>377</v>
      </c>
      <c r="AG34" s="1046"/>
      <c r="AH34" s="1046"/>
      <c r="AI34" s="1046"/>
      <c r="AJ34" s="1047"/>
      <c r="AK34" s="1006">
        <v>240</v>
      </c>
      <c r="AL34" s="997"/>
      <c r="AM34" s="997"/>
      <c r="AN34" s="997"/>
      <c r="AO34" s="997"/>
      <c r="AP34" s="997">
        <v>3950</v>
      </c>
      <c r="AQ34" s="997"/>
      <c r="AR34" s="997"/>
      <c r="AS34" s="997"/>
      <c r="AT34" s="997"/>
      <c r="AU34" s="997">
        <v>3950</v>
      </c>
      <c r="AV34" s="997"/>
      <c r="AW34" s="997"/>
      <c r="AX34" s="997"/>
      <c r="AY34" s="997"/>
      <c r="AZ34" s="1068" t="s">
        <v>545</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1513</v>
      </c>
      <c r="AG63" s="985"/>
      <c r="AH63" s="985"/>
      <c r="AI63" s="985"/>
      <c r="AJ63" s="1056"/>
      <c r="AK63" s="1057"/>
      <c r="AL63" s="989"/>
      <c r="AM63" s="989"/>
      <c r="AN63" s="989"/>
      <c r="AO63" s="989"/>
      <c r="AP63" s="985">
        <v>16893</v>
      </c>
      <c r="AQ63" s="985"/>
      <c r="AR63" s="985"/>
      <c r="AS63" s="985"/>
      <c r="AT63" s="985"/>
      <c r="AU63" s="985">
        <v>11761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15974</v>
      </c>
      <c r="R68" s="1008"/>
      <c r="S68" s="1008"/>
      <c r="T68" s="1008"/>
      <c r="U68" s="1008"/>
      <c r="V68" s="1008">
        <v>13504</v>
      </c>
      <c r="W68" s="1008"/>
      <c r="X68" s="1008"/>
      <c r="Y68" s="1008"/>
      <c r="Z68" s="1008"/>
      <c r="AA68" s="1008">
        <v>2470</v>
      </c>
      <c r="AB68" s="1008"/>
      <c r="AC68" s="1008"/>
      <c r="AD68" s="1008"/>
      <c r="AE68" s="1008"/>
      <c r="AF68" s="1008">
        <v>2470</v>
      </c>
      <c r="AG68" s="1008"/>
      <c r="AH68" s="1008"/>
      <c r="AI68" s="1008"/>
      <c r="AJ68" s="1008"/>
      <c r="AK68" s="1008" t="s">
        <v>545</v>
      </c>
      <c r="AL68" s="1008"/>
      <c r="AM68" s="1008"/>
      <c r="AN68" s="1008"/>
      <c r="AO68" s="1008"/>
      <c r="AP68" s="1008" t="s">
        <v>545</v>
      </c>
      <c r="AQ68" s="1008"/>
      <c r="AR68" s="1008"/>
      <c r="AS68" s="1008"/>
      <c r="AT68" s="1008"/>
      <c r="AU68" s="1008" t="s">
        <v>545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11</v>
      </c>
      <c r="R69" s="997"/>
      <c r="S69" s="997"/>
      <c r="T69" s="997"/>
      <c r="U69" s="997"/>
      <c r="V69" s="997">
        <v>10</v>
      </c>
      <c r="W69" s="997"/>
      <c r="X69" s="997"/>
      <c r="Y69" s="997"/>
      <c r="Z69" s="997"/>
      <c r="AA69" s="997">
        <v>1</v>
      </c>
      <c r="AB69" s="997"/>
      <c r="AC69" s="997"/>
      <c r="AD69" s="997"/>
      <c r="AE69" s="997"/>
      <c r="AF69" s="997">
        <v>1</v>
      </c>
      <c r="AG69" s="997"/>
      <c r="AH69" s="997"/>
      <c r="AI69" s="997"/>
      <c r="AJ69" s="997"/>
      <c r="AK69" s="997">
        <v>1</v>
      </c>
      <c r="AL69" s="997"/>
      <c r="AM69" s="997"/>
      <c r="AN69" s="997"/>
      <c r="AO69" s="997"/>
      <c r="AP69" s="997" t="s">
        <v>545</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127</v>
      </c>
      <c r="R70" s="997"/>
      <c r="S70" s="997"/>
      <c r="T70" s="997"/>
      <c r="U70" s="997"/>
      <c r="V70" s="997">
        <v>126</v>
      </c>
      <c r="W70" s="997"/>
      <c r="X70" s="997"/>
      <c r="Y70" s="997"/>
      <c r="Z70" s="997"/>
      <c r="AA70" s="997">
        <v>1</v>
      </c>
      <c r="AB70" s="997"/>
      <c r="AC70" s="997"/>
      <c r="AD70" s="997"/>
      <c r="AE70" s="997"/>
      <c r="AF70" s="997">
        <v>1</v>
      </c>
      <c r="AG70" s="997"/>
      <c r="AH70" s="997"/>
      <c r="AI70" s="997"/>
      <c r="AJ70" s="997"/>
      <c r="AK70" s="997" t="s">
        <v>545</v>
      </c>
      <c r="AL70" s="997"/>
      <c r="AM70" s="997"/>
      <c r="AN70" s="997"/>
      <c r="AO70" s="997"/>
      <c r="AP70" s="997" t="s">
        <v>545</v>
      </c>
      <c r="AQ70" s="997"/>
      <c r="AR70" s="997"/>
      <c r="AS70" s="997"/>
      <c r="AT70" s="997"/>
      <c r="AU70" s="997" t="s">
        <v>545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3919</v>
      </c>
      <c r="R71" s="997"/>
      <c r="S71" s="997"/>
      <c r="T71" s="997"/>
      <c r="U71" s="997"/>
      <c r="V71" s="997">
        <v>3828</v>
      </c>
      <c r="W71" s="997"/>
      <c r="X71" s="997"/>
      <c r="Y71" s="997"/>
      <c r="Z71" s="997"/>
      <c r="AA71" s="997">
        <v>91</v>
      </c>
      <c r="AB71" s="997"/>
      <c r="AC71" s="997"/>
      <c r="AD71" s="997"/>
      <c r="AE71" s="997"/>
      <c r="AF71" s="997">
        <v>91</v>
      </c>
      <c r="AG71" s="997"/>
      <c r="AH71" s="997"/>
      <c r="AI71" s="997"/>
      <c r="AJ71" s="997"/>
      <c r="AK71" s="997">
        <v>168</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690103</v>
      </c>
      <c r="R72" s="997"/>
      <c r="S72" s="997"/>
      <c r="T72" s="997"/>
      <c r="U72" s="997"/>
      <c r="V72" s="997">
        <v>676249</v>
      </c>
      <c r="W72" s="997"/>
      <c r="X72" s="997"/>
      <c r="Y72" s="997"/>
      <c r="Z72" s="997"/>
      <c r="AA72" s="997">
        <v>13854</v>
      </c>
      <c r="AB72" s="997"/>
      <c r="AC72" s="997"/>
      <c r="AD72" s="997"/>
      <c r="AE72" s="997"/>
      <c r="AF72" s="997">
        <v>13854</v>
      </c>
      <c r="AG72" s="997"/>
      <c r="AH72" s="997"/>
      <c r="AI72" s="997"/>
      <c r="AJ72" s="997"/>
      <c r="AK72" s="997">
        <v>7102</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483</v>
      </c>
      <c r="R73" s="997"/>
      <c r="S73" s="997"/>
      <c r="T73" s="997"/>
      <c r="U73" s="997"/>
      <c r="V73" s="997">
        <v>447</v>
      </c>
      <c r="W73" s="997"/>
      <c r="X73" s="997"/>
      <c r="Y73" s="997"/>
      <c r="Z73" s="997"/>
      <c r="AA73" s="997">
        <v>36</v>
      </c>
      <c r="AB73" s="997"/>
      <c r="AC73" s="997"/>
      <c r="AD73" s="997"/>
      <c r="AE73" s="997"/>
      <c r="AF73" s="997">
        <v>34</v>
      </c>
      <c r="AG73" s="997"/>
      <c r="AH73" s="997"/>
      <c r="AI73" s="997"/>
      <c r="AJ73" s="997"/>
      <c r="AK73" s="997" t="s">
        <v>545</v>
      </c>
      <c r="AL73" s="997"/>
      <c r="AM73" s="997"/>
      <c r="AN73" s="997"/>
      <c r="AO73" s="997"/>
      <c r="AP73" s="997">
        <v>33</v>
      </c>
      <c r="AQ73" s="997"/>
      <c r="AR73" s="997"/>
      <c r="AS73" s="997"/>
      <c r="AT73" s="997"/>
      <c r="AU73" s="997">
        <v>20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3">
        <v>171</v>
      </c>
      <c r="R74" s="997"/>
      <c r="S74" s="997"/>
      <c r="T74" s="997"/>
      <c r="U74" s="997"/>
      <c r="V74" s="997">
        <v>170</v>
      </c>
      <c r="W74" s="997"/>
      <c r="X74" s="997"/>
      <c r="Y74" s="997"/>
      <c r="Z74" s="997"/>
      <c r="AA74" s="997">
        <v>1</v>
      </c>
      <c r="AB74" s="997"/>
      <c r="AC74" s="997"/>
      <c r="AD74" s="997"/>
      <c r="AE74" s="997"/>
      <c r="AF74" s="997">
        <v>185</v>
      </c>
      <c r="AG74" s="997"/>
      <c r="AH74" s="997"/>
      <c r="AI74" s="997"/>
      <c r="AJ74" s="997"/>
      <c r="AK74" s="997" t="s">
        <v>553</v>
      </c>
      <c r="AL74" s="997"/>
      <c r="AM74" s="997"/>
      <c r="AN74" s="997"/>
      <c r="AO74" s="997"/>
      <c r="AP74" s="997" t="s">
        <v>553</v>
      </c>
      <c r="AQ74" s="997"/>
      <c r="AR74" s="997"/>
      <c r="AS74" s="997"/>
      <c r="AT74" s="997"/>
      <c r="AU74" s="997" t="s">
        <v>553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16636</v>
      </c>
      <c r="AG88" s="985"/>
      <c r="AH88" s="985"/>
      <c r="AI88" s="985"/>
      <c r="AJ88" s="985"/>
      <c r="AK88" s="989"/>
      <c r="AL88" s="989"/>
      <c r="AM88" s="989"/>
      <c r="AN88" s="989"/>
      <c r="AO88" s="989"/>
      <c r="AP88" s="985">
        <v>33</v>
      </c>
      <c r="AQ88" s="985"/>
      <c r="AR88" s="985"/>
      <c r="AS88" s="985"/>
      <c r="AT88" s="985"/>
      <c r="AU88" s="985">
        <v>20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284</v>
      </c>
      <c r="AG109" s="918"/>
      <c r="AH109" s="918"/>
      <c r="AI109" s="918"/>
      <c r="AJ109" s="919"/>
      <c r="AK109" s="920" t="s">
        <v>283</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284</v>
      </c>
      <c r="BW109" s="918"/>
      <c r="BX109" s="918"/>
      <c r="BY109" s="918"/>
      <c r="BZ109" s="919"/>
      <c r="CA109" s="920" t="s">
        <v>283</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284</v>
      </c>
      <c r="DM109" s="918"/>
      <c r="DN109" s="918"/>
      <c r="DO109" s="918"/>
      <c r="DP109" s="919"/>
      <c r="DQ109" s="920" t="s">
        <v>283</v>
      </c>
      <c r="DR109" s="918"/>
      <c r="DS109" s="918"/>
      <c r="DT109" s="918"/>
      <c r="DU109" s="919"/>
      <c r="DV109" s="920" t="s">
        <v>407</v>
      </c>
      <c r="DW109" s="918"/>
      <c r="DX109" s="918"/>
      <c r="DY109" s="918"/>
      <c r="DZ109" s="949"/>
    </row>
    <row r="110" spans="1:131" s="197" customFormat="1" ht="26.25" customHeight="1" x14ac:dyDescent="0.15">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840895</v>
      </c>
      <c r="AB110" s="903"/>
      <c r="AC110" s="903"/>
      <c r="AD110" s="903"/>
      <c r="AE110" s="904"/>
      <c r="AF110" s="905">
        <v>851020</v>
      </c>
      <c r="AG110" s="903"/>
      <c r="AH110" s="903"/>
      <c r="AI110" s="903"/>
      <c r="AJ110" s="904"/>
      <c r="AK110" s="905">
        <v>794002</v>
      </c>
      <c r="AL110" s="903"/>
      <c r="AM110" s="903"/>
      <c r="AN110" s="903"/>
      <c r="AO110" s="904"/>
      <c r="AP110" s="906">
        <v>14.4</v>
      </c>
      <c r="AQ110" s="907"/>
      <c r="AR110" s="907"/>
      <c r="AS110" s="907"/>
      <c r="AT110" s="908"/>
      <c r="AU110" s="950" t="s">
        <v>60</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8315425</v>
      </c>
      <c r="BR110" s="830"/>
      <c r="BS110" s="830"/>
      <c r="BT110" s="830"/>
      <c r="BU110" s="830"/>
      <c r="BV110" s="830">
        <v>8469104</v>
      </c>
      <c r="BW110" s="830"/>
      <c r="BX110" s="830"/>
      <c r="BY110" s="830"/>
      <c r="BZ110" s="830"/>
      <c r="CA110" s="830">
        <v>8585697</v>
      </c>
      <c r="CB110" s="830"/>
      <c r="CC110" s="830"/>
      <c r="CD110" s="830"/>
      <c r="CE110" s="830"/>
      <c r="CF110" s="891">
        <v>155.30000000000001</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414</v>
      </c>
      <c r="AB111" s="939"/>
      <c r="AC111" s="939"/>
      <c r="AD111" s="939"/>
      <c r="AE111" s="940"/>
      <c r="AF111" s="941" t="s">
        <v>414</v>
      </c>
      <c r="AG111" s="939"/>
      <c r="AH111" s="939"/>
      <c r="AI111" s="939"/>
      <c r="AJ111" s="940"/>
      <c r="AK111" s="941" t="s">
        <v>414</v>
      </c>
      <c r="AL111" s="939"/>
      <c r="AM111" s="939"/>
      <c r="AN111" s="939"/>
      <c r="AO111" s="940"/>
      <c r="AP111" s="942" t="s">
        <v>414</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83298</v>
      </c>
      <c r="BR111" s="801"/>
      <c r="BS111" s="801"/>
      <c r="BT111" s="801"/>
      <c r="BU111" s="801"/>
      <c r="BV111" s="801">
        <v>40819</v>
      </c>
      <c r="BW111" s="801"/>
      <c r="BX111" s="801"/>
      <c r="BY111" s="801"/>
      <c r="BZ111" s="801"/>
      <c r="CA111" s="801">
        <v>25880</v>
      </c>
      <c r="CB111" s="801"/>
      <c r="CC111" s="801"/>
      <c r="CD111" s="801"/>
      <c r="CE111" s="801"/>
      <c r="CF111" s="878">
        <v>0.5</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419</v>
      </c>
      <c r="AB112" s="814"/>
      <c r="AC112" s="814"/>
      <c r="AD112" s="814"/>
      <c r="AE112" s="815"/>
      <c r="AF112" s="816" t="s">
        <v>419</v>
      </c>
      <c r="AG112" s="814"/>
      <c r="AH112" s="814"/>
      <c r="AI112" s="814"/>
      <c r="AJ112" s="815"/>
      <c r="AK112" s="816" t="s">
        <v>419</v>
      </c>
      <c r="AL112" s="814"/>
      <c r="AM112" s="814"/>
      <c r="AN112" s="814"/>
      <c r="AO112" s="815"/>
      <c r="AP112" s="784" t="s">
        <v>419</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12472263</v>
      </c>
      <c r="BR112" s="801"/>
      <c r="BS112" s="801"/>
      <c r="BT112" s="801"/>
      <c r="BU112" s="801"/>
      <c r="BV112" s="801">
        <v>12069502</v>
      </c>
      <c r="BW112" s="801"/>
      <c r="BX112" s="801"/>
      <c r="BY112" s="801"/>
      <c r="BZ112" s="801"/>
      <c r="CA112" s="801">
        <v>11761420</v>
      </c>
      <c r="CB112" s="801"/>
      <c r="CC112" s="801"/>
      <c r="CD112" s="801"/>
      <c r="CE112" s="801"/>
      <c r="CF112" s="878">
        <v>212.8</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48616</v>
      </c>
      <c r="DH112" s="801"/>
      <c r="DI112" s="801"/>
      <c r="DJ112" s="801"/>
      <c r="DK112" s="801"/>
      <c r="DL112" s="801">
        <v>14381</v>
      </c>
      <c r="DM112" s="801"/>
      <c r="DN112" s="801"/>
      <c r="DO112" s="801"/>
      <c r="DP112" s="801"/>
      <c r="DQ112" s="801">
        <v>6112</v>
      </c>
      <c r="DR112" s="801"/>
      <c r="DS112" s="801"/>
      <c r="DT112" s="801"/>
      <c r="DU112" s="801"/>
      <c r="DV112" s="853">
        <v>0.1</v>
      </c>
      <c r="DW112" s="853"/>
      <c r="DX112" s="853"/>
      <c r="DY112" s="853"/>
      <c r="DZ112" s="854"/>
    </row>
    <row r="113" spans="1:130" s="197" customFormat="1" ht="26.25" customHeight="1" x14ac:dyDescent="0.15">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636873</v>
      </c>
      <c r="AB113" s="939"/>
      <c r="AC113" s="939"/>
      <c r="AD113" s="939"/>
      <c r="AE113" s="940"/>
      <c r="AF113" s="941">
        <v>632341</v>
      </c>
      <c r="AG113" s="939"/>
      <c r="AH113" s="939"/>
      <c r="AI113" s="939"/>
      <c r="AJ113" s="940"/>
      <c r="AK113" s="941">
        <v>643128</v>
      </c>
      <c r="AL113" s="939"/>
      <c r="AM113" s="939"/>
      <c r="AN113" s="939"/>
      <c r="AO113" s="940"/>
      <c r="AP113" s="942">
        <v>11.6</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92176</v>
      </c>
      <c r="BR113" s="801"/>
      <c r="BS113" s="801"/>
      <c r="BT113" s="801"/>
      <c r="BU113" s="801"/>
      <c r="BV113" s="801">
        <v>56336</v>
      </c>
      <c r="BW113" s="801"/>
      <c r="BX113" s="801"/>
      <c r="BY113" s="801"/>
      <c r="BZ113" s="801"/>
      <c r="CA113" s="801">
        <v>19919</v>
      </c>
      <c r="CB113" s="801"/>
      <c r="CC113" s="801"/>
      <c r="CD113" s="801"/>
      <c r="CE113" s="801"/>
      <c r="CF113" s="878">
        <v>0.4</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419</v>
      </c>
      <c r="DH113" s="814"/>
      <c r="DI113" s="814"/>
      <c r="DJ113" s="814"/>
      <c r="DK113" s="815"/>
      <c r="DL113" s="816" t="s">
        <v>419</v>
      </c>
      <c r="DM113" s="814"/>
      <c r="DN113" s="814"/>
      <c r="DO113" s="814"/>
      <c r="DP113" s="815"/>
      <c r="DQ113" s="816" t="s">
        <v>419</v>
      </c>
      <c r="DR113" s="814"/>
      <c r="DS113" s="814"/>
      <c r="DT113" s="814"/>
      <c r="DU113" s="815"/>
      <c r="DV113" s="784" t="s">
        <v>419</v>
      </c>
      <c r="DW113" s="785"/>
      <c r="DX113" s="785"/>
      <c r="DY113" s="785"/>
      <c r="DZ113" s="786"/>
    </row>
    <row r="114" spans="1:130" s="197" customFormat="1" ht="26.25" customHeight="1" x14ac:dyDescent="0.15">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37155</v>
      </c>
      <c r="AB114" s="814"/>
      <c r="AC114" s="814"/>
      <c r="AD114" s="814"/>
      <c r="AE114" s="815"/>
      <c r="AF114" s="816">
        <v>37155</v>
      </c>
      <c r="AG114" s="814"/>
      <c r="AH114" s="814"/>
      <c r="AI114" s="814"/>
      <c r="AJ114" s="815"/>
      <c r="AK114" s="816">
        <v>37155</v>
      </c>
      <c r="AL114" s="814"/>
      <c r="AM114" s="814"/>
      <c r="AN114" s="814"/>
      <c r="AO114" s="815"/>
      <c r="AP114" s="784">
        <v>0.7</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1556000</v>
      </c>
      <c r="BR114" s="801"/>
      <c r="BS114" s="801"/>
      <c r="BT114" s="801"/>
      <c r="BU114" s="801"/>
      <c r="BV114" s="801">
        <v>1416293</v>
      </c>
      <c r="BW114" s="801"/>
      <c r="BX114" s="801"/>
      <c r="BY114" s="801"/>
      <c r="BZ114" s="801"/>
      <c r="CA114" s="801">
        <v>1309246</v>
      </c>
      <c r="CB114" s="801"/>
      <c r="CC114" s="801"/>
      <c r="CD114" s="801"/>
      <c r="CE114" s="801"/>
      <c r="CF114" s="878">
        <v>23.7</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419</v>
      </c>
      <c r="DH114" s="814"/>
      <c r="DI114" s="814"/>
      <c r="DJ114" s="814"/>
      <c r="DK114" s="815"/>
      <c r="DL114" s="816" t="s">
        <v>419</v>
      </c>
      <c r="DM114" s="814"/>
      <c r="DN114" s="814"/>
      <c r="DO114" s="814"/>
      <c r="DP114" s="815"/>
      <c r="DQ114" s="816" t="s">
        <v>419</v>
      </c>
      <c r="DR114" s="814"/>
      <c r="DS114" s="814"/>
      <c r="DT114" s="814"/>
      <c r="DU114" s="815"/>
      <c r="DV114" s="784" t="s">
        <v>419</v>
      </c>
      <c r="DW114" s="785"/>
      <c r="DX114" s="785"/>
      <c r="DY114" s="785"/>
      <c r="DZ114" s="786"/>
    </row>
    <row r="115" spans="1:130" s="197" customFormat="1" ht="26.25" customHeight="1" x14ac:dyDescent="0.15">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55001</v>
      </c>
      <c r="AB115" s="939"/>
      <c r="AC115" s="939"/>
      <c r="AD115" s="939"/>
      <c r="AE115" s="940"/>
      <c r="AF115" s="941">
        <v>42480</v>
      </c>
      <c r="AG115" s="939"/>
      <c r="AH115" s="939"/>
      <c r="AI115" s="939"/>
      <c r="AJ115" s="940"/>
      <c r="AK115" s="941">
        <v>14938</v>
      </c>
      <c r="AL115" s="939"/>
      <c r="AM115" s="939"/>
      <c r="AN115" s="939"/>
      <c r="AO115" s="940"/>
      <c r="AP115" s="942">
        <v>0.3</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419</v>
      </c>
      <c r="BR115" s="801"/>
      <c r="BS115" s="801"/>
      <c r="BT115" s="801"/>
      <c r="BU115" s="801"/>
      <c r="BV115" s="801" t="s">
        <v>419</v>
      </c>
      <c r="BW115" s="801"/>
      <c r="BX115" s="801"/>
      <c r="BY115" s="801"/>
      <c r="BZ115" s="801"/>
      <c r="CA115" s="801" t="s">
        <v>419</v>
      </c>
      <c r="CB115" s="801"/>
      <c r="CC115" s="801"/>
      <c r="CD115" s="801"/>
      <c r="CE115" s="801"/>
      <c r="CF115" s="878" t="s">
        <v>419</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419</v>
      </c>
      <c r="DH115" s="814"/>
      <c r="DI115" s="814"/>
      <c r="DJ115" s="814"/>
      <c r="DK115" s="815"/>
      <c r="DL115" s="816" t="s">
        <v>419</v>
      </c>
      <c r="DM115" s="814"/>
      <c r="DN115" s="814"/>
      <c r="DO115" s="814"/>
      <c r="DP115" s="815"/>
      <c r="DQ115" s="816" t="s">
        <v>419</v>
      </c>
      <c r="DR115" s="814"/>
      <c r="DS115" s="814"/>
      <c r="DT115" s="814"/>
      <c r="DU115" s="815"/>
      <c r="DV115" s="784" t="s">
        <v>419</v>
      </c>
      <c r="DW115" s="785"/>
      <c r="DX115" s="785"/>
      <c r="DY115" s="785"/>
      <c r="DZ115" s="786"/>
    </row>
    <row r="116" spans="1:130" s="197" customFormat="1" ht="26.25" customHeight="1" x14ac:dyDescent="0.15">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419</v>
      </c>
      <c r="AB116" s="814"/>
      <c r="AC116" s="814"/>
      <c r="AD116" s="814"/>
      <c r="AE116" s="815"/>
      <c r="AF116" s="816" t="s">
        <v>419</v>
      </c>
      <c r="AG116" s="814"/>
      <c r="AH116" s="814"/>
      <c r="AI116" s="814"/>
      <c r="AJ116" s="815"/>
      <c r="AK116" s="816" t="s">
        <v>419</v>
      </c>
      <c r="AL116" s="814"/>
      <c r="AM116" s="814"/>
      <c r="AN116" s="814"/>
      <c r="AO116" s="815"/>
      <c r="AP116" s="784" t="s">
        <v>419</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419</v>
      </c>
      <c r="BR116" s="801"/>
      <c r="BS116" s="801"/>
      <c r="BT116" s="801"/>
      <c r="BU116" s="801"/>
      <c r="BV116" s="801" t="s">
        <v>419</v>
      </c>
      <c r="BW116" s="801"/>
      <c r="BX116" s="801"/>
      <c r="BY116" s="801"/>
      <c r="BZ116" s="801"/>
      <c r="CA116" s="801" t="s">
        <v>419</v>
      </c>
      <c r="CB116" s="801"/>
      <c r="CC116" s="801"/>
      <c r="CD116" s="801"/>
      <c r="CE116" s="801"/>
      <c r="CF116" s="878" t="s">
        <v>419</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419</v>
      </c>
      <c r="DH116" s="814"/>
      <c r="DI116" s="814"/>
      <c r="DJ116" s="814"/>
      <c r="DK116" s="815"/>
      <c r="DL116" s="816" t="s">
        <v>419</v>
      </c>
      <c r="DM116" s="814"/>
      <c r="DN116" s="814"/>
      <c r="DO116" s="814"/>
      <c r="DP116" s="815"/>
      <c r="DQ116" s="816" t="s">
        <v>419</v>
      </c>
      <c r="DR116" s="814"/>
      <c r="DS116" s="814"/>
      <c r="DT116" s="814"/>
      <c r="DU116" s="815"/>
      <c r="DV116" s="784" t="s">
        <v>419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1569924</v>
      </c>
      <c r="AB117" s="925"/>
      <c r="AC117" s="925"/>
      <c r="AD117" s="925"/>
      <c r="AE117" s="926"/>
      <c r="AF117" s="928">
        <v>1562996</v>
      </c>
      <c r="AG117" s="925"/>
      <c r="AH117" s="925"/>
      <c r="AI117" s="925"/>
      <c r="AJ117" s="926"/>
      <c r="AK117" s="928">
        <v>1489223</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284</v>
      </c>
      <c r="AG118" s="918"/>
      <c r="AH118" s="918"/>
      <c r="AI118" s="918"/>
      <c r="AJ118" s="919"/>
      <c r="AK118" s="920" t="s">
        <v>283</v>
      </c>
      <c r="AL118" s="918"/>
      <c r="AM118" s="918"/>
      <c r="AN118" s="918"/>
      <c r="AO118" s="919"/>
      <c r="AP118" s="921" t="s">
        <v>407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437</v>
      </c>
      <c r="BP118" s="868"/>
      <c r="BQ118" s="887">
        <v>22519162</v>
      </c>
      <c r="BR118" s="888"/>
      <c r="BS118" s="888"/>
      <c r="BT118" s="888"/>
      <c r="BU118" s="888"/>
      <c r="BV118" s="888">
        <v>22052054</v>
      </c>
      <c r="BW118" s="888"/>
      <c r="BX118" s="888"/>
      <c r="BY118" s="888"/>
      <c r="BZ118" s="888"/>
      <c r="CA118" s="888">
        <v>21702162</v>
      </c>
      <c r="CB118" s="888"/>
      <c r="CC118" s="888"/>
      <c r="CD118" s="888"/>
      <c r="CE118" s="888"/>
      <c r="CF118" s="773"/>
      <c r="CG118" s="774"/>
      <c r="CH118" s="774"/>
      <c r="CI118" s="774"/>
      <c r="CJ118" s="871"/>
      <c r="CK118" s="947"/>
      <c r="CL118" s="896"/>
      <c r="CM118" s="833" t="s">
        <v>438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439</v>
      </c>
      <c r="AV119" s="910"/>
      <c r="AW119" s="910"/>
      <c r="AX119" s="910"/>
      <c r="AY119" s="911"/>
      <c r="AZ119" s="846" t="s">
        <v>440</v>
      </c>
      <c r="BA119" s="788"/>
      <c r="BB119" s="788"/>
      <c r="BC119" s="788"/>
      <c r="BD119" s="788"/>
      <c r="BE119" s="788"/>
      <c r="BF119" s="788"/>
      <c r="BG119" s="788"/>
      <c r="BH119" s="788"/>
      <c r="BI119" s="788"/>
      <c r="BJ119" s="788"/>
      <c r="BK119" s="788"/>
      <c r="BL119" s="788"/>
      <c r="BM119" s="788"/>
      <c r="BN119" s="788"/>
      <c r="BO119" s="788"/>
      <c r="BP119" s="789"/>
      <c r="BQ119" s="829">
        <v>4481780</v>
      </c>
      <c r="BR119" s="830"/>
      <c r="BS119" s="830"/>
      <c r="BT119" s="830"/>
      <c r="BU119" s="830"/>
      <c r="BV119" s="830">
        <v>4841072</v>
      </c>
      <c r="BW119" s="830"/>
      <c r="BX119" s="830"/>
      <c r="BY119" s="830"/>
      <c r="BZ119" s="830"/>
      <c r="CA119" s="830">
        <v>5352939</v>
      </c>
      <c r="CB119" s="830"/>
      <c r="CC119" s="830"/>
      <c r="CD119" s="830"/>
      <c r="CE119" s="830"/>
      <c r="CF119" s="891">
        <v>96.8</v>
      </c>
      <c r="CG119" s="892"/>
      <c r="CH119" s="892"/>
      <c r="CI119" s="892"/>
      <c r="CJ119" s="892"/>
      <c r="CK119" s="948"/>
      <c r="CL119" s="898"/>
      <c r="CM119" s="855" t="s">
        <v>441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34682</v>
      </c>
      <c r="DH119" s="747"/>
      <c r="DI119" s="747"/>
      <c r="DJ119" s="747"/>
      <c r="DK119" s="748"/>
      <c r="DL119" s="749">
        <v>26438</v>
      </c>
      <c r="DM119" s="747"/>
      <c r="DN119" s="747"/>
      <c r="DO119" s="747"/>
      <c r="DP119" s="748"/>
      <c r="DQ119" s="749">
        <v>19768</v>
      </c>
      <c r="DR119" s="747"/>
      <c r="DS119" s="747"/>
      <c r="DT119" s="747"/>
      <c r="DU119" s="748"/>
      <c r="DV119" s="837">
        <v>0.4</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442</v>
      </c>
      <c r="BA120" s="798"/>
      <c r="BB120" s="798"/>
      <c r="BC120" s="798"/>
      <c r="BD120" s="798"/>
      <c r="BE120" s="798"/>
      <c r="BF120" s="798"/>
      <c r="BG120" s="798"/>
      <c r="BH120" s="798"/>
      <c r="BI120" s="798"/>
      <c r="BJ120" s="798"/>
      <c r="BK120" s="798"/>
      <c r="BL120" s="798"/>
      <c r="BM120" s="798"/>
      <c r="BN120" s="798"/>
      <c r="BO120" s="798"/>
      <c r="BP120" s="799"/>
      <c r="BQ120" s="800">
        <v>1949731</v>
      </c>
      <c r="BR120" s="801"/>
      <c r="BS120" s="801"/>
      <c r="BT120" s="801"/>
      <c r="BU120" s="801"/>
      <c r="BV120" s="801">
        <v>1880187</v>
      </c>
      <c r="BW120" s="801"/>
      <c r="BX120" s="801"/>
      <c r="BY120" s="801"/>
      <c r="BZ120" s="801"/>
      <c r="CA120" s="801">
        <v>1861815</v>
      </c>
      <c r="CB120" s="801"/>
      <c r="CC120" s="801"/>
      <c r="CD120" s="801"/>
      <c r="CE120" s="801"/>
      <c r="CF120" s="878">
        <v>33.700000000000003</v>
      </c>
      <c r="CG120" s="879"/>
      <c r="CH120" s="879"/>
      <c r="CI120" s="879"/>
      <c r="CJ120" s="879"/>
      <c r="CK120" s="880" t="s">
        <v>443</v>
      </c>
      <c r="CL120" s="840"/>
      <c r="CM120" s="840"/>
      <c r="CN120" s="840"/>
      <c r="CO120" s="841"/>
      <c r="CP120" s="884" t="s">
        <v>444</v>
      </c>
      <c r="CQ120" s="885"/>
      <c r="CR120" s="885"/>
      <c r="CS120" s="885"/>
      <c r="CT120" s="885"/>
      <c r="CU120" s="885"/>
      <c r="CV120" s="885"/>
      <c r="CW120" s="885"/>
      <c r="CX120" s="885"/>
      <c r="CY120" s="885"/>
      <c r="CZ120" s="885"/>
      <c r="DA120" s="885"/>
      <c r="DB120" s="885"/>
      <c r="DC120" s="885"/>
      <c r="DD120" s="885"/>
      <c r="DE120" s="885"/>
      <c r="DF120" s="886"/>
      <c r="DG120" s="829">
        <v>8392647</v>
      </c>
      <c r="DH120" s="830"/>
      <c r="DI120" s="830"/>
      <c r="DJ120" s="830"/>
      <c r="DK120" s="830"/>
      <c r="DL120" s="830">
        <v>8078746</v>
      </c>
      <c r="DM120" s="830"/>
      <c r="DN120" s="830"/>
      <c r="DO120" s="830"/>
      <c r="DP120" s="830"/>
      <c r="DQ120" s="830">
        <v>7804461</v>
      </c>
      <c r="DR120" s="830"/>
      <c r="DS120" s="830"/>
      <c r="DT120" s="830"/>
      <c r="DU120" s="830"/>
      <c r="DV120" s="831">
        <v>141.19999999999999</v>
      </c>
      <c r="DW120" s="831"/>
      <c r="DX120" s="831"/>
      <c r="DY120" s="831"/>
      <c r="DZ120" s="832"/>
    </row>
    <row r="121" spans="1:130" s="197" customFormat="1" ht="26.25" customHeight="1" x14ac:dyDescent="0.15">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46758</v>
      </c>
      <c r="AB121" s="814"/>
      <c r="AC121" s="814"/>
      <c r="AD121" s="814"/>
      <c r="AE121" s="815"/>
      <c r="AF121" s="816">
        <v>34236</v>
      </c>
      <c r="AG121" s="814"/>
      <c r="AH121" s="814"/>
      <c r="AI121" s="814"/>
      <c r="AJ121" s="815"/>
      <c r="AK121" s="816">
        <v>8269</v>
      </c>
      <c r="AL121" s="814"/>
      <c r="AM121" s="814"/>
      <c r="AN121" s="814"/>
      <c r="AO121" s="815"/>
      <c r="AP121" s="784">
        <v>0.1</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14811572</v>
      </c>
      <c r="BR121" s="888"/>
      <c r="BS121" s="888"/>
      <c r="BT121" s="888"/>
      <c r="BU121" s="888"/>
      <c r="BV121" s="888">
        <v>14691440</v>
      </c>
      <c r="BW121" s="888"/>
      <c r="BX121" s="888"/>
      <c r="BY121" s="888"/>
      <c r="BZ121" s="888"/>
      <c r="CA121" s="888">
        <v>14647176</v>
      </c>
      <c r="CB121" s="888"/>
      <c r="CC121" s="888"/>
      <c r="CD121" s="888"/>
      <c r="CE121" s="888"/>
      <c r="CF121" s="889">
        <v>265</v>
      </c>
      <c r="CG121" s="890"/>
      <c r="CH121" s="890"/>
      <c r="CI121" s="890"/>
      <c r="CJ121" s="890"/>
      <c r="CK121" s="881"/>
      <c r="CL121" s="842"/>
      <c r="CM121" s="842"/>
      <c r="CN121" s="842"/>
      <c r="CO121" s="843"/>
      <c r="CP121" s="858" t="s">
        <v>447</v>
      </c>
      <c r="CQ121" s="859"/>
      <c r="CR121" s="859"/>
      <c r="CS121" s="859"/>
      <c r="CT121" s="859"/>
      <c r="CU121" s="859"/>
      <c r="CV121" s="859"/>
      <c r="CW121" s="859"/>
      <c r="CX121" s="859"/>
      <c r="CY121" s="859"/>
      <c r="CZ121" s="859"/>
      <c r="DA121" s="859"/>
      <c r="DB121" s="859"/>
      <c r="DC121" s="859"/>
      <c r="DD121" s="859"/>
      <c r="DE121" s="859"/>
      <c r="DF121" s="860"/>
      <c r="DG121" s="800">
        <v>4075984</v>
      </c>
      <c r="DH121" s="801"/>
      <c r="DI121" s="801"/>
      <c r="DJ121" s="801"/>
      <c r="DK121" s="801"/>
      <c r="DL121" s="801">
        <v>3985499</v>
      </c>
      <c r="DM121" s="801"/>
      <c r="DN121" s="801"/>
      <c r="DO121" s="801"/>
      <c r="DP121" s="801"/>
      <c r="DQ121" s="801">
        <v>3950173</v>
      </c>
      <c r="DR121" s="801"/>
      <c r="DS121" s="801"/>
      <c r="DT121" s="801"/>
      <c r="DU121" s="801"/>
      <c r="DV121" s="853">
        <v>71.5</v>
      </c>
      <c r="DW121" s="853"/>
      <c r="DX121" s="853"/>
      <c r="DY121" s="853"/>
      <c r="DZ121" s="854"/>
    </row>
    <row r="122" spans="1:130" s="197" customFormat="1" ht="26.25" customHeight="1" x14ac:dyDescent="0.15">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448</v>
      </c>
      <c r="BP122" s="868"/>
      <c r="BQ122" s="869">
        <v>21243083</v>
      </c>
      <c r="BR122" s="870"/>
      <c r="BS122" s="870"/>
      <c r="BT122" s="870"/>
      <c r="BU122" s="870"/>
      <c r="BV122" s="870">
        <v>21412699</v>
      </c>
      <c r="BW122" s="870"/>
      <c r="BX122" s="870"/>
      <c r="BY122" s="870"/>
      <c r="BZ122" s="870"/>
      <c r="CA122" s="870">
        <v>21861930</v>
      </c>
      <c r="CB122" s="870"/>
      <c r="CC122" s="870"/>
      <c r="CD122" s="870"/>
      <c r="CE122" s="870"/>
      <c r="CF122" s="773"/>
      <c r="CG122" s="774"/>
      <c r="CH122" s="774"/>
      <c r="CI122" s="774"/>
      <c r="CJ122" s="871"/>
      <c r="CK122" s="881"/>
      <c r="CL122" s="842"/>
      <c r="CM122" s="842"/>
      <c r="CN122" s="842"/>
      <c r="CO122" s="843"/>
      <c r="CP122" s="858" t="s">
        <v>449</v>
      </c>
      <c r="CQ122" s="859"/>
      <c r="CR122" s="859"/>
      <c r="CS122" s="859"/>
      <c r="CT122" s="859"/>
      <c r="CU122" s="859"/>
      <c r="CV122" s="859"/>
      <c r="CW122" s="859"/>
      <c r="CX122" s="859"/>
      <c r="CY122" s="859"/>
      <c r="CZ122" s="859"/>
      <c r="DA122" s="859"/>
      <c r="DB122" s="859"/>
      <c r="DC122" s="859"/>
      <c r="DD122" s="859"/>
      <c r="DE122" s="859"/>
      <c r="DF122" s="860"/>
      <c r="DG122" s="800">
        <v>3632</v>
      </c>
      <c r="DH122" s="801"/>
      <c r="DI122" s="801"/>
      <c r="DJ122" s="801"/>
      <c r="DK122" s="801"/>
      <c r="DL122" s="801">
        <v>5257</v>
      </c>
      <c r="DM122" s="801"/>
      <c r="DN122" s="801"/>
      <c r="DO122" s="801"/>
      <c r="DP122" s="801"/>
      <c r="DQ122" s="801">
        <v>6786</v>
      </c>
      <c r="DR122" s="801"/>
      <c r="DS122" s="801"/>
      <c r="DT122" s="801"/>
      <c r="DU122" s="801"/>
      <c r="DV122" s="853">
        <v>0.1</v>
      </c>
      <c r="DW122" s="853"/>
      <c r="DX122" s="853"/>
      <c r="DY122" s="853"/>
      <c r="DZ122" s="854"/>
    </row>
    <row r="123" spans="1:130" s="197" customFormat="1" ht="26.25" customHeight="1" thickBot="1" x14ac:dyDescent="0.2">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22.9</v>
      </c>
      <c r="BR123" s="862"/>
      <c r="BS123" s="862"/>
      <c r="BT123" s="862"/>
      <c r="BU123" s="862"/>
      <c r="BV123" s="862">
        <v>11.8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t="s">
        <v>452</v>
      </c>
      <c r="DH123" s="814"/>
      <c r="DI123" s="814"/>
      <c r="DJ123" s="814"/>
      <c r="DK123" s="815"/>
      <c r="DL123" s="816" t="s">
        <v>452</v>
      </c>
      <c r="DM123" s="814"/>
      <c r="DN123" s="814"/>
      <c r="DO123" s="814"/>
      <c r="DP123" s="815"/>
      <c r="DQ123" s="816" t="s">
        <v>452</v>
      </c>
      <c r="DR123" s="814"/>
      <c r="DS123" s="814"/>
      <c r="DT123" s="814"/>
      <c r="DU123" s="815"/>
      <c r="DV123" s="784" t="s">
        <v>452</v>
      </c>
      <c r="DW123" s="785"/>
      <c r="DX123" s="785"/>
      <c r="DY123" s="785"/>
      <c r="DZ123" s="786"/>
    </row>
    <row r="124" spans="1:130" s="197" customFormat="1" ht="26.25" customHeight="1" x14ac:dyDescent="0.15">
      <c r="A124" s="895"/>
      <c r="B124" s="896"/>
      <c r="C124" s="833" t="s">
        <v>436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452</v>
      </c>
      <c r="AB124" s="814"/>
      <c r="AC124" s="814"/>
      <c r="AD124" s="814"/>
      <c r="AE124" s="815"/>
      <c r="AF124" s="816" t="s">
        <v>452</v>
      </c>
      <c r="AG124" s="814"/>
      <c r="AH124" s="814"/>
      <c r="AI124" s="814"/>
      <c r="AJ124" s="815"/>
      <c r="AK124" s="816" t="s">
        <v>452</v>
      </c>
      <c r="AL124" s="814"/>
      <c r="AM124" s="814"/>
      <c r="AN124" s="814"/>
      <c r="AO124" s="815"/>
      <c r="AP124" s="784" t="s">
        <v>452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t="s">
        <v>452</v>
      </c>
      <c r="DH124" s="747"/>
      <c r="DI124" s="747"/>
      <c r="DJ124" s="747"/>
      <c r="DK124" s="748"/>
      <c r="DL124" s="749" t="s">
        <v>452</v>
      </c>
      <c r="DM124" s="747"/>
      <c r="DN124" s="747"/>
      <c r="DO124" s="747"/>
      <c r="DP124" s="748"/>
      <c r="DQ124" s="749" t="s">
        <v>452</v>
      </c>
      <c r="DR124" s="747"/>
      <c r="DS124" s="747"/>
      <c r="DT124" s="747"/>
      <c r="DU124" s="748"/>
      <c r="DV124" s="837" t="s">
        <v>452</v>
      </c>
      <c r="DW124" s="838"/>
      <c r="DX124" s="838"/>
      <c r="DY124" s="838"/>
      <c r="DZ124" s="839"/>
    </row>
    <row r="125" spans="1:130" s="197" customFormat="1" ht="26.25" customHeight="1" thickBot="1" x14ac:dyDescent="0.2">
      <c r="A125" s="895"/>
      <c r="B125" s="896"/>
      <c r="C125" s="833" t="s">
        <v>438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452</v>
      </c>
      <c r="AB125" s="814"/>
      <c r="AC125" s="814"/>
      <c r="AD125" s="814"/>
      <c r="AE125" s="815"/>
      <c r="AF125" s="816" t="s">
        <v>452</v>
      </c>
      <c r="AG125" s="814"/>
      <c r="AH125" s="814"/>
      <c r="AI125" s="814"/>
      <c r="AJ125" s="815"/>
      <c r="AK125" s="816" t="s">
        <v>452</v>
      </c>
      <c r="AL125" s="814"/>
      <c r="AM125" s="814"/>
      <c r="AN125" s="814"/>
      <c r="AO125" s="815"/>
      <c r="AP125" s="784" t="s">
        <v>452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452</v>
      </c>
      <c r="DH125" s="830"/>
      <c r="DI125" s="830"/>
      <c r="DJ125" s="830"/>
      <c r="DK125" s="830"/>
      <c r="DL125" s="830" t="s">
        <v>452</v>
      </c>
      <c r="DM125" s="830"/>
      <c r="DN125" s="830"/>
      <c r="DO125" s="830"/>
      <c r="DP125" s="830"/>
      <c r="DQ125" s="830" t="s">
        <v>452</v>
      </c>
      <c r="DR125" s="830"/>
      <c r="DS125" s="830"/>
      <c r="DT125" s="830"/>
      <c r="DU125" s="830"/>
      <c r="DV125" s="831" t="s">
        <v>452</v>
      </c>
      <c r="DW125" s="831"/>
      <c r="DX125" s="831"/>
      <c r="DY125" s="831"/>
      <c r="DZ125" s="832"/>
    </row>
    <row r="126" spans="1:130" s="197" customFormat="1" ht="26.25" customHeight="1" x14ac:dyDescent="0.15">
      <c r="A126" s="895"/>
      <c r="B126" s="896"/>
      <c r="C126" s="833" t="s">
        <v>441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8243</v>
      </c>
      <c r="AB126" s="814"/>
      <c r="AC126" s="814"/>
      <c r="AD126" s="814"/>
      <c r="AE126" s="815"/>
      <c r="AF126" s="816">
        <v>8244</v>
      </c>
      <c r="AG126" s="814"/>
      <c r="AH126" s="814"/>
      <c r="AI126" s="814"/>
      <c r="AJ126" s="815"/>
      <c r="AK126" s="816">
        <v>6669</v>
      </c>
      <c r="AL126" s="814"/>
      <c r="AM126" s="814"/>
      <c r="AN126" s="814"/>
      <c r="AO126" s="815"/>
      <c r="AP126" s="784">
        <v>0.1</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t="s">
        <v>452</v>
      </c>
      <c r="DH126" s="801"/>
      <c r="DI126" s="801"/>
      <c r="DJ126" s="801"/>
      <c r="DK126" s="801"/>
      <c r="DL126" s="801" t="s">
        <v>452</v>
      </c>
      <c r="DM126" s="801"/>
      <c r="DN126" s="801"/>
      <c r="DO126" s="801"/>
      <c r="DP126" s="801"/>
      <c r="DQ126" s="801" t="s">
        <v>452</v>
      </c>
      <c r="DR126" s="801"/>
      <c r="DS126" s="801"/>
      <c r="DT126" s="801"/>
      <c r="DU126" s="801"/>
      <c r="DV126" s="853" t="s">
        <v>452</v>
      </c>
      <c r="DW126" s="853"/>
      <c r="DX126" s="853"/>
      <c r="DY126" s="853"/>
      <c r="DZ126" s="854"/>
    </row>
    <row r="127" spans="1:130" s="197" customFormat="1" ht="26.25" customHeight="1" thickBot="1" x14ac:dyDescent="0.2">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452</v>
      </c>
      <c r="AB127" s="814"/>
      <c r="AC127" s="814"/>
      <c r="AD127" s="814"/>
      <c r="AE127" s="815"/>
      <c r="AF127" s="816" t="s">
        <v>452</v>
      </c>
      <c r="AG127" s="814"/>
      <c r="AH127" s="814"/>
      <c r="AI127" s="814"/>
      <c r="AJ127" s="815"/>
      <c r="AK127" s="816" t="s">
        <v>452</v>
      </c>
      <c r="AL127" s="814"/>
      <c r="AM127" s="814"/>
      <c r="AN127" s="814"/>
      <c r="AO127" s="815"/>
      <c r="AP127" s="784" t="s">
        <v>452</v>
      </c>
      <c r="AQ127" s="785"/>
      <c r="AR127" s="785"/>
      <c r="AS127" s="785"/>
      <c r="AT127" s="786"/>
      <c r="AU127" s="233"/>
      <c r="AV127" s="233"/>
      <c r="AW127" s="233"/>
      <c r="AX127" s="787" t="s">
        <v>462</v>
      </c>
      <c r="AY127" s="788"/>
      <c r="AZ127" s="788"/>
      <c r="BA127" s="788"/>
      <c r="BB127" s="788"/>
      <c r="BC127" s="788"/>
      <c r="BD127" s="788"/>
      <c r="BE127" s="789"/>
      <c r="BF127" s="790" t="s">
        <v>452</v>
      </c>
      <c r="BG127" s="791"/>
      <c r="BH127" s="791"/>
      <c r="BI127" s="791"/>
      <c r="BJ127" s="791"/>
      <c r="BK127" s="791"/>
      <c r="BL127" s="792"/>
      <c r="BM127" s="790">
        <v>14.24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t="s">
        <v>464</v>
      </c>
      <c r="DH127" s="850"/>
      <c r="DI127" s="850"/>
      <c r="DJ127" s="850"/>
      <c r="DK127" s="850"/>
      <c r="DL127" s="850" t="s">
        <v>465</v>
      </c>
      <c r="DM127" s="850"/>
      <c r="DN127" s="850"/>
      <c r="DO127" s="850"/>
      <c r="DP127" s="850"/>
      <c r="DQ127" s="850" t="s">
        <v>465</v>
      </c>
      <c r="DR127" s="850"/>
      <c r="DS127" s="850"/>
      <c r="DT127" s="850"/>
      <c r="DU127" s="850"/>
      <c r="DV127" s="851" t="s">
        <v>465</v>
      </c>
      <c r="DW127" s="851"/>
      <c r="DX127" s="851"/>
      <c r="DY127" s="851"/>
      <c r="DZ127" s="852"/>
    </row>
    <row r="128" spans="1:130" s="197" customFormat="1" ht="26.25" customHeight="1" x14ac:dyDescent="0.15">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v>161064</v>
      </c>
      <c r="AB128" s="754"/>
      <c r="AC128" s="754"/>
      <c r="AD128" s="754"/>
      <c r="AE128" s="755"/>
      <c r="AF128" s="756">
        <v>197230</v>
      </c>
      <c r="AG128" s="754"/>
      <c r="AH128" s="754"/>
      <c r="AI128" s="754"/>
      <c r="AJ128" s="755"/>
      <c r="AK128" s="756">
        <v>193197</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452</v>
      </c>
      <c r="BG128" s="821"/>
      <c r="BH128" s="821"/>
      <c r="BI128" s="821"/>
      <c r="BJ128" s="821"/>
      <c r="BK128" s="821"/>
      <c r="BL128" s="822"/>
      <c r="BM128" s="820">
        <v>19.239999999999998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6549320</v>
      </c>
      <c r="AB129" s="814"/>
      <c r="AC129" s="814"/>
      <c r="AD129" s="814"/>
      <c r="AE129" s="815"/>
      <c r="AF129" s="816">
        <v>6419523</v>
      </c>
      <c r="AG129" s="814"/>
      <c r="AH129" s="814"/>
      <c r="AI129" s="814"/>
      <c r="AJ129" s="815"/>
      <c r="AK129" s="816">
        <v>6486243</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6.8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976952</v>
      </c>
      <c r="AB130" s="814"/>
      <c r="AC130" s="814"/>
      <c r="AD130" s="814"/>
      <c r="AE130" s="815"/>
      <c r="AF130" s="816">
        <v>1007271</v>
      </c>
      <c r="AG130" s="814"/>
      <c r="AH130" s="814"/>
      <c r="AI130" s="814"/>
      <c r="AJ130" s="815"/>
      <c r="AK130" s="816">
        <v>958303</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t="s">
        <v>474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5572368</v>
      </c>
      <c r="AB131" s="747"/>
      <c r="AC131" s="747"/>
      <c r="AD131" s="747"/>
      <c r="AE131" s="748"/>
      <c r="AF131" s="749">
        <v>5412252</v>
      </c>
      <c r="AG131" s="747"/>
      <c r="AH131" s="747"/>
      <c r="AI131" s="747"/>
      <c r="AJ131" s="748"/>
      <c r="AK131" s="749">
        <v>5527940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7.7508879530000003</v>
      </c>
      <c r="AB132" s="770"/>
      <c r="AC132" s="770"/>
      <c r="AD132" s="770"/>
      <c r="AE132" s="771"/>
      <c r="AF132" s="772">
        <v>6.6237677030000004</v>
      </c>
      <c r="AG132" s="770"/>
      <c r="AH132" s="770"/>
      <c r="AI132" s="770"/>
      <c r="AJ132" s="771"/>
      <c r="AK132" s="772">
        <v>6.1093825190000004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8.1999999999999993</v>
      </c>
      <c r="AB133" s="779"/>
      <c r="AC133" s="779"/>
      <c r="AD133" s="779"/>
      <c r="AE133" s="780"/>
      <c r="AF133" s="778">
        <v>7.5</v>
      </c>
      <c r="AG133" s="779"/>
      <c r="AH133" s="779"/>
      <c r="AI133" s="779"/>
      <c r="AJ133" s="780"/>
      <c r="AK133" s="778">
        <v>6.8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8" zoomScaleNormal="85" zoomScaleSheetLayoutView="55" workbookViewId="0">
      <selection activeCell="AG28" sqref="AG28"/>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8"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49" t="s">
        <v>481</v>
      </c>
      <c r="L7" s="254"/>
      <c r="M7" s="255" t="s">
        <v>482</v>
      </c>
      <c r="N7" s="256"/>
    </row>
    <row r="8" spans="1:16" x14ac:dyDescent="0.15">
      <c r="A8" s="248"/>
      <c r="B8" s="244"/>
      <c r="C8" s="244"/>
      <c r="D8" s="244"/>
      <c r="E8" s="244"/>
      <c r="F8" s="244"/>
      <c r="G8" s="257"/>
      <c r="H8" s="258"/>
      <c r="I8" s="258"/>
      <c r="J8" s="259"/>
      <c r="K8" s="1150"/>
      <c r="L8" s="260" t="s">
        <v>483</v>
      </c>
      <c r="M8" s="261" t="s">
        <v>484</v>
      </c>
      <c r="N8" s="262" t="s">
        <v>485</v>
      </c>
    </row>
    <row r="9" spans="1:16" x14ac:dyDescent="0.15">
      <c r="A9" s="248"/>
      <c r="B9" s="244"/>
      <c r="C9" s="244"/>
      <c r="D9" s="244"/>
      <c r="E9" s="244"/>
      <c r="F9" s="244"/>
      <c r="G9" s="1163" t="s">
        <v>486</v>
      </c>
      <c r="H9" s="1164"/>
      <c r="I9" s="1164"/>
      <c r="J9" s="1165"/>
      <c r="K9" s="263">
        <v>1380727</v>
      </c>
      <c r="L9" s="264">
        <v>43652</v>
      </c>
      <c r="M9" s="265">
        <v>64158</v>
      </c>
      <c r="N9" s="266">
        <v>-32</v>
      </c>
    </row>
    <row r="10" spans="1:16" x14ac:dyDescent="0.15">
      <c r="A10" s="248"/>
      <c r="B10" s="244"/>
      <c r="C10" s="244"/>
      <c r="D10" s="244"/>
      <c r="E10" s="244"/>
      <c r="F10" s="244"/>
      <c r="G10" s="1163" t="s">
        <v>487</v>
      </c>
      <c r="H10" s="1164"/>
      <c r="I10" s="1164"/>
      <c r="J10" s="1165"/>
      <c r="K10" s="267">
        <v>241542</v>
      </c>
      <c r="L10" s="268">
        <v>7636</v>
      </c>
      <c r="M10" s="269">
        <v>6725</v>
      </c>
      <c r="N10" s="270">
        <v>13.5</v>
      </c>
    </row>
    <row r="11" spans="1:16" ht="13.5" customHeight="1" x14ac:dyDescent="0.15">
      <c r="A11" s="248"/>
      <c r="B11" s="244"/>
      <c r="C11" s="244"/>
      <c r="D11" s="244"/>
      <c r="E11" s="244"/>
      <c r="F11" s="244"/>
      <c r="G11" s="1163" t="s">
        <v>488</v>
      </c>
      <c r="H11" s="1164"/>
      <c r="I11" s="1164"/>
      <c r="J11" s="1165"/>
      <c r="K11" s="267">
        <v>46524</v>
      </c>
      <c r="L11" s="268">
        <v>1471</v>
      </c>
      <c r="M11" s="269">
        <v>8931</v>
      </c>
      <c r="N11" s="270">
        <v>-83.5</v>
      </c>
    </row>
    <row r="12" spans="1:16" ht="13.5" customHeight="1" x14ac:dyDescent="0.15">
      <c r="A12" s="248"/>
      <c r="B12" s="244"/>
      <c r="C12" s="244"/>
      <c r="D12" s="244"/>
      <c r="E12" s="244"/>
      <c r="F12" s="244"/>
      <c r="G12" s="1163" t="s">
        <v>489</v>
      </c>
      <c r="H12" s="1164"/>
      <c r="I12" s="1164"/>
      <c r="J12" s="1165"/>
      <c r="K12" s="267">
        <v>27908</v>
      </c>
      <c r="L12" s="268">
        <v>882</v>
      </c>
      <c r="M12" s="269">
        <v>335</v>
      </c>
      <c r="N12" s="270">
        <v>163.30000000000001</v>
      </c>
    </row>
    <row r="13" spans="1:16" ht="13.5" customHeight="1" x14ac:dyDescent="0.15">
      <c r="A13" s="248"/>
      <c r="B13" s="244"/>
      <c r="C13" s="244"/>
      <c r="D13" s="244"/>
      <c r="E13" s="244"/>
      <c r="F13" s="244"/>
      <c r="G13" s="1163" t="s">
        <v>490</v>
      </c>
      <c r="H13" s="1164"/>
      <c r="I13" s="1164"/>
      <c r="J13" s="1165"/>
      <c r="K13" s="267" t="s">
        <v>491</v>
      </c>
      <c r="L13" s="268" t="s">
        <v>491</v>
      </c>
      <c r="M13" s="269">
        <v>14</v>
      </c>
      <c r="N13" s="270" t="s">
        <v>491</v>
      </c>
    </row>
    <row r="14" spans="1:16" ht="13.5" customHeight="1" x14ac:dyDescent="0.15">
      <c r="A14" s="248"/>
      <c r="B14" s="244"/>
      <c r="C14" s="244"/>
      <c r="D14" s="244"/>
      <c r="E14" s="244"/>
      <c r="F14" s="244"/>
      <c r="G14" s="1163" t="s">
        <v>492</v>
      </c>
      <c r="H14" s="1164"/>
      <c r="I14" s="1164"/>
      <c r="J14" s="1165"/>
      <c r="K14" s="267">
        <v>65659</v>
      </c>
      <c r="L14" s="268">
        <v>2076</v>
      </c>
      <c r="M14" s="269">
        <v>2685</v>
      </c>
      <c r="N14" s="270">
        <v>-22.7</v>
      </c>
    </row>
    <row r="15" spans="1:16" ht="13.5" customHeight="1" x14ac:dyDescent="0.15">
      <c r="A15" s="248"/>
      <c r="B15" s="244"/>
      <c r="C15" s="244"/>
      <c r="D15" s="244"/>
      <c r="E15" s="244"/>
      <c r="F15" s="244"/>
      <c r="G15" s="1163" t="s">
        <v>493</v>
      </c>
      <c r="H15" s="1164"/>
      <c r="I15" s="1164"/>
      <c r="J15" s="1165"/>
      <c r="K15" s="267">
        <v>14486</v>
      </c>
      <c r="L15" s="268">
        <v>458</v>
      </c>
      <c r="M15" s="269">
        <v>1293</v>
      </c>
      <c r="N15" s="270">
        <v>-64.599999999999994</v>
      </c>
    </row>
    <row r="16" spans="1:16" x14ac:dyDescent="0.15">
      <c r="A16" s="248"/>
      <c r="B16" s="244"/>
      <c r="C16" s="244"/>
      <c r="D16" s="244"/>
      <c r="E16" s="244"/>
      <c r="F16" s="244"/>
      <c r="G16" s="1166" t="s">
        <v>494</v>
      </c>
      <c r="H16" s="1167"/>
      <c r="I16" s="1167"/>
      <c r="J16" s="1168"/>
      <c r="K16" s="268">
        <v>-163133</v>
      </c>
      <c r="L16" s="268">
        <v>-5158</v>
      </c>
      <c r="M16" s="269">
        <v>-6126</v>
      </c>
      <c r="N16" s="270">
        <v>-15.8</v>
      </c>
    </row>
    <row r="17" spans="1:16" x14ac:dyDescent="0.15">
      <c r="A17" s="248"/>
      <c r="B17" s="244"/>
      <c r="C17" s="244"/>
      <c r="D17" s="244"/>
      <c r="E17" s="244"/>
      <c r="F17" s="244"/>
      <c r="G17" s="1166" t="s">
        <v>167</v>
      </c>
      <c r="H17" s="1167"/>
      <c r="I17" s="1167"/>
      <c r="J17" s="1168"/>
      <c r="K17" s="268">
        <v>1613713</v>
      </c>
      <c r="L17" s="268">
        <v>51018</v>
      </c>
      <c r="M17" s="269">
        <v>78014</v>
      </c>
      <c r="N17" s="270">
        <v>-34.6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60" t="s">
        <v>499</v>
      </c>
      <c r="H21" s="1161"/>
      <c r="I21" s="1161"/>
      <c r="J21" s="1162"/>
      <c r="K21" s="280">
        <v>4.58</v>
      </c>
      <c r="L21" s="281">
        <v>7.49</v>
      </c>
      <c r="M21" s="282">
        <v>-2.91</v>
      </c>
      <c r="N21" s="249"/>
      <c r="O21" s="283"/>
      <c r="P21" s="279"/>
    </row>
    <row r="22" spans="1:16" s="284" customFormat="1" x14ac:dyDescent="0.15">
      <c r="A22" s="279"/>
      <c r="B22" s="249"/>
      <c r="C22" s="249"/>
      <c r="D22" s="249"/>
      <c r="E22" s="249"/>
      <c r="F22" s="249"/>
      <c r="G22" s="1160" t="s">
        <v>500</v>
      </c>
      <c r="H22" s="1161"/>
      <c r="I22" s="1161"/>
      <c r="J22" s="1162"/>
      <c r="K22" s="285">
        <v>97.9</v>
      </c>
      <c r="L22" s="286">
        <v>97.3</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49" t="s">
        <v>481</v>
      </c>
      <c r="L30" s="254"/>
      <c r="M30" s="255" t="s">
        <v>482</v>
      </c>
      <c r="N30" s="256"/>
    </row>
    <row r="31" spans="1:16" x14ac:dyDescent="0.15">
      <c r="A31" s="248"/>
      <c r="B31" s="244"/>
      <c r="C31" s="244"/>
      <c r="D31" s="244"/>
      <c r="E31" s="244"/>
      <c r="F31" s="244"/>
      <c r="G31" s="257"/>
      <c r="H31" s="258"/>
      <c r="I31" s="258"/>
      <c r="J31" s="259"/>
      <c r="K31" s="1150"/>
      <c r="L31" s="260" t="s">
        <v>483</v>
      </c>
      <c r="M31" s="261" t="s">
        <v>484</v>
      </c>
      <c r="N31" s="262" t="s">
        <v>485</v>
      </c>
    </row>
    <row r="32" spans="1:16" ht="27" customHeight="1" x14ac:dyDescent="0.15">
      <c r="A32" s="248"/>
      <c r="B32" s="244"/>
      <c r="C32" s="244"/>
      <c r="D32" s="244"/>
      <c r="E32" s="244"/>
      <c r="F32" s="244"/>
      <c r="G32" s="1151" t="s">
        <v>504</v>
      </c>
      <c r="H32" s="1152"/>
      <c r="I32" s="1152"/>
      <c r="J32" s="1153"/>
      <c r="K32" s="294">
        <v>794002</v>
      </c>
      <c r="L32" s="294">
        <v>25103</v>
      </c>
      <c r="M32" s="295">
        <v>34910</v>
      </c>
      <c r="N32" s="296">
        <v>-28.1</v>
      </c>
    </row>
    <row r="33" spans="1:16" ht="13.5" customHeight="1" x14ac:dyDescent="0.15">
      <c r="A33" s="248"/>
      <c r="B33" s="244"/>
      <c r="C33" s="244"/>
      <c r="D33" s="244"/>
      <c r="E33" s="244"/>
      <c r="F33" s="244"/>
      <c r="G33" s="1151" t="s">
        <v>505</v>
      </c>
      <c r="H33" s="1152"/>
      <c r="I33" s="1152"/>
      <c r="J33" s="1153"/>
      <c r="K33" s="294" t="s">
        <v>491</v>
      </c>
      <c r="L33" s="294" t="s">
        <v>491</v>
      </c>
      <c r="M33" s="295" t="s">
        <v>491</v>
      </c>
      <c r="N33" s="296" t="s">
        <v>491</v>
      </c>
    </row>
    <row r="34" spans="1:16" ht="27" customHeight="1" x14ac:dyDescent="0.15">
      <c r="A34" s="248"/>
      <c r="B34" s="244"/>
      <c r="C34" s="244"/>
      <c r="D34" s="244"/>
      <c r="E34" s="244"/>
      <c r="F34" s="244"/>
      <c r="G34" s="1151" t="s">
        <v>506</v>
      </c>
      <c r="H34" s="1152"/>
      <c r="I34" s="1152"/>
      <c r="J34" s="1153"/>
      <c r="K34" s="294" t="s">
        <v>491</v>
      </c>
      <c r="L34" s="294" t="s">
        <v>491</v>
      </c>
      <c r="M34" s="295" t="s">
        <v>491</v>
      </c>
      <c r="N34" s="296" t="s">
        <v>491</v>
      </c>
    </row>
    <row r="35" spans="1:16" ht="27" customHeight="1" x14ac:dyDescent="0.15">
      <c r="A35" s="248"/>
      <c r="B35" s="244"/>
      <c r="C35" s="244"/>
      <c r="D35" s="244"/>
      <c r="E35" s="244"/>
      <c r="F35" s="244"/>
      <c r="G35" s="1151" t="s">
        <v>507</v>
      </c>
      <c r="H35" s="1152"/>
      <c r="I35" s="1152"/>
      <c r="J35" s="1153"/>
      <c r="K35" s="294">
        <v>643128</v>
      </c>
      <c r="L35" s="294">
        <v>20333</v>
      </c>
      <c r="M35" s="295">
        <v>14021</v>
      </c>
      <c r="N35" s="296">
        <v>45</v>
      </c>
    </row>
    <row r="36" spans="1:16" ht="27" customHeight="1" x14ac:dyDescent="0.15">
      <c r="A36" s="248"/>
      <c r="B36" s="244"/>
      <c r="C36" s="244"/>
      <c r="D36" s="244"/>
      <c r="E36" s="244"/>
      <c r="F36" s="244"/>
      <c r="G36" s="1151" t="s">
        <v>508</v>
      </c>
      <c r="H36" s="1152"/>
      <c r="I36" s="1152"/>
      <c r="J36" s="1153"/>
      <c r="K36" s="294">
        <v>37155</v>
      </c>
      <c r="L36" s="294">
        <v>1175</v>
      </c>
      <c r="M36" s="295">
        <v>2867</v>
      </c>
      <c r="N36" s="296">
        <v>-59</v>
      </c>
    </row>
    <row r="37" spans="1:16" ht="13.5" customHeight="1" x14ac:dyDescent="0.15">
      <c r="A37" s="248"/>
      <c r="B37" s="244"/>
      <c r="C37" s="244"/>
      <c r="D37" s="244"/>
      <c r="E37" s="244"/>
      <c r="F37" s="244"/>
      <c r="G37" s="1151" t="s">
        <v>509</v>
      </c>
      <c r="H37" s="1152"/>
      <c r="I37" s="1152"/>
      <c r="J37" s="1153"/>
      <c r="K37" s="294">
        <v>14938</v>
      </c>
      <c r="L37" s="294">
        <v>472</v>
      </c>
      <c r="M37" s="295">
        <v>917</v>
      </c>
      <c r="N37" s="296">
        <v>-48.5</v>
      </c>
    </row>
    <row r="38" spans="1:16" ht="27" customHeight="1" x14ac:dyDescent="0.15">
      <c r="A38" s="248"/>
      <c r="B38" s="244"/>
      <c r="C38" s="244"/>
      <c r="D38" s="244"/>
      <c r="E38" s="244"/>
      <c r="F38" s="244"/>
      <c r="G38" s="1154" t="s">
        <v>510</v>
      </c>
      <c r="H38" s="1155"/>
      <c r="I38" s="1155"/>
      <c r="J38" s="1156"/>
      <c r="K38" s="297" t="s">
        <v>491</v>
      </c>
      <c r="L38" s="297" t="s">
        <v>491</v>
      </c>
      <c r="M38" s="298">
        <v>2</v>
      </c>
      <c r="N38" s="299" t="s">
        <v>491</v>
      </c>
      <c r="O38" s="293"/>
    </row>
    <row r="39" spans="1:16" x14ac:dyDescent="0.15">
      <c r="A39" s="248"/>
      <c r="B39" s="244"/>
      <c r="C39" s="244"/>
      <c r="D39" s="244"/>
      <c r="E39" s="244"/>
      <c r="F39" s="244"/>
      <c r="G39" s="1154" t="s">
        <v>511</v>
      </c>
      <c r="H39" s="1155"/>
      <c r="I39" s="1155"/>
      <c r="J39" s="1156"/>
      <c r="K39" s="300">
        <v>-193197</v>
      </c>
      <c r="L39" s="300">
        <v>-6108</v>
      </c>
      <c r="M39" s="301">
        <v>-3077</v>
      </c>
      <c r="N39" s="302">
        <v>98.5</v>
      </c>
      <c r="O39" s="293"/>
    </row>
    <row r="40" spans="1:16" ht="27" customHeight="1" x14ac:dyDescent="0.15">
      <c r="A40" s="248"/>
      <c r="B40" s="244"/>
      <c r="C40" s="244"/>
      <c r="D40" s="244"/>
      <c r="E40" s="244"/>
      <c r="F40" s="244"/>
      <c r="G40" s="1151" t="s">
        <v>512</v>
      </c>
      <c r="H40" s="1152"/>
      <c r="I40" s="1152"/>
      <c r="J40" s="1153"/>
      <c r="K40" s="300">
        <v>-958303</v>
      </c>
      <c r="L40" s="300">
        <v>-30297</v>
      </c>
      <c r="M40" s="301">
        <v>-35137</v>
      </c>
      <c r="N40" s="302">
        <v>-13.8</v>
      </c>
      <c r="O40" s="293"/>
    </row>
    <row r="41" spans="1:16" x14ac:dyDescent="0.15">
      <c r="A41" s="248"/>
      <c r="B41" s="244"/>
      <c r="C41" s="244"/>
      <c r="D41" s="244"/>
      <c r="E41" s="244"/>
      <c r="F41" s="244"/>
      <c r="G41" s="1157" t="s">
        <v>278</v>
      </c>
      <c r="H41" s="1158"/>
      <c r="I41" s="1158"/>
      <c r="J41" s="1159"/>
      <c r="K41" s="294">
        <v>337723</v>
      </c>
      <c r="L41" s="300">
        <v>10677</v>
      </c>
      <c r="M41" s="301">
        <v>14503</v>
      </c>
      <c r="N41" s="302">
        <v>-26.4</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44" t="s">
        <v>481</v>
      </c>
      <c r="J49" s="1146" t="s">
        <v>516</v>
      </c>
      <c r="K49" s="1147"/>
      <c r="L49" s="1147"/>
      <c r="M49" s="1147"/>
      <c r="N49" s="1148"/>
    </row>
    <row r="50" spans="1:14" x14ac:dyDescent="0.15">
      <c r="A50" s="248"/>
      <c r="B50" s="244"/>
      <c r="C50" s="244"/>
      <c r="D50" s="244"/>
      <c r="E50" s="244"/>
      <c r="F50" s="244"/>
      <c r="G50" s="312"/>
      <c r="H50" s="313"/>
      <c r="I50" s="1145"/>
      <c r="J50" s="314" t="s">
        <v>517</v>
      </c>
      <c r="K50" s="315" t="s">
        <v>518</v>
      </c>
      <c r="L50" s="316" t="s">
        <v>519</v>
      </c>
      <c r="M50" s="317" t="s">
        <v>520</v>
      </c>
      <c r="N50" s="318" t="s">
        <v>521</v>
      </c>
    </row>
    <row r="51" spans="1:14" x14ac:dyDescent="0.15">
      <c r="A51" s="248"/>
      <c r="B51" s="244"/>
      <c r="C51" s="244"/>
      <c r="D51" s="244"/>
      <c r="E51" s="244"/>
      <c r="F51" s="244"/>
      <c r="G51" s="310" t="s">
        <v>522</v>
      </c>
      <c r="H51" s="311"/>
      <c r="I51" s="319">
        <v>549388</v>
      </c>
      <c r="J51" s="320">
        <v>17384</v>
      </c>
      <c r="K51" s="321">
        <v>-54.2</v>
      </c>
      <c r="L51" s="322">
        <v>42839</v>
      </c>
      <c r="M51" s="323">
        <v>-13.3</v>
      </c>
      <c r="N51" s="324">
        <v>-40.9</v>
      </c>
    </row>
    <row r="52" spans="1:14" x14ac:dyDescent="0.15">
      <c r="A52" s="248"/>
      <c r="B52" s="244"/>
      <c r="C52" s="244"/>
      <c r="D52" s="244"/>
      <c r="E52" s="244"/>
      <c r="F52" s="244"/>
      <c r="G52" s="325"/>
      <c r="H52" s="326" t="s">
        <v>523</v>
      </c>
      <c r="I52" s="327">
        <v>440558</v>
      </c>
      <c r="J52" s="328">
        <v>13940</v>
      </c>
      <c r="K52" s="329">
        <v>-28.9</v>
      </c>
      <c r="L52" s="330">
        <v>22027</v>
      </c>
      <c r="M52" s="331">
        <v>-17.100000000000001</v>
      </c>
      <c r="N52" s="332">
        <v>-11.8</v>
      </c>
    </row>
    <row r="53" spans="1:14" x14ac:dyDescent="0.15">
      <c r="A53" s="248"/>
      <c r="B53" s="244"/>
      <c r="C53" s="244"/>
      <c r="D53" s="244"/>
      <c r="E53" s="244"/>
      <c r="F53" s="244"/>
      <c r="G53" s="310" t="s">
        <v>524</v>
      </c>
      <c r="H53" s="311"/>
      <c r="I53" s="319">
        <v>485076</v>
      </c>
      <c r="J53" s="320">
        <v>15249</v>
      </c>
      <c r="K53" s="321">
        <v>-12.3</v>
      </c>
      <c r="L53" s="322">
        <v>46819</v>
      </c>
      <c r="M53" s="323">
        <v>9.3000000000000007</v>
      </c>
      <c r="N53" s="324">
        <v>-21.6</v>
      </c>
    </row>
    <row r="54" spans="1:14" x14ac:dyDescent="0.15">
      <c r="A54" s="248"/>
      <c r="B54" s="244"/>
      <c r="C54" s="244"/>
      <c r="D54" s="244"/>
      <c r="E54" s="244"/>
      <c r="F54" s="244"/>
      <c r="G54" s="325"/>
      <c r="H54" s="326" t="s">
        <v>523</v>
      </c>
      <c r="I54" s="327">
        <v>388800</v>
      </c>
      <c r="J54" s="328">
        <v>12222</v>
      </c>
      <c r="K54" s="329">
        <v>-12.3</v>
      </c>
      <c r="L54" s="330">
        <v>24121</v>
      </c>
      <c r="M54" s="331">
        <v>9.5</v>
      </c>
      <c r="N54" s="332">
        <v>-21.8</v>
      </c>
    </row>
    <row r="55" spans="1:14" x14ac:dyDescent="0.15">
      <c r="A55" s="248"/>
      <c r="B55" s="244"/>
      <c r="C55" s="244"/>
      <c r="D55" s="244"/>
      <c r="E55" s="244"/>
      <c r="F55" s="244"/>
      <c r="G55" s="310" t="s">
        <v>525</v>
      </c>
      <c r="H55" s="311"/>
      <c r="I55" s="319">
        <v>1111302</v>
      </c>
      <c r="J55" s="320">
        <v>34936</v>
      </c>
      <c r="K55" s="321">
        <v>129.1</v>
      </c>
      <c r="L55" s="322">
        <v>53270</v>
      </c>
      <c r="M55" s="323">
        <v>13.8</v>
      </c>
      <c r="N55" s="324">
        <v>115.3</v>
      </c>
    </row>
    <row r="56" spans="1:14" x14ac:dyDescent="0.15">
      <c r="A56" s="248"/>
      <c r="B56" s="244"/>
      <c r="C56" s="244"/>
      <c r="D56" s="244"/>
      <c r="E56" s="244"/>
      <c r="F56" s="244"/>
      <c r="G56" s="325"/>
      <c r="H56" s="326" t="s">
        <v>523</v>
      </c>
      <c r="I56" s="327">
        <v>419037</v>
      </c>
      <c r="J56" s="328">
        <v>13173</v>
      </c>
      <c r="K56" s="329">
        <v>7.8</v>
      </c>
      <c r="L56" s="330">
        <v>24316</v>
      </c>
      <c r="M56" s="331">
        <v>0.8</v>
      </c>
      <c r="N56" s="332">
        <v>7</v>
      </c>
    </row>
    <row r="57" spans="1:14" x14ac:dyDescent="0.15">
      <c r="A57" s="248"/>
      <c r="B57" s="244"/>
      <c r="C57" s="244"/>
      <c r="D57" s="244"/>
      <c r="E57" s="244"/>
      <c r="F57" s="244"/>
      <c r="G57" s="310" t="s">
        <v>526</v>
      </c>
      <c r="H57" s="311"/>
      <c r="I57" s="319">
        <v>784934</v>
      </c>
      <c r="J57" s="320">
        <v>24724</v>
      </c>
      <c r="K57" s="321">
        <v>-29.2</v>
      </c>
      <c r="L57" s="322">
        <v>53292</v>
      </c>
      <c r="M57" s="323">
        <v>0</v>
      </c>
      <c r="N57" s="324">
        <v>-29.2</v>
      </c>
    </row>
    <row r="58" spans="1:14" x14ac:dyDescent="0.15">
      <c r="A58" s="248"/>
      <c r="B58" s="244"/>
      <c r="C58" s="244"/>
      <c r="D58" s="244"/>
      <c r="E58" s="244"/>
      <c r="F58" s="244"/>
      <c r="G58" s="325"/>
      <c r="H58" s="326" t="s">
        <v>523</v>
      </c>
      <c r="I58" s="327">
        <v>413730</v>
      </c>
      <c r="J58" s="328">
        <v>13032</v>
      </c>
      <c r="K58" s="329">
        <v>-1.1000000000000001</v>
      </c>
      <c r="L58" s="330">
        <v>28900</v>
      </c>
      <c r="M58" s="331">
        <v>18.899999999999999</v>
      </c>
      <c r="N58" s="332">
        <v>-20</v>
      </c>
    </row>
    <row r="59" spans="1:14" x14ac:dyDescent="0.15">
      <c r="A59" s="248"/>
      <c r="B59" s="244"/>
      <c r="C59" s="244"/>
      <c r="D59" s="244"/>
      <c r="E59" s="244"/>
      <c r="F59" s="244"/>
      <c r="G59" s="310" t="s">
        <v>527</v>
      </c>
      <c r="H59" s="311"/>
      <c r="I59" s="319">
        <v>641998</v>
      </c>
      <c r="J59" s="320">
        <v>20297</v>
      </c>
      <c r="K59" s="321">
        <v>-17.899999999999999</v>
      </c>
      <c r="L59" s="322">
        <v>56894</v>
      </c>
      <c r="M59" s="323">
        <v>6.8</v>
      </c>
      <c r="N59" s="324">
        <v>-24.7</v>
      </c>
    </row>
    <row r="60" spans="1:14" x14ac:dyDescent="0.15">
      <c r="A60" s="248"/>
      <c r="B60" s="244"/>
      <c r="C60" s="244"/>
      <c r="D60" s="244"/>
      <c r="E60" s="244"/>
      <c r="F60" s="244"/>
      <c r="G60" s="325"/>
      <c r="H60" s="326" t="s">
        <v>523</v>
      </c>
      <c r="I60" s="333">
        <v>453997</v>
      </c>
      <c r="J60" s="328">
        <v>14353</v>
      </c>
      <c r="K60" s="329">
        <v>10.1</v>
      </c>
      <c r="L60" s="330">
        <v>32548</v>
      </c>
      <c r="M60" s="331">
        <v>12.6</v>
      </c>
      <c r="N60" s="332">
        <v>-2.5</v>
      </c>
    </row>
    <row r="61" spans="1:14" x14ac:dyDescent="0.15">
      <c r="A61" s="248"/>
      <c r="B61" s="244"/>
      <c r="C61" s="244"/>
      <c r="D61" s="244"/>
      <c r="E61" s="244"/>
      <c r="F61" s="244"/>
      <c r="G61" s="310" t="s">
        <v>528</v>
      </c>
      <c r="H61" s="334"/>
      <c r="I61" s="335">
        <v>714540</v>
      </c>
      <c r="J61" s="336">
        <v>22518</v>
      </c>
      <c r="K61" s="337">
        <v>3.1</v>
      </c>
      <c r="L61" s="338">
        <v>50623</v>
      </c>
      <c r="M61" s="339">
        <v>3.3</v>
      </c>
      <c r="N61" s="324">
        <v>-0.2</v>
      </c>
    </row>
    <row r="62" spans="1:14" x14ac:dyDescent="0.15">
      <c r="A62" s="248"/>
      <c r="B62" s="244"/>
      <c r="C62" s="244"/>
      <c r="D62" s="244"/>
      <c r="E62" s="244"/>
      <c r="F62" s="244"/>
      <c r="G62" s="325"/>
      <c r="H62" s="326" t="s">
        <v>523</v>
      </c>
      <c r="I62" s="327">
        <v>423224</v>
      </c>
      <c r="J62" s="328">
        <v>13344</v>
      </c>
      <c r="K62" s="329">
        <v>-4.9000000000000004</v>
      </c>
      <c r="L62" s="330">
        <v>26382</v>
      </c>
      <c r="M62" s="331">
        <v>4.9000000000000004</v>
      </c>
      <c r="N62" s="332">
        <v>-9.8000000000000007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3" zoomScale="85" zoomScaleNormal="85" zoomScaleSheetLayoutView="55" workbookViewId="0">
      <selection activeCell="Z102" sqref="Z10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7"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8"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69" t="s">
        <v>3</v>
      </c>
      <c r="D47" s="1169"/>
      <c r="E47" s="1170"/>
      <c r="F47" s="11">
        <v>30.53</v>
      </c>
      <c r="G47" s="12">
        <v>33.020000000000003</v>
      </c>
      <c r="H47" s="12">
        <v>36.54</v>
      </c>
      <c r="I47" s="12">
        <v>38.049999999999997</v>
      </c>
      <c r="J47" s="13">
        <v>41.92</v>
      </c>
    </row>
    <row r="48" spans="2:10" ht="57.75" customHeight="1" x14ac:dyDescent="0.15">
      <c r="B48" s="14"/>
      <c r="C48" s="1171" t="s">
        <v>4</v>
      </c>
      <c r="D48" s="1171"/>
      <c r="E48" s="1172"/>
      <c r="F48" s="15">
        <v>6.27</v>
      </c>
      <c r="G48" s="16">
        <v>6.98</v>
      </c>
      <c r="H48" s="16">
        <v>8.6199999999999992</v>
      </c>
      <c r="I48" s="16">
        <v>8.39</v>
      </c>
      <c r="J48" s="17">
        <v>10.11</v>
      </c>
    </row>
    <row r="49" spans="2:10" ht="57.75" customHeight="1" thickBot="1" x14ac:dyDescent="0.2">
      <c r="B49" s="18"/>
      <c r="C49" s="1173" t="s">
        <v>5</v>
      </c>
      <c r="D49" s="1173"/>
      <c r="E49" s="1174"/>
      <c r="F49" s="19">
        <v>6.59</v>
      </c>
      <c r="G49" s="20">
        <v>3.08</v>
      </c>
      <c r="H49" s="20">
        <v>5.63</v>
      </c>
      <c r="I49" s="20">
        <v>0.37</v>
      </c>
      <c r="J49" s="21">
        <v>6.06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2017-03-01T01:55:19Z</cp:lastPrinted>
  <dcterms:created xsi:type="dcterms:W3CDTF">2017-02-15T20:48:37Z</dcterms:created>
  <dcterms:modified xsi:type="dcterms:W3CDTF">2017-03-29T02:14:56Z</dcterms:modified>
  <cp:category/>
</cp:coreProperties>
</file>