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O39" i="9" l="1"/>
  <c r="AO38" i="9"/>
  <c r="AO37" i="9"/>
  <c r="AO36"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BW41" i="9"/>
  <c r="BE41" i="9"/>
  <c r="AM41" i="9"/>
  <c r="U41" i="9"/>
  <c r="C41" i="9"/>
  <c r="BW40" i="9"/>
  <c r="BE40" i="9"/>
  <c r="AM40" i="9"/>
  <c r="U40" i="9"/>
  <c r="C40" i="9"/>
  <c r="BW39" i="9"/>
  <c r="BE39" i="9"/>
  <c r="C39" i="9"/>
  <c r="BW38" i="9"/>
  <c r="BE38" i="9"/>
  <c r="C38" i="9"/>
  <c r="BW37" i="9"/>
  <c r="BE37" i="9"/>
  <c r="C37" i="9"/>
  <c r="BW36" i="9"/>
  <c r="BE36" i="9"/>
  <c r="C36" i="9"/>
  <c r="CO35" i="9"/>
  <c r="CO36" i="9" s="1"/>
  <c r="CO37" i="9" s="1"/>
  <c r="CO38" i="9" s="1"/>
  <c r="CO39" i="9" s="1"/>
  <c r="CO40" i="9" s="1"/>
  <c r="CO41" i="9" s="1"/>
  <c r="BW35" i="9"/>
  <c r="BE35" i="9"/>
  <c r="CO34" i="9"/>
  <c r="BW34" i="9"/>
  <c r="BE34" i="9"/>
  <c r="C34" i="9"/>
  <c r="C35"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U39" i="9" s="1"/>
  <c r="AM34" i="9"/>
  <c r="AM35" i="9" s="1"/>
  <c r="AM36" i="9" s="1"/>
  <c r="AM37" i="9" s="1"/>
  <c r="AM38" i="9" s="1"/>
  <c r="AM39" i="9" s="1"/>
</calcChain>
</file>

<file path=xl/sharedStrings.xml><?xml version="1.0" encoding="utf-8"?>
<sst xmlns="http://schemas.openxmlformats.org/spreadsheetml/2006/main" count="1026" uniqueCount="584">
  <si>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</si>
  <si>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</si>
  <si>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</si>
  <si>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</si>
  <si>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</si>
  <si>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</si>
  <si>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</si>
  <si>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</si>
  <si>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</si>
  <si>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</si>
  <si>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</si>
  <si>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</si>
  <si>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</si>
  <si>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</si>
  <si>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</si>
  <si>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</si>
  <si>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</si>
  <si>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</si>
  <si>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</si>
  <si>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</si>
  <si>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</si>
  <si>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</si>
  <si>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</si>
  <si>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</si>
  <si>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</si>
  <si>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</si>
  <si>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</si>
  <si>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</si>
  <si>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</si>
  <si>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</si>
  <si>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</si>
  <si>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</si>
  <si>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</si>
  <si>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</si>
  <si>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</si>
  <si>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</si>
  <si>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</si>
  <si>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</si>
  <si>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</si>
  <si>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</si>
  <si>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</si>
  <si>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</si>
  <si>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</si>
  <si>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</si>
  <si>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</si>
  <si>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</si>
  <si>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</si>
  <si>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</si>
  <si>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</si>
  <si>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</si>
  <si>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</si>
  <si>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</si>
  <si>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</si>
  <si>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</si>
  <si>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</si>
  <si>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</si>
  <si>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</si>
  <si>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</si>
  <si>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</si>
  <si>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</si>
  <si>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</si>
  <si>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</si>
  <si>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</si>
  <si>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</si>
  <si>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</si>
  <si>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</si>
  <si>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</si>
  <si>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</si>
  <si>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</si>
  <si>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</si>
  <si>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</si>
  <si>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</si>
  <si>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</si>
  <si>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</si>
  <si>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</si>
  <si>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</si>
  <si>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</si>
  <si>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</si>
  <si>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</si>
  <si>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</si>
  <si>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</si>
  <si>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</si>
  <si>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伊丹市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</si>
  <si>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</si>
  <si>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</si>
  <si>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</si>
  <si>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</si>
  <si>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</si>
  <si>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</si>
  <si>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</si>
  <si>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</si>
  <si>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</si>
  <si>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</si>
  <si>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</si>
  <si>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</si>
  <si>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</si>
  <si>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</si>
  <si>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</si>
  <si>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</si>
  <si>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</si>
  <si>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</si>
  <si>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</si>
  <si>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</si>
  <si>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</si>
  <si>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</si>
  <si>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</si>
  <si>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</si>
  <si>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</si>
  <si>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</si>
  <si>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</si>
  <si>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</si>
  <si>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</si>
  <si>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</si>
  <si>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</si>
  <si>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</si>
  <si>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</si>
  <si>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</si>
  <si>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</si>
  <si>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</si>
  <si>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</si>
  <si>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</si>
  <si>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</si>
  <si>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</si>
  <si>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</si>
  <si>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</si>
  <si>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</si>
  <si>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</si>
  <si>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</si>
  <si>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</si>
  <si>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</si>
  <si>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</si>
  <si>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</si>
  <si>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</si>
  <si>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</si>
  <si>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</si>
  <si>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</si>
  <si>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</si>
  <si>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</si>
  <si>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</si>
  <si>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</si>
  <si>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</si>
  <si>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</si>
  <si>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</si>
  <si>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</si>
  <si>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</si>
  <si>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</si>
  <si>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</si>
  <si>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</si>
  <si>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</si>
  <si>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</si>
  <si>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</si>
  <si>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</si>
  <si>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</si>
  <si>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</si>
  <si>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</si>
  <si>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</si>
  <si>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</si>
  <si>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</si>
  <si>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</si>
  <si>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</si>
  <si>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</si>
  <si>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</si>
  <si>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</si>
  <si>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</si>
  <si>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</si>
  <si>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</si>
  <si>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</si>
  <si>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</si>
  <si>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</si>
  <si>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</si>
  <si>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</si>
  <si>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</si>
  <si>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</si>
  <si>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</si>
  <si>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</si>
  <si>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</si>
  <si>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</si>
  <si>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</si>
  <si>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</si>
  <si>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</si>
  <si>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</si>
  <si>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</si>
  <si>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</si>
  <si>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</si>
  <si>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</si>
  <si>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</si>
  <si>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</si>
  <si>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</si>
  <si>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</si>
  <si>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</si>
  <si>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</si>
  <si>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</si>
  <si>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</si>
  <si>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兵庫県伊丹市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</si>
  <si>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</si>
  <si>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</si>
  <si>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</si>
  <si>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</si>
  <si>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</si>
  <si>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</si>
  <si>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</si>
  <si>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</si>
  <si>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</si>
  <si>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</si>
  <si>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</si>
  <si>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</si>
  <si>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</si>
  <si>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</si>
  <si>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</si>
  <si>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</si>
  <si>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</si>
  <si>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</si>
  <si>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</si>
  <si>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</si>
  <si>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</si>
  <si>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</si>
  <si>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</si>
  <si>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</si>
  <si>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</si>
  <si>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</si>
  <si>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</si>
  <si>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</si>
  <si>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</si>
  <si>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</si>
  <si>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</si>
  <si>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</si>
  <si>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</si>
  <si>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</si>
  <si>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</si>
  <si>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</si>
  <si>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</si>
  <si>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</si>
  <si>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</si>
  <si>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</si>
  <si>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</si>
  <si>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</si>
  <si>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</si>
  <si>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</si>
  <si>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</si>
  <si>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</si>
  <si>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</si>
  <si>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</si>
  <si>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</si>
  <si>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</si>
  <si>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</si>
  <si>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</si>
  <si>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</si>
  <si>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</si>
  <si>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</si>
  <si>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</si>
  <si>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</si>
  <si>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</si>
  <si>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</si>
  <si>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</si>
  <si>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</si>
  <si>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</si>
  <si>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</si>
  <si>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</si>
  <si>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</si>
  <si>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</si>
  <si>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</si>
  <si>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</si>
  <si>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</si>
  <si>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</si>
  <si>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</si>
  <si>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</si>
  <si>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</si>
  <si>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</si>
  <si>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</si>
  <si>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</si>
  <si>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</si>
  <si>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</si>
  <si>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</si>
  <si>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</si>
  <si>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</si>
  <si>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</si>
  <si>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</si>
  <si>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</si>
  <si>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</si>
  <si>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</si>
  <si>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</si>
  <si>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</si>
  <si>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</si>
  <si>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</si>
  <si>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</si>
  <si>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</si>
  <si>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</si>
  <si>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</si>
  <si>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</si>
  <si>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</si>
  <si>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</si>
  <si>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</si>
  <si>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</si>
  <si>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</si>
  <si>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</si>
  <si>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</si>
  <si>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</si>
  <si>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</si>
  <si>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</si>
  <si>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</si>
  <si>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</si>
  <si>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</si>
  <si>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</si>
  <si>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</si>
  <si>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</si>
  <si>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</si>
  <si>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</si>
  <si>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</si>
  <si>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</si>
  <si>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</si>
  <si>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</si>
  <si>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</si>
  <si>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</si>
  <si>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</si>
  <si>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</si>
  <si>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駐車場整備</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</si>
  <si>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</si>
  <si>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</si>
  <si>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</si>
  <si>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</si>
  <si>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</si>
  <si>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</si>
  <si>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</si>
  <si>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</si>
  <si>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</si>
  <si>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</si>
  <si>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</si>
  <si>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</si>
  <si>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</si>
  <si>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</si>
  <si>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</si>
  <si>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</si>
  <si>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</si>
  <si>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</si>
  <si>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</si>
  <si>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</si>
  <si>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</si>
  <si>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</si>
  <si>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</si>
  <si>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</si>
  <si>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</si>
  <si>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兵庫県伊丹市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</si>
  <si>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</si>
  <si>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</si>
  <si>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</si>
  <si>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</si>
  <si>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</si>
  <si>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</si>
  <si>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</si>
  <si>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</si>
  <si>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</si>
  <si>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</si>
  <si>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</si>
  <si>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</si>
  <si>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</si>
  <si>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</si>
  <si>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</si>
  <si>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</si>
  <si>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</si>
  <si>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</si>
  <si>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</si>
  <si>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</si>
  <si>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中小企業勤労者福祉共済事業特別会計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</si>
  <si>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</si>
  <si>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</si>
  <si>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</si>
  <si>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</si>
  <si>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</si>
  <si>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</si>
  <si>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</si>
  <si>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</si>
  <si>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</si>
  <si>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</si>
  <si>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</si>
  <si>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</si>
  <si>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</si>
  <si>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</si>
  <si>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</si>
  <si>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</si>
  <si>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</si>
  <si>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農業共済事業特別会計</t>
    <phoneticPr fontId="5"/>
  </si>
  <si>
    <t>中心市街地駐車場事業特別会計</t>
    <phoneticPr fontId="5"/>
  </si>
  <si>
    <t>-</t>
    <phoneticPr fontId="5"/>
  </si>
  <si>
    <t>交通災害等共済事業特別会計</t>
    <phoneticPr fontId="5"/>
  </si>
  <si>
    <t>水道事業会計</t>
    <phoneticPr fontId="5"/>
  </si>
  <si>
    <t>法適用企業</t>
    <phoneticPr fontId="5"/>
  </si>
  <si>
    <t>工業用水道事業会計</t>
    <phoneticPr fontId="5"/>
  </si>
  <si>
    <t>交通事業会計</t>
    <phoneticPr fontId="5"/>
  </si>
  <si>
    <t>病院事業会計</t>
    <phoneticPr fontId="5"/>
  </si>
  <si>
    <t>下水道事業会計</t>
    <phoneticPr fontId="5"/>
  </si>
  <si>
    <t>モーターボート競走事業会計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</si>
  <si>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</si>
  <si>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</si>
  <si>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</si>
  <si>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</si>
  <si>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</si>
  <si>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</si>
  <si>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</si>
  <si>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</si>
  <si>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</si>
  <si>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</si>
  <si>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</si>
  <si>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</si>
  <si>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</si>
  <si>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</si>
  <si>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</si>
  <si>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</si>
  <si>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</si>
  <si>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</si>
  <si>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</si>
  <si>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</si>
  <si>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</si>
  <si>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</si>
  <si>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</si>
  <si>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</si>
  <si>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</si>
  <si>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</si>
  <si>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</si>
  <si>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</si>
  <si>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</si>
  <si>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</si>
  <si>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</si>
  <si>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</si>
  <si>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</si>
  <si>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</si>
  <si>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</si>
  <si>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</si>
  <si>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</si>
  <si>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</si>
  <si>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</si>
  <si>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</si>
  <si>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</si>
  <si>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</si>
  <si>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</si>
  <si>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</si>
  <si>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</si>
  <si>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</si>
  <si>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</si>
  <si>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</si>
  <si>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</si>
  <si>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</si>
  <si>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</si>
  <si>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</si>
  <si>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</si>
  <si>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</si>
  <si>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</si>
  <si>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</si>
  <si>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</si>
  <si>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</si>
  <si>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</si>
  <si>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</si>
  <si>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</si>
  <si>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</si>
  <si>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</si>
  <si>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</si>
  <si>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</si>
  <si>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中心市街地駐車場事業特別会計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</si>
  <si>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</si>
  <si>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</si>
  <si>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</si>
  <si>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</si>
  <si>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</si>
  <si>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</si>
  <si>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</si>
  <si>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</si>
  <si>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</si>
  <si>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</si>
  <si>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</si>
  <si>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</si>
  <si>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</si>
  <si>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</si>
  <si>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</si>
  <si>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</si>
  <si>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</si>
  <si>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</si>
  <si>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</si>
  <si>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</si>
  <si>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</si>
  <si>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</si>
  <si>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</si>
  <si>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</si>
  <si>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</si>
  <si>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</si>
  <si>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</si>
  <si>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</si>
  <si>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</si>
  <si>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</si>
  <si>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</si>
  <si>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</si>
  <si>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</si>
  <si>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</si>
  <si>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</si>
  <si>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</si>
  <si>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</si>
  <si>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</si>
  <si>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</si>
  <si>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</si>
  <si>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</si>
  <si>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</si>
  <si>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</si>
  <si>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</si>
  <si>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</si>
  <si>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</si>
  <si>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</si>
  <si>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</si>
  <si>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</si>
  <si>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</si>
  <si>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</si>
  <si>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</si>
  <si>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</si>
  <si>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</si>
  <si>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</si>
  <si>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</si>
  <si>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</si>
  <si>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</si>
  <si>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</si>
  <si>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</si>
  <si>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</si>
  <si>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</si>
  <si>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</si>
  <si>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</si>
  <si>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</si>
  <si>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</si>
  <si>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</si>
  <si>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</si>
  <si>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</si>
  <si>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</si>
  <si>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</si>
  <si>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</si>
  <si>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</si>
  <si>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</si>
  <si>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</si>
  <si>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</si>
  <si>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</si>
  <si>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</si>
  <si>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</si>
  <si>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</si>
  <si>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4.45</t>
  </si>
  <si>
    <t>▲ 0.16</t>
  </si>
  <si>
    <t>水道事業会計</t>
  </si>
  <si>
    <t>工業用水道事業会計</t>
  </si>
  <si>
    <t>病院事業会計</t>
  </si>
  <si>
    <t>一般会計</t>
  </si>
  <si>
    <t>交通事業会計</t>
  </si>
  <si>
    <t>下水道事業会計</t>
  </si>
  <si>
    <t>モーターボート競走事業会計</t>
  </si>
  <si>
    <t>国民健康保険事業特別会計</t>
  </si>
  <si>
    <t>▲ 1.04</t>
  </si>
  <si>
    <t>その他会計（赤字）</t>
  </si>
  <si>
    <t>▲ 1.59</t>
  </si>
  <si>
    <t>▲ 1.81</t>
  </si>
  <si>
    <t>▲ 1.84</t>
  </si>
  <si>
    <t>▲ 1.88</t>
  </si>
  <si>
    <t>その他会計（黒字）</t>
  </si>
  <si>
    <t>-</t>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</si>
  <si>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</si>
  <si>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</si>
  <si>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</si>
  <si>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豊中市伊丹市クリーンランド</t>
    <rPh sb="0" eb="3">
      <t>トヨナカシ</t>
    </rPh>
    <rPh sb="3" eb="6">
      <t>イタミシ</t>
    </rPh>
    <phoneticPr fontId="2"/>
  </si>
  <si>
    <t>-</t>
    <phoneticPr fontId="2"/>
  </si>
  <si>
    <t>伊丹スポーツセンター</t>
    <rPh sb="0" eb="2">
      <t>イタミ</t>
    </rPh>
    <phoneticPr fontId="2"/>
  </si>
  <si>
    <t>伊丹市文化振興財団</t>
    <rPh sb="0" eb="3">
      <t>イタミシ</t>
    </rPh>
    <rPh sb="3" eb="5">
      <t>ブンカ</t>
    </rPh>
    <rPh sb="5" eb="7">
      <t>シンコウ</t>
    </rPh>
    <rPh sb="7" eb="9">
      <t>ザイダン</t>
    </rPh>
    <phoneticPr fontId="2"/>
  </si>
  <si>
    <t>伊丹都市開発</t>
    <rPh sb="0" eb="2">
      <t>イタミ</t>
    </rPh>
    <rPh sb="2" eb="4">
      <t>トシ</t>
    </rPh>
    <rPh sb="4" eb="6">
      <t>カイハツ</t>
    </rPh>
    <phoneticPr fontId="2"/>
  </si>
  <si>
    <t>伊丹コミュニティ放送</t>
    <rPh sb="0" eb="2">
      <t>イタミ</t>
    </rPh>
    <rPh sb="8" eb="10">
      <t>ホウソウ</t>
    </rPh>
    <phoneticPr fontId="2"/>
  </si>
  <si>
    <t>アリオ</t>
    <phoneticPr fontId="2"/>
  </si>
  <si>
    <t>伊丹シティホテル</t>
    <rPh sb="0" eb="2">
      <t>イタミ</t>
    </rPh>
    <phoneticPr fontId="2"/>
  </si>
  <si>
    <t>社会福祉事業団</t>
    <rPh sb="0" eb="2">
      <t>シャカイ</t>
    </rPh>
    <rPh sb="2" eb="4">
      <t>フクシ</t>
    </rPh>
    <rPh sb="4" eb="7">
      <t>ジギョウダン</t>
    </rPh>
    <phoneticPr fontId="2"/>
  </si>
  <si>
    <t>○</t>
    <phoneticPr fontId="2"/>
  </si>
  <si>
    <t>○</t>
    <phoneticPr fontId="2"/>
  </si>
  <si>
    <t>-</t>
    <phoneticPr fontId="2"/>
  </si>
  <si>
    <t>-</t>
    <phoneticPr fontId="2"/>
  </si>
  <si>
    <t>柿衞文庫</t>
    <rPh sb="0" eb="1">
      <t>カキ</t>
    </rPh>
    <rPh sb="1" eb="2">
      <t>エイ</t>
    </rPh>
    <rPh sb="2" eb="4">
      <t>ブンコ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</si>
  <si>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</si>
  <si>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</si>
  <si>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</si>
  <si>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</si>
  <si>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</si>
  <si>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</si>
  <si>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</si>
  <si>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</si>
  <si>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</si>
  <si>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</si>
  <si>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</si>
  <si>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実質公債費比率は類似団体と比較して高いものの、将来負担比率は低くなっている。阪神・淡路大震災の復興事業にかかる市債の影響等により、兵庫県下市町の実質公債費率は高い傾向に
ある中、行財政プランによる新規投資的事業の抑制等の努力により、県下においては低い水準を保ってきた。平成26年度においては借換債の発行を前提として行うテールヘビー返済（バルーン
返済）について借換債を発行しなかったことにより、特定財源が充当されない元利償還金が一時的に増加した結果上昇したが、平成27年度は改善している。
将来負担比率が例年の地方債償還や借換債の発行抑制により一貫して改善しているため、実質公債費比率についても今後は低下してくるものと想定される。</t>
    <rPh sb="0" eb="2">
      <t>ジッシツ</t>
    </rPh>
    <rPh sb="2" eb="5">
      <t>コウサイヒ</t>
    </rPh>
    <rPh sb="5" eb="7">
      <t>ヒリツ</t>
    </rPh>
    <rPh sb="8" eb="10">
      <t>ルイジ</t>
    </rPh>
    <rPh sb="10" eb="12">
      <t>ダンタイ</t>
    </rPh>
    <rPh sb="13" eb="15">
      <t>ヒカク</t>
    </rPh>
    <rPh sb="17" eb="18">
      <t>タカ</t>
    </rPh>
    <rPh sb="23" eb="25">
      <t>ショウライ</t>
    </rPh>
    <rPh sb="25" eb="27">
      <t>フタン</t>
    </rPh>
    <rPh sb="27" eb="29">
      <t>ヒリツ</t>
    </rPh>
    <rPh sb="30" eb="31">
      <t>ヒク</t>
    </rPh>
    <rPh sb="38" eb="40">
      <t>ハンシン</t>
    </rPh>
    <rPh sb="41" eb="43">
      <t>アワジ</t>
    </rPh>
    <rPh sb="43" eb="46">
      <t>ダイシンサイ</t>
    </rPh>
    <rPh sb="47" eb="49">
      <t>フッコウ</t>
    </rPh>
    <rPh sb="49" eb="51">
      <t>ジギョウ</t>
    </rPh>
    <rPh sb="55" eb="57">
      <t>シサイ</t>
    </rPh>
    <rPh sb="58" eb="60">
      <t>エイキョウ</t>
    </rPh>
    <rPh sb="60" eb="61">
      <t>トウ</t>
    </rPh>
    <rPh sb="65" eb="67">
      <t>ヒョウゴ</t>
    </rPh>
    <rPh sb="67" eb="69">
      <t>ケンカ</t>
    </rPh>
    <rPh sb="69" eb="71">
      <t>シチョウ</t>
    </rPh>
    <rPh sb="72" eb="74">
      <t>ジッシツ</t>
    </rPh>
    <rPh sb="74" eb="77">
      <t>コウサイヒ</t>
    </rPh>
    <rPh sb="77" eb="78">
      <t>リツ</t>
    </rPh>
    <rPh sb="79" eb="80">
      <t>タカ</t>
    </rPh>
    <rPh sb="81" eb="83">
      <t>ケイコウ</t>
    </rPh>
    <rPh sb="87" eb="88">
      <t>ナカ</t>
    </rPh>
    <rPh sb="89" eb="92">
      <t>ギョウザイセイ</t>
    </rPh>
    <rPh sb="98" eb="100">
      <t>シンキ</t>
    </rPh>
    <rPh sb="100" eb="103">
      <t>トウシテキ</t>
    </rPh>
    <rPh sb="103" eb="105">
      <t>ジギョウ</t>
    </rPh>
    <rPh sb="106" eb="108">
      <t>ヨクセイ</t>
    </rPh>
    <rPh sb="108" eb="109">
      <t>トウ</t>
    </rPh>
    <rPh sb="110" eb="112">
      <t>ドリョク</t>
    </rPh>
    <rPh sb="116" eb="118">
      <t>ケンカ</t>
    </rPh>
    <rPh sb="123" eb="124">
      <t>ヒク</t>
    </rPh>
    <rPh sb="125" eb="127">
      <t>スイジュン</t>
    </rPh>
    <rPh sb="128" eb="129">
      <t>タモ</t>
    </rPh>
    <rPh sb="134" eb="136">
      <t>ヘイセイ</t>
    </rPh>
    <rPh sb="138" eb="140">
      <t>ネンド</t>
    </rPh>
    <rPh sb="145" eb="148">
      <t>カリカエサイ</t>
    </rPh>
    <rPh sb="149" eb="151">
      <t>ハッコウ</t>
    </rPh>
    <rPh sb="152" eb="154">
      <t>ゼンテイ</t>
    </rPh>
    <rPh sb="157" eb="158">
      <t>オコナ</t>
    </rPh>
    <rPh sb="165" eb="167">
      <t>ヘンサイ</t>
    </rPh>
    <rPh sb="173" eb="175">
      <t>ヘンサイ</t>
    </rPh>
    <rPh sb="180" eb="183">
      <t>カリカエサイ</t>
    </rPh>
    <rPh sb="184" eb="186">
      <t>ハッコウ</t>
    </rPh>
    <rPh sb="197" eb="199">
      <t>トクテイ</t>
    </rPh>
    <rPh sb="199" eb="201">
      <t>ザイゲン</t>
    </rPh>
    <rPh sb="202" eb="204">
      <t>ジュウトウ</t>
    </rPh>
    <rPh sb="208" eb="210">
      <t>ガンリ</t>
    </rPh>
    <rPh sb="210" eb="213">
      <t>ショウカンキン</t>
    </rPh>
    <rPh sb="214" eb="217">
      <t>イチジテキ</t>
    </rPh>
    <rPh sb="218" eb="220">
      <t>ゾウカ</t>
    </rPh>
    <rPh sb="222" eb="224">
      <t>ケッカ</t>
    </rPh>
    <rPh sb="224" eb="226">
      <t>ジョウショウ</t>
    </rPh>
    <rPh sb="230" eb="232">
      <t>ヘイセイ</t>
    </rPh>
    <rPh sb="234" eb="236">
      <t>ネンド</t>
    </rPh>
    <rPh sb="237" eb="239">
      <t>カイゼン</t>
    </rPh>
    <rPh sb="245" eb="247">
      <t>ショウライ</t>
    </rPh>
    <rPh sb="247" eb="249">
      <t>フタン</t>
    </rPh>
    <rPh sb="249" eb="251">
      <t>ヒリツ</t>
    </rPh>
    <rPh sb="252" eb="254">
      <t>レイネン</t>
    </rPh>
    <rPh sb="255" eb="258">
      <t>チホウサイ</t>
    </rPh>
    <rPh sb="258" eb="260">
      <t>ショウカン</t>
    </rPh>
    <rPh sb="261" eb="264">
      <t>カリカエサイ</t>
    </rPh>
    <rPh sb="265" eb="267">
      <t>ハッコウ</t>
    </rPh>
    <rPh sb="267" eb="269">
      <t>ヨクセイ</t>
    </rPh>
    <rPh sb="272" eb="274">
      <t>イッカン</t>
    </rPh>
    <rPh sb="276" eb="278">
      <t>カイゼン</t>
    </rPh>
    <rPh sb="285" eb="287">
      <t>ジッシツ</t>
    </rPh>
    <rPh sb="287" eb="290">
      <t>コウサイヒ</t>
    </rPh>
    <rPh sb="290" eb="292">
      <t>ヒリツ</t>
    </rPh>
    <rPh sb="297" eb="299">
      <t>コンゴ</t>
    </rPh>
    <rPh sb="300" eb="302">
      <t>テイカ</t>
    </rPh>
    <rPh sb="309" eb="311">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</si>
</sst>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39951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25330</c:v>
                </c:pt>
                <c:pt idx="1">
                  <c:v>15241</c:v>
                </c:pt>
                <c:pt idx="2">
                  <c:v>25221</c:v>
                </c:pt>
                <c:pt idx="3">
                  <c:v>32943</c:v>
                </c:pt>
                <c:pt idx="4">
                  <c:v>22914</c:v>
                </c:pt>
              </c:numCache>
            </c:numRef>
          </c:val>
          <c:smooth val="0"/>
        </c:ser>
        <c:dLbls>
          <c:showLegendKey val="0"/>
          <c:showVal val="0"/>
          <c:showCatName val="0"/>
          <c:showSerName val="0"/>
          <c:showPercent val="0"/>
          <c:showBubbleSize val="0"/>
        </c:dLbls>
        <c:marker val="1"/>
        <c:smooth val="0"/>
        <c:axId val="110370176"/>
        <c:axId val="110405120"/>
      </c:lineChart>
      <c:catAx>
        <c:axId val="1103701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405120"/>
        <c:crosses val="autoZero"/>
        <c:auto val="1"/>
        <c:lblAlgn val="ctr"/>
        <c:lblOffset val="100"/>
        <c:tickLblSkip val="1"/>
        <c:tickMarkSkip val="1"/>
        <c:noMultiLvlLbl val="0"/>
      </c:catAx>
      <c:valAx>
        <c:axId val="11040512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370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0.82</c:v>
                </c:pt>
                <c:pt idx="1">
                  <c:v>1.22</c:v>
                </c:pt>
                <c:pt idx="2">
                  <c:v>1.9</c:v>
                </c:pt>
                <c:pt idx="3">
                  <c:v>2.02</c:v>
                </c:pt>
                <c:pt idx="4">
                  <c:v>1.79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15.61</c:v>
                </c:pt>
                <c:pt idx="1">
                  <c:v>15.31</c:v>
                </c:pt>
                <c:pt idx="2">
                  <c:v>16.23</c:v>
                </c:pt>
                <c:pt idx="3">
                  <c:v>16.72</c:v>
                </c:pt>
                <c:pt idx="4">
                  <c:v>17.73</c:v>
                </c:pt>
              </c:numCache>
            </c:numRef>
          </c:val>
        </c:ser>
        <c:dLbls>
          <c:showLegendKey val="0"/>
          <c:showVal val="0"/>
          <c:showCatName val="0"/>
          <c:showSerName val="0"/>
          <c:showPercent val="0"/>
          <c:showBubbleSize val="0"/>
        </c:dLbls>
        <c:gapWidth val="250"/>
        <c:overlap val="100"/>
        <c:axId val="128774528"/>
        <c:axId val="128776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-4.45</c:v>
                </c:pt>
                <c:pt idx="1">
                  <c:v>-0.16</c:v>
                </c:pt>
                <c:pt idx="2">
                  <c:v>2.2400000000000002</c:v>
                </c:pt>
                <c:pt idx="3">
                  <c:v>1</c:v>
                </c:pt>
                <c:pt idx="4">
                  <c:v>1.92</c:v>
                </c:pt>
              </c:numCache>
            </c:numRef>
          </c:val>
          <c:smooth val="0"/>
        </c:ser>
        <c:dLbls>
          <c:showLegendKey val="0"/>
          <c:showVal val="0"/>
          <c:showCatName val="0"/>
          <c:showSerName val="0"/>
          <c:showPercent val="0"/>
          <c:showBubbleSize val="0"/>
        </c:dLbls>
        <c:marker val="1"/>
        <c:smooth val="0"/>
        <c:axId val="128774528"/>
        <c:axId val="128776448"/>
      </c:lineChart>
      <c:catAx>
        <c:axId val="12877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776448"/>
        <c:crosses val="autoZero"/>
        <c:auto val="1"/>
        <c:lblAlgn val="ctr"/>
        <c:lblOffset val="100"/>
        <c:tickLblSkip val="1"/>
        <c:tickMarkSkip val="1"/>
        <c:noMultiLvlLbl val="0"/>
      </c:catAx>
      <c:valAx>
        <c:axId val="128776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77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c:v>
                </c:pt>
                <c:pt idx="2">
                  <c:v>#N/A</c:v>
                </c:pt>
                <c:pt idx="3">
                  <c:v>0.28000000000000003</c:v>
                </c:pt>
                <c:pt idx="4">
                  <c:v>#N/A</c:v>
                </c:pt>
                <c:pt idx="5">
                  <c:v>0.31</c:v>
                </c:pt>
                <c:pt idx="6">
                  <c:v>#N/A</c:v>
                </c:pt>
                <c:pt idx="7">
                  <c:v>0.31</c:v>
                </c:pt>
                <c:pt idx="8">
                  <c:v>#N/A</c:v>
                </c:pt>
                <c:pt idx="9">
                  <c:v>0.15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1.59</c:v>
                </c:pt>
                <c:pt idx="1">
                  <c:v>#N/A</c:v>
                </c:pt>
                <c:pt idx="2">
                  <c:v>1.81</c:v>
                </c:pt>
                <c:pt idx="3">
                  <c:v>#N/A</c:v>
                </c:pt>
                <c:pt idx="4">
                  <c:v>1.84</c:v>
                </c:pt>
                <c:pt idx="5">
                  <c:v>#N/A</c:v>
                </c:pt>
                <c:pt idx="6">
                  <c:v>1.88</c:v>
                </c:pt>
                <c:pt idx="7">
                  <c:v>#N/A</c:v>
                </c:pt>
                <c:pt idx="8">
                  <c:v>0</c:v>
                </c:pt>
                <c:pt idx="9">
                  <c:v>0</c:v>
                </c:pt>
              </c:numCache>
            </c:numRef>
          </c:val>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1.04</c:v>
                </c:pt>
                <c:pt idx="1">
                  <c:v>#N/A</c:v>
                </c:pt>
                <c:pt idx="2">
                  <c:v>#N/A</c:v>
                </c:pt>
                <c:pt idx="3">
                  <c:v>0.33</c:v>
                </c:pt>
                <c:pt idx="4">
                  <c:v>#N/A</c:v>
                </c:pt>
                <c:pt idx="5">
                  <c:v>0.82</c:v>
                </c:pt>
                <c:pt idx="6">
                  <c:v>#N/A</c:v>
                </c:pt>
                <c:pt idx="7">
                  <c:v>1.21</c:v>
                </c:pt>
                <c:pt idx="8">
                  <c:v>#N/A</c:v>
                </c:pt>
                <c:pt idx="9">
                  <c:v>0.99</c:v>
                </c:pt>
              </c:numCache>
            </c:numRef>
          </c:val>
        </c:ser>
        <c:ser>
          <c:idx val="3"/>
          <c:order val="3"/>
          <c:tx>
            <c:strRef>
              <c:f>データシート!$A$30</c:f>
              <c:strCache>
                <c:ptCount val="1"/>
                <c:pt idx="0">
                  <c:v>モーターボート競走事業会計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0.32</c:v>
                </c:pt>
                <c:pt idx="2">
                  <c:v>#N/A</c:v>
                </c:pt>
                <c:pt idx="3">
                  <c:v>0.32</c:v>
                </c:pt>
                <c:pt idx="4">
                  <c:v>#N/A</c:v>
                </c:pt>
                <c:pt idx="5">
                  <c:v>1.93</c:v>
                </c:pt>
                <c:pt idx="6">
                  <c:v>#N/A</c:v>
                </c:pt>
                <c:pt idx="7">
                  <c:v>1.0900000000000001</c:v>
                </c:pt>
                <c:pt idx="8">
                  <c:v>#N/A</c:v>
                </c:pt>
                <c:pt idx="9">
                  <c:v>1.1100000000000001</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0.7</c:v>
                </c:pt>
                <c:pt idx="2">
                  <c:v>#N/A</c:v>
                </c:pt>
                <c:pt idx="3">
                  <c:v>0.97</c:v>
                </c:pt>
                <c:pt idx="4">
                  <c:v>#N/A</c:v>
                </c:pt>
                <c:pt idx="5">
                  <c:v>1.1200000000000001</c:v>
                </c:pt>
                <c:pt idx="6">
                  <c:v>#N/A</c:v>
                </c:pt>
                <c:pt idx="7">
                  <c:v>1.26</c:v>
                </c:pt>
                <c:pt idx="8">
                  <c:v>#N/A</c:v>
                </c:pt>
                <c:pt idx="9">
                  <c:v>1.2</c:v>
                </c:pt>
              </c:numCache>
            </c:numRef>
          </c:val>
        </c:ser>
        <c:ser>
          <c:idx val="5"/>
          <c:order val="5"/>
          <c:tx>
            <c:strRef>
              <c:f>データシート!$A$32</c:f>
              <c:strCache>
                <c:ptCount val="1"/>
                <c:pt idx="0">
                  <c:v>交通事業会計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1.4</c:v>
                </c:pt>
                <c:pt idx="2">
                  <c:v>#N/A</c:v>
                </c:pt>
                <c:pt idx="3">
                  <c:v>1.53</c:v>
                </c:pt>
                <c:pt idx="4">
                  <c:v>#N/A</c:v>
                </c:pt>
                <c:pt idx="5">
                  <c:v>1.49</c:v>
                </c:pt>
                <c:pt idx="6">
                  <c:v>#N/A</c:v>
                </c:pt>
                <c:pt idx="7">
                  <c:v>1.69</c:v>
                </c:pt>
                <c:pt idx="8">
                  <c:v>#N/A</c:v>
                </c:pt>
                <c:pt idx="9">
                  <c:v>1.77</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0.82</c:v>
                </c:pt>
                <c:pt idx="2">
                  <c:v>#N/A</c:v>
                </c:pt>
                <c:pt idx="3">
                  <c:v>1.2</c:v>
                </c:pt>
                <c:pt idx="4">
                  <c:v>#N/A</c:v>
                </c:pt>
                <c:pt idx="5">
                  <c:v>1.89</c:v>
                </c:pt>
                <c:pt idx="6">
                  <c:v>#N/A</c:v>
                </c:pt>
                <c:pt idx="7">
                  <c:v>2.0099999999999998</c:v>
                </c:pt>
                <c:pt idx="8">
                  <c:v>#N/A</c:v>
                </c:pt>
                <c:pt idx="9">
                  <c:v>1.78</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2.23</c:v>
                </c:pt>
                <c:pt idx="2">
                  <c:v>#N/A</c:v>
                </c:pt>
                <c:pt idx="3">
                  <c:v>3.54</c:v>
                </c:pt>
                <c:pt idx="4">
                  <c:v>#N/A</c:v>
                </c:pt>
                <c:pt idx="5">
                  <c:v>4.67</c:v>
                </c:pt>
                <c:pt idx="6">
                  <c:v>#N/A</c:v>
                </c:pt>
                <c:pt idx="7">
                  <c:v>3.44</c:v>
                </c:pt>
                <c:pt idx="8">
                  <c:v>#N/A</c:v>
                </c:pt>
                <c:pt idx="9">
                  <c:v>2.3199999999999998</c:v>
                </c:pt>
              </c:numCache>
            </c:numRef>
          </c:val>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2.57</c:v>
                </c:pt>
                <c:pt idx="2">
                  <c:v>#N/A</c:v>
                </c:pt>
                <c:pt idx="3">
                  <c:v>2.71</c:v>
                </c:pt>
                <c:pt idx="4">
                  <c:v>#N/A</c:v>
                </c:pt>
                <c:pt idx="5">
                  <c:v>2.7</c:v>
                </c:pt>
                <c:pt idx="6">
                  <c:v>#N/A</c:v>
                </c:pt>
                <c:pt idx="7">
                  <c:v>2.9</c:v>
                </c:pt>
                <c:pt idx="8">
                  <c:v>#N/A</c:v>
                </c:pt>
                <c:pt idx="9">
                  <c:v>3.08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1.99</c:v>
                </c:pt>
                <c:pt idx="2">
                  <c:v>#N/A</c:v>
                </c:pt>
                <c:pt idx="3">
                  <c:v>2.39</c:v>
                </c:pt>
                <c:pt idx="4">
                  <c:v>#N/A</c:v>
                </c:pt>
                <c:pt idx="5">
                  <c:v>2.48</c:v>
                </c:pt>
                <c:pt idx="6">
                  <c:v>#N/A</c:v>
                </c:pt>
                <c:pt idx="7">
                  <c:v>3.52</c:v>
                </c:pt>
                <c:pt idx="8">
                  <c:v>#N/A</c:v>
                </c:pt>
                <c:pt idx="9">
                  <c:v>4.05</c:v>
                </c:pt>
              </c:numCache>
            </c:numRef>
          </c:val>
        </c:ser>
        <c:dLbls>
          <c:showLegendKey val="0"/>
          <c:showVal val="0"/>
          <c:showCatName val="0"/>
          <c:showSerName val="0"/>
          <c:showPercent val="0"/>
          <c:showBubbleSize val="0"/>
        </c:dLbls>
        <c:gapWidth val="150"/>
        <c:overlap val="100"/>
        <c:axId val="129247104"/>
        <c:axId val="129248640"/>
      </c:barChart>
      <c:catAx>
        <c:axId val="12924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248640"/>
        <c:crosses val="autoZero"/>
        <c:auto val="1"/>
        <c:lblAlgn val="ctr"/>
        <c:lblOffset val="100"/>
        <c:tickLblSkip val="1"/>
        <c:tickMarkSkip val="1"/>
        <c:noMultiLvlLbl val="0"/>
      </c:catAx>
      <c:valAx>
        <c:axId val="129248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247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7255</c:v>
                </c:pt>
                <c:pt idx="5">
                  <c:v>7225</c:v>
                </c:pt>
                <c:pt idx="8">
                  <c:v>7311</c:v>
                </c:pt>
                <c:pt idx="11">
                  <c:v>7692</c:v>
                </c:pt>
                <c:pt idx="14">
                  <c:v>7154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46</c:v>
                </c:pt>
                <c:pt idx="3">
                  <c:v>44</c:v>
                </c:pt>
                <c:pt idx="6">
                  <c:v>42</c:v>
                </c:pt>
                <c:pt idx="9">
                  <c:v>27</c:v>
                </c:pt>
                <c:pt idx="12">
                  <c:v>22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212</c:v>
                </c:pt>
                <c:pt idx="3">
                  <c:v>131</c:v>
                </c:pt>
                <c:pt idx="6">
                  <c:v>43</c:v>
                </c:pt>
                <c:pt idx="9">
                  <c:v>60</c:v>
                </c:pt>
                <c:pt idx="12">
                  <c:v>96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3024</c:v>
                </c:pt>
                <c:pt idx="3">
                  <c:v>2601</c:v>
                </c:pt>
                <c:pt idx="6">
                  <c:v>2428</c:v>
                </c:pt>
                <c:pt idx="9">
                  <c:v>2436</c:v>
                </c:pt>
                <c:pt idx="12">
                  <c:v>2499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33</c:v>
                </c:pt>
                <c:pt idx="3">
                  <c:v>17</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6263</c:v>
                </c:pt>
                <c:pt idx="3">
                  <c:v>7922</c:v>
                </c:pt>
                <c:pt idx="6">
                  <c:v>7036</c:v>
                </c:pt>
                <c:pt idx="9">
                  <c:v>8825</c:v>
                </c:pt>
                <c:pt idx="12">
                  <c:v>7148</c:v>
                </c:pt>
              </c:numCache>
            </c:numRef>
          </c:val>
        </c:ser>
        <c:dLbls>
          <c:showLegendKey val="0"/>
          <c:showVal val="0"/>
          <c:showCatName val="0"/>
          <c:showSerName val="0"/>
          <c:showPercent val="0"/>
          <c:showBubbleSize val="0"/>
        </c:dLbls>
        <c:gapWidth val="100"/>
        <c:overlap val="100"/>
        <c:axId val="3393024"/>
        <c:axId val="3394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2323</c:v>
                </c:pt>
                <c:pt idx="2">
                  <c:v>#N/A</c:v>
                </c:pt>
                <c:pt idx="3">
                  <c:v>#N/A</c:v>
                </c:pt>
                <c:pt idx="4">
                  <c:v>3490</c:v>
                </c:pt>
                <c:pt idx="5">
                  <c:v>#N/A</c:v>
                </c:pt>
                <c:pt idx="6">
                  <c:v>#N/A</c:v>
                </c:pt>
                <c:pt idx="7">
                  <c:v>2238</c:v>
                </c:pt>
                <c:pt idx="8">
                  <c:v>#N/A</c:v>
                </c:pt>
                <c:pt idx="9">
                  <c:v>#N/A</c:v>
                </c:pt>
                <c:pt idx="10">
                  <c:v>3656</c:v>
                </c:pt>
                <c:pt idx="11">
                  <c:v>#N/A</c:v>
                </c:pt>
                <c:pt idx="12">
                  <c:v>#N/A</c:v>
                </c:pt>
                <c:pt idx="13">
                  <c:v>2611</c:v>
                </c:pt>
                <c:pt idx="14">
                  <c:v>#N/A</c:v>
                </c:pt>
              </c:numCache>
            </c:numRef>
          </c:val>
          <c:smooth val="0"/>
        </c:ser>
        <c:dLbls>
          <c:showLegendKey val="0"/>
          <c:showVal val="0"/>
          <c:showCatName val="0"/>
          <c:showSerName val="0"/>
          <c:showPercent val="0"/>
          <c:showBubbleSize val="0"/>
        </c:dLbls>
        <c:marker val="1"/>
        <c:smooth val="0"/>
        <c:axId val="3393024"/>
        <c:axId val="3394944"/>
      </c:lineChart>
      <c:catAx>
        <c:axId val="339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94944"/>
        <c:crosses val="autoZero"/>
        <c:auto val="1"/>
        <c:lblAlgn val="ctr"/>
        <c:lblOffset val="100"/>
        <c:tickLblSkip val="1"/>
        <c:tickMarkSkip val="1"/>
        <c:noMultiLvlLbl val="0"/>
      </c:catAx>
      <c:valAx>
        <c:axId val="3394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59952</c:v>
                </c:pt>
                <c:pt idx="5">
                  <c:v>61075</c:v>
                </c:pt>
                <c:pt idx="8">
                  <c:v>64100</c:v>
                </c:pt>
                <c:pt idx="11">
                  <c:v>64737</c:v>
                </c:pt>
                <c:pt idx="14">
                  <c:v>65428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20682</c:v>
                </c:pt>
                <c:pt idx="5">
                  <c:v>20691</c:v>
                </c:pt>
                <c:pt idx="8">
                  <c:v>20006</c:v>
                </c:pt>
                <c:pt idx="11">
                  <c:v>19006</c:v>
                </c:pt>
                <c:pt idx="14">
                  <c:v>16517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8140</c:v>
                </c:pt>
                <c:pt idx="5">
                  <c:v>8719</c:v>
                </c:pt>
                <c:pt idx="8">
                  <c:v>10245</c:v>
                </c:pt>
                <c:pt idx="11">
                  <c:v>11376</c:v>
                </c:pt>
                <c:pt idx="14">
                  <c:v>12258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4321</c:v>
                </c:pt>
                <c:pt idx="3">
                  <c:v>109</c:v>
                </c:pt>
                <c:pt idx="6">
                  <c:v>91</c:v>
                </c:pt>
                <c:pt idx="9">
                  <c:v>48</c:v>
                </c:pt>
                <c:pt idx="12">
                  <c:v>40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8489</c:v>
                </c:pt>
                <c:pt idx="3">
                  <c:v>7795</c:v>
                </c:pt>
                <c:pt idx="6">
                  <c:v>7319</c:v>
                </c:pt>
                <c:pt idx="9">
                  <c:v>7248</c:v>
                </c:pt>
                <c:pt idx="12">
                  <c:v>6940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1343</c:v>
                </c:pt>
                <c:pt idx="3">
                  <c:v>1347</c:v>
                </c:pt>
                <c:pt idx="6">
                  <c:v>2316</c:v>
                </c:pt>
                <c:pt idx="9">
                  <c:v>3477</c:v>
                </c:pt>
                <c:pt idx="12">
                  <c:v>4493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29237</c:v>
                </c:pt>
                <c:pt idx="3">
                  <c:v>28122</c:v>
                </c:pt>
                <c:pt idx="6">
                  <c:v>27698</c:v>
                </c:pt>
                <c:pt idx="9">
                  <c:v>26427</c:v>
                </c:pt>
                <c:pt idx="12">
                  <c:v>24056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548</c:v>
                </c:pt>
                <c:pt idx="3">
                  <c:v>456</c:v>
                </c:pt>
                <c:pt idx="6">
                  <c:v>415</c:v>
                </c:pt>
                <c:pt idx="9">
                  <c:v>389</c:v>
                </c:pt>
                <c:pt idx="12">
                  <c:v>367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65077</c:v>
                </c:pt>
                <c:pt idx="3">
                  <c:v>66342</c:v>
                </c:pt>
                <c:pt idx="6">
                  <c:v>65461</c:v>
                </c:pt>
                <c:pt idx="9">
                  <c:v>64472</c:v>
                </c:pt>
                <c:pt idx="12">
                  <c:v>63239</c:v>
                </c:pt>
              </c:numCache>
            </c:numRef>
          </c:val>
        </c:ser>
        <c:dLbls>
          <c:showLegendKey val="0"/>
          <c:showVal val="0"/>
          <c:showCatName val="0"/>
          <c:showSerName val="0"/>
          <c:showPercent val="0"/>
          <c:showBubbleSize val="0"/>
        </c:dLbls>
        <c:gapWidth val="100"/>
        <c:overlap val="100"/>
        <c:axId val="129205376"/>
        <c:axId val="129207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20241</c:v>
                </c:pt>
                <c:pt idx="2">
                  <c:v>#N/A</c:v>
                </c:pt>
                <c:pt idx="3">
                  <c:v>#N/A</c:v>
                </c:pt>
                <c:pt idx="4">
                  <c:v>13688</c:v>
                </c:pt>
                <c:pt idx="5">
                  <c:v>#N/A</c:v>
                </c:pt>
                <c:pt idx="6">
                  <c:v>#N/A</c:v>
                </c:pt>
                <c:pt idx="7">
                  <c:v>8949</c:v>
                </c:pt>
                <c:pt idx="8">
                  <c:v>#N/A</c:v>
                </c:pt>
                <c:pt idx="9">
                  <c:v>#N/A</c:v>
                </c:pt>
                <c:pt idx="10">
                  <c:v>6941</c:v>
                </c:pt>
                <c:pt idx="11">
                  <c:v>#N/A</c:v>
                </c:pt>
                <c:pt idx="12">
                  <c:v>#N/A</c:v>
                </c:pt>
                <c:pt idx="13">
                  <c:v>4933</c:v>
                </c:pt>
                <c:pt idx="14">
                  <c:v>#N/A</c:v>
                </c:pt>
              </c:numCache>
            </c:numRef>
          </c:val>
          <c:smooth val="0"/>
        </c:ser>
        <c:dLbls>
          <c:showLegendKey val="0"/>
          <c:showVal val="0"/>
          <c:showCatName val="0"/>
          <c:showSerName val="0"/>
          <c:showPercent val="0"/>
          <c:showBubbleSize val="0"/>
        </c:dLbls>
        <c:marker val="1"/>
        <c:smooth val="0"/>
        <c:axId val="129205376"/>
        <c:axId val="129207296"/>
      </c:lineChart>
      <c:catAx>
        <c:axId val="12920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207296"/>
        <c:crosses val="autoZero"/>
        <c:auto val="1"/>
        <c:lblAlgn val="ctr"/>
        <c:lblOffset val="100"/>
        <c:tickLblSkip val="1"/>
        <c:tickMarkSkip val="1"/>
        <c:noMultiLvlLbl val="0"/>
      </c:catAx>
      <c:valAx>
        <c:axId val="129207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205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9795584"/>
        <c:axId val="129797504"/>
      </c:scatterChart>
      <c:valAx>
        <c:axId val="1297955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797504"/>
        <c:crosses val="autoZero"/>
        <c:crossBetween val="midCat"/>
      </c:valAx>
      <c:valAx>
        <c:axId val="1297975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795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6689825536513618E-3"/>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7.5</c:v>
                </c:pt>
                <c:pt idx="1">
                  <c:v>8.3000000000000007</c:v>
                </c:pt>
                <c:pt idx="2">
                  <c:v>8.1</c:v>
                </c:pt>
                <c:pt idx="3">
                  <c:v>9.4</c:v>
                </c:pt>
                <c:pt idx="4">
                  <c:v>8.4</c:v>
                </c:pt>
              </c:numCache>
            </c:numRef>
          </c:xVal>
          <c:yVal>
            <c:numRef>
              <c:f>公会計指標分析・財政指標組合せ分析表!$K$73:$O$73</c:f>
              <c:numCache>
                <c:formatCode>#,##0.0;"▲ "#,##0.0</c:formatCode>
                <c:ptCount val="5"/>
                <c:pt idx="0">
                  <c:v>60.7</c:v>
                </c:pt>
                <c:pt idx="1">
                  <c:v>41.7</c:v>
                </c:pt>
                <c:pt idx="2">
                  <c:v>26.8</c:v>
                </c:pt>
                <c:pt idx="3">
                  <c:v>20.9</c:v>
                </c:pt>
                <c:pt idx="4">
                  <c:v>14.3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705462261813713E-2"/>
                  <c:y val="-6.0858250561817026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7.6</c:v>
                </c:pt>
                <c:pt idx="1">
                  <c:v>6.8</c:v>
                </c:pt>
                <c:pt idx="2">
                  <c:v>5.9</c:v>
                </c:pt>
                <c:pt idx="3">
                  <c:v>5.2</c:v>
                </c:pt>
                <c:pt idx="4">
                  <c:v>4.8</c:v>
                </c:pt>
              </c:numCache>
            </c:numRef>
          </c:xVal>
          <c:yVal>
            <c:numRef>
              <c:f>公会計指標分析・財政指標組合せ分析表!$K$77:$O$77</c:f>
              <c:numCache>
                <c:formatCode>#,##0.0;"▲ "#,##0.0</c:formatCode>
                <c:ptCount val="5"/>
                <c:pt idx="0">
                  <c:v>53.1</c:v>
                </c:pt>
                <c:pt idx="1">
                  <c:v>42</c:v>
                </c:pt>
                <c:pt idx="2">
                  <c:v>32.6</c:v>
                </c:pt>
                <c:pt idx="3">
                  <c:v>30.5</c:v>
                </c:pt>
                <c:pt idx="4">
                  <c:v>25.4</c:v>
                </c:pt>
              </c:numCache>
            </c:numRef>
          </c:yVal>
          <c:smooth val="0"/>
        </c:ser>
        <c:dLbls>
          <c:showLegendKey val="0"/>
          <c:showVal val="0"/>
          <c:showCatName val="0"/>
          <c:showSerName val="0"/>
          <c:showPercent val="0"/>
          <c:showBubbleSize val="0"/>
        </c:dLbls>
        <c:axId val="130441984"/>
        <c:axId val="130443904"/>
      </c:scatterChart>
      <c:valAx>
        <c:axId val="130441984"/>
        <c:scaling>
          <c:orientation val="minMax"/>
          <c:max val="9.7999999999999989"/>
          <c:min val="4.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443904"/>
        <c:crosses val="autoZero"/>
        <c:crossBetween val="midCat"/>
      </c:valAx>
      <c:valAx>
        <c:axId val="130443904"/>
        <c:scaling>
          <c:orientation val="minMax"/>
          <c:max val="6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4419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年度においては平成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年度に引き続き、借換債の発行を前提として行うテールヘビー返済（バルーン返済）について借換債を発行しなかったため、元利償還金が一時的に増加し実質公債費比率が悪化した。</a:t>
          </a:r>
          <a:endParaRPr lang="ja-JP" altLang="ja-JP" sz="1400">
            <a:effectLst/>
          </a:endParaRPr>
        </a:p>
        <a:p>
          <a:r>
            <a:rPr kumimoji="1" lang="ja-JP" altLang="ja-JP" sz="1400">
              <a:solidFill>
                <a:schemeClr val="dk1"/>
              </a:solidFill>
              <a:effectLst/>
              <a:latin typeface="+mn-lt"/>
              <a:ea typeface="+mn-ea"/>
              <a:cs typeface="+mn-cs"/>
            </a:rPr>
            <a:t>そのため、平成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年度は元利償還金が減少し、実質公債費比率が改善されている。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職員の新陳代謝及び公営企業における企業債償還の進捗等により、健全化法施行以降一貫して将来負担比率の分子部分については減少を続けている。</a:t>
          </a:r>
          <a:endParaRPr lang="ja-JP" altLang="ja-JP" sz="1400">
            <a:effectLst/>
          </a:endParaRPr>
        </a:p>
        <a:p>
          <a:r>
            <a:rPr kumimoji="1" lang="ja-JP" altLang="ja-JP" sz="1400">
              <a:solidFill>
                <a:schemeClr val="dk1"/>
              </a:solidFill>
              <a:effectLst/>
              <a:latin typeface="+mn-lt"/>
              <a:ea typeface="+mn-ea"/>
              <a:cs typeface="+mn-cs"/>
            </a:rPr>
            <a:t>例年の着実な地方債償還に加え、平成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年度から借換債の発行を抑制したことにより地方債の残高は減少している。</a:t>
          </a:r>
          <a:endParaRPr lang="ja-JP" altLang="ja-JP" sz="1400">
            <a:effectLst/>
          </a:endParaRPr>
        </a:p>
        <a:p>
          <a:r>
            <a:rPr kumimoji="1" lang="ja-JP" altLang="ja-JP" sz="1400">
              <a:solidFill>
                <a:schemeClr val="dk1"/>
              </a:solidFill>
              <a:effectLst/>
              <a:latin typeface="+mn-lt"/>
              <a:ea typeface="+mn-ea"/>
              <a:cs typeface="+mn-cs"/>
            </a:rPr>
            <a:t>更に、決算剰余金の財政調整基金への積立等の影響により充当可能基金が増加している。結果、将来負担比率は一貫して改善している。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兵庫県伊丹市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202,037
198,990
25.00
68,639,885
66,851,489
706,989
39,545,241
62,947,645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14.3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兵庫県伊丹市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202,037
198,990
25.00
68,639,885
66,851,489
706,989
39,545,241
62,947,645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兵庫県伊丹市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202,037
198,990
25.00
68,639,885
66,851,489
706,989
39,545,241
62,947,645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兵庫県伊丹市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202,037
198,990
25.00
68,639,885
66,851,489
706,989
39,545,241
62,947,645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14.3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年度以前の類似団体内順位については下位であったが、平成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年度以降は中位となっており、全国・県平均と比べれば平均値を上回っている。</a:t>
          </a:r>
          <a:endParaRPr lang="ja-JP" altLang="ja-JP" sz="1300">
            <a:effectLst/>
          </a:endParaRPr>
        </a:p>
        <a:p>
          <a:r>
            <a:rPr kumimoji="1" lang="ja-JP" altLang="ja-JP" sz="1300">
              <a:solidFill>
                <a:schemeClr val="dk1"/>
              </a:solidFill>
              <a:effectLst/>
              <a:latin typeface="+mn-lt"/>
              <a:ea typeface="+mn-ea"/>
              <a:cs typeface="+mn-cs"/>
            </a:rPr>
            <a:t>数値自体については伊丹市行財政プランの方針に基づいた歳出の徹底的な見直し、及び税収等の徴収率向上対策を中心とした歳入確保に努めた結果、ほぼ横ばいを保っている。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57855</xdr:rowOff>
    </xdr:to>
    <xdr:cxnSp macro="">
      <xdr:nvCxnSpPr>
        <xdr:cNvPr id="63" name="直線コネクタ 62"/>
        <xdr:cNvCxnSpPr/>
      </xdr:nvCxnSpPr>
      <xdr:spPr>
        <a:xfrm flipV="1">
          <a:off x="4953000" y="61806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0.44</a:t>
          </a:r>
          <a:endParaRPr kumimoji="1" lang="ja-JP" altLang="en-US" sz="1000" b="1">
            <a:latin typeface="ＭＳ Ｐゴシック"/>
          </a:endParaRPr>
        </a:p>
      </xdr:txBody>
    </xdr:sp>
    <xdr:clientData/>
  </xdr:oneCellAnchor>
  <xdr:twoCellAnchor>
    <xdr:from>
      <xdr:col>7</xdr:col>
      <xdr:colOff>63500</xdr:colOff>
      <xdr:row>44</xdr:row>
      <xdr:rowOff>57855</xdr:rowOff>
    </xdr:from>
    <xdr:to>
      <xdr:col>7</xdr:col>
      <xdr:colOff>241300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49389</xdr:rowOff>
    </xdr:from>
    <xdr:to>
      <xdr:col>7</xdr:col>
      <xdr:colOff>152400</xdr:colOff>
      <xdr:row>41</xdr:row>
      <xdr:rowOff>49389</xdr:rowOff>
    </xdr:to>
    <xdr:cxnSp macro="">
      <xdr:nvCxnSpPr>
        <xdr:cNvPr id="68" name="直線コネクタ 67"/>
        <xdr:cNvCxnSpPr/>
      </xdr:nvCxnSpPr>
      <xdr:spPr>
        <a:xfrm>
          <a:off x="4114800" y="707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159755</xdr:rowOff>
    </xdr:from>
    <xdr:ext cx="762000" cy="259045"/>
    <xdr:sp macro="" textlink="">
      <xdr:nvSpPr>
        <xdr:cNvPr id="69" name="財政力平均値テキスト"/>
        <xdr:cNvSpPr txBox="1"/>
      </xdr:nvSpPr>
      <xdr:spPr>
        <a:xfrm>
          <a:off x="5041900" y="684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70" name="フローチャート : 判断 69"/>
        <xdr:cNvSpPr/>
      </xdr:nvSpPr>
      <xdr:spPr>
        <a:xfrm>
          <a:off x="4902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49389</xdr:rowOff>
    </xdr:to>
    <xdr:cxnSp macro="">
      <xdr:nvCxnSpPr>
        <xdr:cNvPr id="71" name="直線コネクタ 70"/>
        <xdr:cNvCxnSpPr/>
      </xdr:nvCxnSpPr>
      <xdr:spPr>
        <a:xfrm>
          <a:off x="3225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3" name="テキスト ボックス 72"/>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35983</xdr:rowOff>
    </xdr:to>
    <xdr:cxnSp macro="">
      <xdr:nvCxnSpPr>
        <xdr:cNvPr id="74" name="直線コネクタ 73"/>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9172</xdr:rowOff>
    </xdr:from>
    <xdr:to>
      <xdr:col>3</xdr:col>
      <xdr:colOff>279400</xdr:colOff>
      <xdr:row>41</xdr:row>
      <xdr:rowOff>35983</xdr:rowOff>
    </xdr:to>
    <xdr:cxnSp macro="">
      <xdr:nvCxnSpPr>
        <xdr:cNvPr id="77" name="直線コネクタ 76"/>
        <xdr:cNvCxnSpPr/>
      </xdr:nvCxnSpPr>
      <xdr:spPr>
        <a:xfrm>
          <a:off x="1447800" y="70386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80" name="フローチャート : 判断 79"/>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58155</xdr:rowOff>
    </xdr:from>
    <xdr:ext cx="762000" cy="259045"/>
    <xdr:sp macro="" textlink="">
      <xdr:nvSpPr>
        <xdr:cNvPr id="81" name="テキスト ボックス 80"/>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170039</xdr:rowOff>
    </xdr:from>
    <xdr:to>
      <xdr:col>7</xdr:col>
      <xdr:colOff>203200</xdr:colOff>
      <xdr:row>41</xdr:row>
      <xdr:rowOff>100189</xdr:rowOff>
    </xdr:to>
    <xdr:sp macro="" textlink="">
      <xdr:nvSpPr>
        <xdr:cNvPr id="87" name="円/楕円 86"/>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142116</xdr:rowOff>
    </xdr:from>
    <xdr:ext cx="762000" cy="259045"/>
    <xdr:sp macro="" textlink="">
      <xdr:nvSpPr>
        <xdr:cNvPr id="88" name="財政力該当値テキスト"/>
        <xdr:cNvSpPr txBox="1"/>
      </xdr:nvSpPr>
      <xdr:spPr>
        <a:xfrm>
          <a:off x="5041900" y="700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170039</xdr:rowOff>
    </xdr:from>
    <xdr:to>
      <xdr:col>6</xdr:col>
      <xdr:colOff>50800</xdr:colOff>
      <xdr:row>41</xdr:row>
      <xdr:rowOff>100189</xdr:rowOff>
    </xdr:to>
    <xdr:sp macro="" textlink="">
      <xdr:nvSpPr>
        <xdr:cNvPr id="89" name="円/楕円 88"/>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110366</xdr:rowOff>
    </xdr:from>
    <xdr:ext cx="736600" cy="259045"/>
    <xdr:sp macro="" textlink="">
      <xdr:nvSpPr>
        <xdr:cNvPr id="90" name="テキスト ボックス 89"/>
        <xdr:cNvSpPr txBox="1"/>
      </xdr:nvSpPr>
      <xdr:spPr>
        <a:xfrm>
          <a:off x="3733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92" name="テキスト ボックス 91"/>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3" name="円/楕円 92"/>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94" name="テキスト ボックス 93"/>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129822</xdr:rowOff>
    </xdr:from>
    <xdr:to>
      <xdr:col>2</xdr:col>
      <xdr:colOff>127000</xdr:colOff>
      <xdr:row>41</xdr:row>
      <xdr:rowOff>59972</xdr:rowOff>
    </xdr:to>
    <xdr:sp macro="" textlink="">
      <xdr:nvSpPr>
        <xdr:cNvPr id="95" name="円/楕円 94"/>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70149</xdr:rowOff>
    </xdr:from>
    <xdr:ext cx="762000" cy="259045"/>
    <xdr:sp macro="" textlink="">
      <xdr:nvSpPr>
        <xdr:cNvPr id="96" name="テキスト ボックス 95"/>
        <xdr:cNvSpPr txBox="1"/>
      </xdr:nvSpPr>
      <xdr:spPr>
        <a:xfrm>
          <a:off x="1066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阪神淡路大震災の影響を受けた平成</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年度に</a:t>
          </a:r>
          <a:r>
            <a:rPr kumimoji="1" lang="en-US" altLang="ja-JP" sz="1300">
              <a:solidFill>
                <a:schemeClr val="dk1"/>
              </a:solidFill>
              <a:effectLst/>
              <a:latin typeface="+mn-lt"/>
              <a:ea typeface="+mn-ea"/>
              <a:cs typeface="+mn-cs"/>
            </a:rPr>
            <a:t>90</a:t>
          </a:r>
          <a:r>
            <a:rPr kumimoji="1" lang="ja-JP" altLang="ja-JP" sz="1300">
              <a:solidFill>
                <a:schemeClr val="dk1"/>
              </a:solidFill>
              <a:effectLst/>
              <a:latin typeface="+mn-lt"/>
              <a:ea typeface="+mn-ea"/>
              <a:cs typeface="+mn-cs"/>
            </a:rPr>
            <a:t>％を超えて以降、平成</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年度、平成</a:t>
          </a:r>
          <a:r>
            <a:rPr kumimoji="1" lang="en-US" altLang="ja-JP" sz="1300">
              <a:solidFill>
                <a:schemeClr val="dk1"/>
              </a:solidFill>
              <a:effectLst/>
              <a:latin typeface="+mn-lt"/>
              <a:ea typeface="+mn-ea"/>
              <a:cs typeface="+mn-cs"/>
            </a:rPr>
            <a:t>9</a:t>
          </a:r>
          <a:r>
            <a:rPr kumimoji="1" lang="ja-JP" altLang="ja-JP" sz="1300">
              <a:solidFill>
                <a:schemeClr val="dk1"/>
              </a:solidFill>
              <a:effectLst/>
              <a:latin typeface="+mn-lt"/>
              <a:ea typeface="+mn-ea"/>
              <a:cs typeface="+mn-cs"/>
            </a:rPr>
            <a:t>年度を除き、経常収支比率</a:t>
          </a:r>
          <a:r>
            <a:rPr kumimoji="1" lang="en-US" altLang="ja-JP" sz="1300">
              <a:solidFill>
                <a:schemeClr val="dk1"/>
              </a:solidFill>
              <a:effectLst/>
              <a:latin typeface="+mn-lt"/>
              <a:ea typeface="+mn-ea"/>
              <a:cs typeface="+mn-cs"/>
            </a:rPr>
            <a:t>90</a:t>
          </a:r>
          <a:r>
            <a:rPr kumimoji="1" lang="ja-JP" altLang="ja-JP" sz="1300">
              <a:solidFill>
                <a:schemeClr val="dk1"/>
              </a:solidFill>
              <a:effectLst/>
              <a:latin typeface="+mn-lt"/>
              <a:ea typeface="+mn-ea"/>
              <a:cs typeface="+mn-cs"/>
            </a:rPr>
            <a:t>％以上の高い水準で推移している。行財政プランにおいて、平成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年度までに経常収支比率</a:t>
          </a:r>
          <a:r>
            <a:rPr kumimoji="1" lang="en-US" altLang="ja-JP" sz="1300">
              <a:solidFill>
                <a:schemeClr val="dk1"/>
              </a:solidFill>
              <a:effectLst/>
              <a:latin typeface="+mn-lt"/>
              <a:ea typeface="+mn-ea"/>
              <a:cs typeface="+mn-cs"/>
            </a:rPr>
            <a:t>95</a:t>
          </a:r>
          <a:r>
            <a:rPr kumimoji="1" lang="ja-JP" altLang="ja-JP" sz="1300">
              <a:solidFill>
                <a:schemeClr val="dk1"/>
              </a:solidFill>
              <a:effectLst/>
              <a:latin typeface="+mn-lt"/>
              <a:ea typeface="+mn-ea"/>
              <a:cs typeface="+mn-cs"/>
            </a:rPr>
            <a:t>％以下という目標を掲げ、目標達成に向けて不断の歳出削減努力等を行い、目標を達成した。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年度以降も引き続き経常収支比率</a:t>
          </a:r>
          <a:r>
            <a:rPr kumimoji="1" lang="en-US" altLang="ja-JP" sz="1300">
              <a:solidFill>
                <a:schemeClr val="dk1"/>
              </a:solidFill>
              <a:effectLst/>
              <a:latin typeface="+mn-lt"/>
              <a:ea typeface="+mn-ea"/>
              <a:cs typeface="+mn-cs"/>
            </a:rPr>
            <a:t>95%</a:t>
          </a:r>
          <a:r>
            <a:rPr kumimoji="1" lang="ja-JP" altLang="ja-JP" sz="1300">
              <a:solidFill>
                <a:schemeClr val="dk1"/>
              </a:solidFill>
              <a:effectLst/>
              <a:latin typeface="+mn-lt"/>
              <a:ea typeface="+mn-ea"/>
              <a:cs typeface="+mn-cs"/>
            </a:rPr>
            <a:t>以下を維持することを目標とする。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151130</xdr:rowOff>
    </xdr:from>
    <xdr:to>
      <xdr:col>7</xdr:col>
      <xdr:colOff>152400</xdr:colOff>
      <xdr:row>65</xdr:row>
      <xdr:rowOff>77046</xdr:rowOff>
    </xdr:to>
    <xdr:cxnSp macro="">
      <xdr:nvCxnSpPr>
        <xdr:cNvPr id="126" name="直線コネクタ 125"/>
        <xdr:cNvCxnSpPr/>
      </xdr:nvCxnSpPr>
      <xdr:spPr>
        <a:xfrm flipV="1">
          <a:off x="4953000" y="10095230"/>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49123</xdr:rowOff>
    </xdr:from>
    <xdr:ext cx="762000" cy="259045"/>
    <xdr:sp macro="" textlink="">
      <xdr:nvSpPr>
        <xdr:cNvPr id="127" name="財政構造の弾力性最小値テキスト"/>
        <xdr:cNvSpPr txBox="1"/>
      </xdr:nvSpPr>
      <xdr:spPr>
        <a:xfrm>
          <a:off x="5041900" y="1119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65</xdr:row>
      <xdr:rowOff>77046</xdr:rowOff>
    </xdr:from>
    <xdr:to>
      <xdr:col>7</xdr:col>
      <xdr:colOff>241300</xdr:colOff>
      <xdr:row>65</xdr:row>
      <xdr:rowOff>77046</xdr:rowOff>
    </xdr:to>
    <xdr:cxnSp macro="">
      <xdr:nvCxnSpPr>
        <xdr:cNvPr id="128" name="直線コネクタ 127"/>
        <xdr:cNvCxnSpPr/>
      </xdr:nvCxnSpPr>
      <xdr:spPr>
        <a:xfrm>
          <a:off x="4864100" y="1122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66057</xdr:rowOff>
    </xdr:from>
    <xdr:ext cx="762000" cy="259045"/>
    <xdr:sp macro="" textlink="">
      <xdr:nvSpPr>
        <xdr:cNvPr id="129"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7</xdr:col>
      <xdr:colOff>63500</xdr:colOff>
      <xdr:row>58</xdr:row>
      <xdr:rowOff>151130</xdr:rowOff>
    </xdr:from>
    <xdr:to>
      <xdr:col>7</xdr:col>
      <xdr:colOff>241300</xdr:colOff>
      <xdr:row>58</xdr:row>
      <xdr:rowOff>151130</xdr:rowOff>
    </xdr:to>
    <xdr:cxnSp macro="">
      <xdr:nvCxnSpPr>
        <xdr:cNvPr id="130" name="直線コネクタ 129"/>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143933</xdr:rowOff>
    </xdr:from>
    <xdr:to>
      <xdr:col>7</xdr:col>
      <xdr:colOff>152400</xdr:colOff>
      <xdr:row>65</xdr:row>
      <xdr:rowOff>20744</xdr:rowOff>
    </xdr:to>
    <xdr:cxnSp macro="">
      <xdr:nvCxnSpPr>
        <xdr:cNvPr id="131" name="直線コネクタ 130"/>
        <xdr:cNvCxnSpPr/>
      </xdr:nvCxnSpPr>
      <xdr:spPr>
        <a:xfrm flipV="1">
          <a:off x="4114800" y="1111673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2"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3" name="フローチャート : 判断 132"/>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20744</xdr:rowOff>
    </xdr:from>
    <xdr:to>
      <xdr:col>6</xdr:col>
      <xdr:colOff>0</xdr:colOff>
      <xdr:row>65</xdr:row>
      <xdr:rowOff>60960</xdr:rowOff>
    </xdr:to>
    <xdr:cxnSp macro="">
      <xdr:nvCxnSpPr>
        <xdr:cNvPr id="134" name="直線コネクタ 133"/>
        <xdr:cNvCxnSpPr/>
      </xdr:nvCxnSpPr>
      <xdr:spPr>
        <a:xfrm flipV="1">
          <a:off x="3225800" y="111649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31327</xdr:rowOff>
    </xdr:from>
    <xdr:to>
      <xdr:col>6</xdr:col>
      <xdr:colOff>50800</xdr:colOff>
      <xdr:row>63</xdr:row>
      <xdr:rowOff>132927</xdr:rowOff>
    </xdr:to>
    <xdr:sp macro="" textlink="">
      <xdr:nvSpPr>
        <xdr:cNvPr id="135" name="フローチャート : 判断 134"/>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143104</xdr:rowOff>
    </xdr:from>
    <xdr:ext cx="736600" cy="259045"/>
    <xdr:sp macro="" textlink="">
      <xdr:nvSpPr>
        <xdr:cNvPr id="136" name="テキスト ボックス 135"/>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60960</xdr:rowOff>
    </xdr:from>
    <xdr:to>
      <xdr:col>4</xdr:col>
      <xdr:colOff>482600</xdr:colOff>
      <xdr:row>66</xdr:row>
      <xdr:rowOff>34290</xdr:rowOff>
    </xdr:to>
    <xdr:cxnSp macro="">
      <xdr:nvCxnSpPr>
        <xdr:cNvPr id="137" name="直線コネクタ 136"/>
        <xdr:cNvCxnSpPr/>
      </xdr:nvCxnSpPr>
      <xdr:spPr>
        <a:xfrm flipV="1">
          <a:off x="2336800" y="112052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8" name="フローチャート : 判断 137"/>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9" name="テキスト ボックス 138"/>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34290</xdr:rowOff>
    </xdr:from>
    <xdr:to>
      <xdr:col>3</xdr:col>
      <xdr:colOff>279400</xdr:colOff>
      <xdr:row>67</xdr:row>
      <xdr:rowOff>96096</xdr:rowOff>
    </xdr:to>
    <xdr:cxnSp macro="">
      <xdr:nvCxnSpPr>
        <xdr:cNvPr id="140" name="直線コネクタ 139"/>
        <xdr:cNvCxnSpPr/>
      </xdr:nvCxnSpPr>
      <xdr:spPr>
        <a:xfrm flipV="1">
          <a:off x="1447800" y="11349990"/>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7196</xdr:rowOff>
    </xdr:from>
    <xdr:to>
      <xdr:col>3</xdr:col>
      <xdr:colOff>330200</xdr:colOff>
      <xdr:row>63</xdr:row>
      <xdr:rowOff>108796</xdr:rowOff>
    </xdr:to>
    <xdr:sp macro="" textlink="">
      <xdr:nvSpPr>
        <xdr:cNvPr id="141" name="フローチャート : 判断 140"/>
        <xdr:cNvSpPr/>
      </xdr:nvSpPr>
      <xdr:spPr>
        <a:xfrm>
          <a:off x="2286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118973</xdr:rowOff>
    </xdr:from>
    <xdr:ext cx="762000" cy="259045"/>
    <xdr:sp macro="" textlink="">
      <xdr:nvSpPr>
        <xdr:cNvPr id="142" name="テキスト ボックス 141"/>
        <xdr:cNvSpPr txBox="1"/>
      </xdr:nvSpPr>
      <xdr:spPr>
        <a:xfrm>
          <a:off x="1955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3" name="フローチャート : 判断 142"/>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4" name="テキスト ボックス 143"/>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93133</xdr:rowOff>
    </xdr:from>
    <xdr:to>
      <xdr:col>7</xdr:col>
      <xdr:colOff>203200</xdr:colOff>
      <xdr:row>65</xdr:row>
      <xdr:rowOff>23283</xdr:rowOff>
    </xdr:to>
    <xdr:sp macro="" textlink="">
      <xdr:nvSpPr>
        <xdr:cNvPr id="150" name="円/楕円 149"/>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160460</xdr:rowOff>
    </xdr:from>
    <xdr:ext cx="762000" cy="259045"/>
    <xdr:sp macro="" textlink="">
      <xdr:nvSpPr>
        <xdr:cNvPr id="151" name="財政構造の弾力性該当値テキスト"/>
        <xdr:cNvSpPr txBox="1"/>
      </xdr:nvSpPr>
      <xdr:spPr>
        <a:xfrm>
          <a:off x="5041900" y="1096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141394</xdr:rowOff>
    </xdr:from>
    <xdr:to>
      <xdr:col>6</xdr:col>
      <xdr:colOff>50800</xdr:colOff>
      <xdr:row>65</xdr:row>
      <xdr:rowOff>71544</xdr:rowOff>
    </xdr:to>
    <xdr:sp macro="" textlink="">
      <xdr:nvSpPr>
        <xdr:cNvPr id="152" name="円/楕円 151"/>
        <xdr:cNvSpPr/>
      </xdr:nvSpPr>
      <xdr:spPr>
        <a:xfrm>
          <a:off x="4064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56321</xdr:rowOff>
    </xdr:from>
    <xdr:ext cx="736600" cy="259045"/>
    <xdr:sp macro="" textlink="">
      <xdr:nvSpPr>
        <xdr:cNvPr id="153" name="テキスト ボックス 152"/>
        <xdr:cNvSpPr txBox="1"/>
      </xdr:nvSpPr>
      <xdr:spPr>
        <a:xfrm>
          <a:off x="3733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10160</xdr:rowOff>
    </xdr:from>
    <xdr:to>
      <xdr:col>4</xdr:col>
      <xdr:colOff>533400</xdr:colOff>
      <xdr:row>65</xdr:row>
      <xdr:rowOff>111760</xdr:rowOff>
    </xdr:to>
    <xdr:sp macro="" textlink="">
      <xdr:nvSpPr>
        <xdr:cNvPr id="154" name="円/楕円 153"/>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96537</xdr:rowOff>
    </xdr:from>
    <xdr:ext cx="762000" cy="259045"/>
    <xdr:sp macro="" textlink="">
      <xdr:nvSpPr>
        <xdr:cNvPr id="155" name="テキスト ボックス 154"/>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154940</xdr:rowOff>
    </xdr:from>
    <xdr:to>
      <xdr:col>3</xdr:col>
      <xdr:colOff>330200</xdr:colOff>
      <xdr:row>66</xdr:row>
      <xdr:rowOff>85090</xdr:rowOff>
    </xdr:to>
    <xdr:sp macro="" textlink="">
      <xdr:nvSpPr>
        <xdr:cNvPr id="156" name="円/楕円 155"/>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69867</xdr:rowOff>
    </xdr:from>
    <xdr:ext cx="762000" cy="259045"/>
    <xdr:sp macro="" textlink="">
      <xdr:nvSpPr>
        <xdr:cNvPr id="157" name="テキスト ボックス 156"/>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45296</xdr:rowOff>
    </xdr:from>
    <xdr:to>
      <xdr:col>2</xdr:col>
      <xdr:colOff>127000</xdr:colOff>
      <xdr:row>67</xdr:row>
      <xdr:rowOff>146896</xdr:rowOff>
    </xdr:to>
    <xdr:sp macro="" textlink="">
      <xdr:nvSpPr>
        <xdr:cNvPr id="158" name="円/楕円 157"/>
        <xdr:cNvSpPr/>
      </xdr:nvSpPr>
      <xdr:spPr>
        <a:xfrm>
          <a:off x="1397000" y="115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131673</xdr:rowOff>
    </xdr:from>
    <xdr:ext cx="762000" cy="259045"/>
    <xdr:sp macro="" textlink="">
      <xdr:nvSpPr>
        <xdr:cNvPr id="159" name="テキスト ボックス 158"/>
        <xdr:cNvSpPr txBox="1"/>
      </xdr:nvSpPr>
      <xdr:spPr>
        <a:xfrm>
          <a:off x="1066800" y="1161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類似団体内順位については概ね改善傾向となっている。元々、ごみ処理業務を一部事務組合で行っていることにより当該数値は</a:t>
          </a:r>
          <a:r>
            <a:rPr kumimoji="1" lang="ja-JP" altLang="en-US" sz="1300">
              <a:solidFill>
                <a:schemeClr val="dk1"/>
              </a:solidFill>
              <a:effectLst/>
              <a:latin typeface="+mn-lt"/>
              <a:ea typeface="+mn-ea"/>
              <a:cs typeface="+mn-cs"/>
            </a:rPr>
            <a:t>低い</a:t>
          </a:r>
          <a:r>
            <a:rPr kumimoji="1" lang="ja-JP" altLang="ja-JP" sz="1300">
              <a:solidFill>
                <a:schemeClr val="dk1"/>
              </a:solidFill>
              <a:effectLst/>
              <a:latin typeface="+mn-lt"/>
              <a:ea typeface="+mn-ea"/>
              <a:cs typeface="+mn-cs"/>
            </a:rPr>
            <a:t>傾向にあったが、これに加えて定員適正化計画に基づき人件費の抑制を図ってきたことが改善の要因とみている。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42780</xdr:rowOff>
    </xdr:from>
    <xdr:to>
      <xdr:col>7</xdr:col>
      <xdr:colOff>152400</xdr:colOff>
      <xdr:row>89</xdr:row>
      <xdr:rowOff>58297</xdr:rowOff>
    </xdr:to>
    <xdr:cxnSp macro="">
      <xdr:nvCxnSpPr>
        <xdr:cNvPr id="187" name="直線コネクタ 186"/>
        <xdr:cNvCxnSpPr/>
      </xdr:nvCxnSpPr>
      <xdr:spPr>
        <a:xfrm flipV="1">
          <a:off x="4953000" y="13758780"/>
          <a:ext cx="0" cy="1558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30374</xdr:rowOff>
    </xdr:from>
    <xdr:ext cx="762000" cy="259045"/>
    <xdr:sp macro="" textlink="">
      <xdr:nvSpPr>
        <xdr:cNvPr id="188" name="人件費・物件費等の状況最小値テキスト"/>
        <xdr:cNvSpPr txBox="1"/>
      </xdr:nvSpPr>
      <xdr:spPr>
        <a:xfrm>
          <a:off x="5041900" y="152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397,606</a:t>
          </a:r>
          <a:endParaRPr kumimoji="1" lang="ja-JP" altLang="en-US" sz="1000" b="1">
            <a:latin typeface="ＭＳ Ｐゴシック"/>
          </a:endParaRPr>
        </a:p>
      </xdr:txBody>
    </xdr:sp>
    <xdr:clientData/>
  </xdr:oneCellAnchor>
  <xdr:twoCellAnchor>
    <xdr:from>
      <xdr:col>7</xdr:col>
      <xdr:colOff>63500</xdr:colOff>
      <xdr:row>89</xdr:row>
      <xdr:rowOff>58297</xdr:rowOff>
    </xdr:from>
    <xdr:to>
      <xdr:col>7</xdr:col>
      <xdr:colOff>241300</xdr:colOff>
      <xdr:row>89</xdr:row>
      <xdr:rowOff>58297</xdr:rowOff>
    </xdr:to>
    <xdr:cxnSp macro="">
      <xdr:nvCxnSpPr>
        <xdr:cNvPr id="189" name="直線コネクタ 188"/>
        <xdr:cNvCxnSpPr/>
      </xdr:nvCxnSpPr>
      <xdr:spPr>
        <a:xfrm>
          <a:off x="4864100" y="1531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129157</xdr:rowOff>
    </xdr:from>
    <xdr:ext cx="762000" cy="259045"/>
    <xdr:sp macro="" textlink="">
      <xdr:nvSpPr>
        <xdr:cNvPr id="190" name="人件費・物件費等の状況最大値テキスト"/>
        <xdr:cNvSpPr txBox="1"/>
      </xdr:nvSpPr>
      <xdr:spPr>
        <a:xfrm>
          <a:off x="5041900" y="135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74,654</a:t>
          </a:r>
          <a:endParaRPr kumimoji="1" lang="ja-JP" altLang="en-US" sz="1000" b="1">
            <a:latin typeface="ＭＳ Ｐゴシック"/>
          </a:endParaRPr>
        </a:p>
      </xdr:txBody>
    </xdr:sp>
    <xdr:clientData/>
  </xdr:oneCellAnchor>
  <xdr:twoCellAnchor>
    <xdr:from>
      <xdr:col>7</xdr:col>
      <xdr:colOff>63500</xdr:colOff>
      <xdr:row>80</xdr:row>
      <xdr:rowOff>42780</xdr:rowOff>
    </xdr:from>
    <xdr:to>
      <xdr:col>7</xdr:col>
      <xdr:colOff>241300</xdr:colOff>
      <xdr:row>80</xdr:row>
      <xdr:rowOff>42780</xdr:rowOff>
    </xdr:to>
    <xdr:cxnSp macro="">
      <xdr:nvCxnSpPr>
        <xdr:cNvPr id="191" name="直線コネクタ 190"/>
        <xdr:cNvCxnSpPr/>
      </xdr:nvCxnSpPr>
      <xdr:spPr>
        <a:xfrm>
          <a:off x="4864100" y="137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144183</xdr:rowOff>
    </xdr:from>
    <xdr:to>
      <xdr:col>7</xdr:col>
      <xdr:colOff>152400</xdr:colOff>
      <xdr:row>80</xdr:row>
      <xdr:rowOff>163378</xdr:rowOff>
    </xdr:to>
    <xdr:cxnSp macro="">
      <xdr:nvCxnSpPr>
        <xdr:cNvPr id="192" name="直線コネクタ 191"/>
        <xdr:cNvCxnSpPr/>
      </xdr:nvCxnSpPr>
      <xdr:spPr>
        <a:xfrm>
          <a:off x="4114800" y="13860183"/>
          <a:ext cx="838200" cy="1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13696</xdr:rowOff>
    </xdr:from>
    <xdr:ext cx="762000" cy="259045"/>
    <xdr:sp macro="" textlink="">
      <xdr:nvSpPr>
        <xdr:cNvPr id="193" name="人件費・物件費等の状況平均値テキスト"/>
        <xdr:cNvSpPr txBox="1"/>
      </xdr:nvSpPr>
      <xdr:spPr>
        <a:xfrm>
          <a:off x="5041900" y="13901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41619</xdr:rowOff>
    </xdr:from>
    <xdr:to>
      <xdr:col>7</xdr:col>
      <xdr:colOff>203200</xdr:colOff>
      <xdr:row>81</xdr:row>
      <xdr:rowOff>143219</xdr:rowOff>
    </xdr:to>
    <xdr:sp macro="" textlink="">
      <xdr:nvSpPr>
        <xdr:cNvPr id="194" name="フローチャート : 判断 193"/>
        <xdr:cNvSpPr/>
      </xdr:nvSpPr>
      <xdr:spPr>
        <a:xfrm>
          <a:off x="49022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136844</xdr:rowOff>
    </xdr:from>
    <xdr:to>
      <xdr:col>6</xdr:col>
      <xdr:colOff>0</xdr:colOff>
      <xdr:row>80</xdr:row>
      <xdr:rowOff>144183</xdr:rowOff>
    </xdr:to>
    <xdr:cxnSp macro="">
      <xdr:nvCxnSpPr>
        <xdr:cNvPr id="195" name="直線コネクタ 194"/>
        <xdr:cNvCxnSpPr/>
      </xdr:nvCxnSpPr>
      <xdr:spPr>
        <a:xfrm>
          <a:off x="3225800" y="13852844"/>
          <a:ext cx="889000" cy="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169331</xdr:rowOff>
    </xdr:from>
    <xdr:to>
      <xdr:col>6</xdr:col>
      <xdr:colOff>50800</xdr:colOff>
      <xdr:row>81</xdr:row>
      <xdr:rowOff>99481</xdr:rowOff>
    </xdr:to>
    <xdr:sp macro="" textlink="">
      <xdr:nvSpPr>
        <xdr:cNvPr id="196" name="フローチャート : 判断 195"/>
        <xdr:cNvSpPr/>
      </xdr:nvSpPr>
      <xdr:spPr>
        <a:xfrm>
          <a:off x="4064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84258</xdr:rowOff>
    </xdr:from>
    <xdr:ext cx="736600" cy="259045"/>
    <xdr:sp macro="" textlink="">
      <xdr:nvSpPr>
        <xdr:cNvPr id="197" name="テキスト ボックス 196"/>
        <xdr:cNvSpPr txBox="1"/>
      </xdr:nvSpPr>
      <xdr:spPr>
        <a:xfrm>
          <a:off x="3733800" y="13971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128350</xdr:rowOff>
    </xdr:from>
    <xdr:to>
      <xdr:col>4</xdr:col>
      <xdr:colOff>482600</xdr:colOff>
      <xdr:row>80</xdr:row>
      <xdr:rowOff>136844</xdr:rowOff>
    </xdr:to>
    <xdr:cxnSp macro="">
      <xdr:nvCxnSpPr>
        <xdr:cNvPr id="198" name="直線コネクタ 197"/>
        <xdr:cNvCxnSpPr/>
      </xdr:nvCxnSpPr>
      <xdr:spPr>
        <a:xfrm>
          <a:off x="2336800" y="13844350"/>
          <a:ext cx="889000" cy="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150940</xdr:rowOff>
    </xdr:from>
    <xdr:to>
      <xdr:col>4</xdr:col>
      <xdr:colOff>533400</xdr:colOff>
      <xdr:row>81</xdr:row>
      <xdr:rowOff>81090</xdr:rowOff>
    </xdr:to>
    <xdr:sp macro="" textlink="">
      <xdr:nvSpPr>
        <xdr:cNvPr id="199" name="フローチャート : 判断 198"/>
        <xdr:cNvSpPr/>
      </xdr:nvSpPr>
      <xdr:spPr>
        <a:xfrm>
          <a:off x="3175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65867</xdr:rowOff>
    </xdr:from>
    <xdr:ext cx="762000" cy="259045"/>
    <xdr:sp macro="" textlink="">
      <xdr:nvSpPr>
        <xdr:cNvPr id="200" name="テキスト ボックス 199"/>
        <xdr:cNvSpPr txBox="1"/>
      </xdr:nvSpPr>
      <xdr:spPr>
        <a:xfrm>
          <a:off x="2844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128350</xdr:rowOff>
    </xdr:from>
    <xdr:to>
      <xdr:col>3</xdr:col>
      <xdr:colOff>279400</xdr:colOff>
      <xdr:row>80</xdr:row>
      <xdr:rowOff>146264</xdr:rowOff>
    </xdr:to>
    <xdr:cxnSp macro="">
      <xdr:nvCxnSpPr>
        <xdr:cNvPr id="201" name="直線コネクタ 200"/>
        <xdr:cNvCxnSpPr/>
      </xdr:nvCxnSpPr>
      <xdr:spPr>
        <a:xfrm flipV="1">
          <a:off x="1447800" y="13844350"/>
          <a:ext cx="889000" cy="1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143661</xdr:rowOff>
    </xdr:from>
    <xdr:to>
      <xdr:col>3</xdr:col>
      <xdr:colOff>330200</xdr:colOff>
      <xdr:row>81</xdr:row>
      <xdr:rowOff>73811</xdr:rowOff>
    </xdr:to>
    <xdr:sp macro="" textlink="">
      <xdr:nvSpPr>
        <xdr:cNvPr id="202" name="フローチャート : 判断 201"/>
        <xdr:cNvSpPr/>
      </xdr:nvSpPr>
      <xdr:spPr>
        <a:xfrm>
          <a:off x="2286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58588</xdr:rowOff>
    </xdr:from>
    <xdr:ext cx="762000" cy="259045"/>
    <xdr:sp macro="" textlink="">
      <xdr:nvSpPr>
        <xdr:cNvPr id="203" name="テキスト ボックス 202"/>
        <xdr:cNvSpPr txBox="1"/>
      </xdr:nvSpPr>
      <xdr:spPr>
        <a:xfrm>
          <a:off x="1955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164857</xdr:rowOff>
    </xdr:from>
    <xdr:to>
      <xdr:col>2</xdr:col>
      <xdr:colOff>127000</xdr:colOff>
      <xdr:row>81</xdr:row>
      <xdr:rowOff>95007</xdr:rowOff>
    </xdr:to>
    <xdr:sp macro="" textlink="">
      <xdr:nvSpPr>
        <xdr:cNvPr id="204" name="フローチャート : 判断 203"/>
        <xdr:cNvSpPr/>
      </xdr:nvSpPr>
      <xdr:spPr>
        <a:xfrm>
          <a:off x="1397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79784</xdr:rowOff>
    </xdr:from>
    <xdr:ext cx="762000" cy="259045"/>
    <xdr:sp macro="" textlink="">
      <xdr:nvSpPr>
        <xdr:cNvPr id="205" name="テキスト ボックス 204"/>
        <xdr:cNvSpPr txBox="1"/>
      </xdr:nvSpPr>
      <xdr:spPr>
        <a:xfrm>
          <a:off x="1066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112578</xdr:rowOff>
    </xdr:from>
    <xdr:to>
      <xdr:col>7</xdr:col>
      <xdr:colOff>203200</xdr:colOff>
      <xdr:row>81</xdr:row>
      <xdr:rowOff>42728</xdr:rowOff>
    </xdr:to>
    <xdr:sp macro="" textlink="">
      <xdr:nvSpPr>
        <xdr:cNvPr id="211" name="円/楕円 210"/>
        <xdr:cNvSpPr/>
      </xdr:nvSpPr>
      <xdr:spPr>
        <a:xfrm>
          <a:off x="4902200" y="1382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33855</xdr:rowOff>
    </xdr:from>
    <xdr:ext cx="762000" cy="259045"/>
    <xdr:sp macro="" textlink="">
      <xdr:nvSpPr>
        <xdr:cNvPr id="212" name="人件費・物件費等の状況該当値テキスト"/>
        <xdr:cNvSpPr txBox="1"/>
      </xdr:nvSpPr>
      <xdr:spPr>
        <a:xfrm>
          <a:off x="5041900" y="1374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99,643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93383</xdr:rowOff>
    </xdr:from>
    <xdr:to>
      <xdr:col>6</xdr:col>
      <xdr:colOff>50800</xdr:colOff>
      <xdr:row>81</xdr:row>
      <xdr:rowOff>23533</xdr:rowOff>
    </xdr:to>
    <xdr:sp macro="" textlink="">
      <xdr:nvSpPr>
        <xdr:cNvPr id="213" name="円/楕円 212"/>
        <xdr:cNvSpPr/>
      </xdr:nvSpPr>
      <xdr:spPr>
        <a:xfrm>
          <a:off x="4064000" y="1380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33710</xdr:rowOff>
    </xdr:from>
    <xdr:ext cx="736600" cy="259045"/>
    <xdr:sp macro="" textlink="">
      <xdr:nvSpPr>
        <xdr:cNvPr id="214" name="テキスト ボックス 213"/>
        <xdr:cNvSpPr txBox="1"/>
      </xdr:nvSpPr>
      <xdr:spPr>
        <a:xfrm>
          <a:off x="3733800" y="13578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95,666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86044</xdr:rowOff>
    </xdr:from>
    <xdr:to>
      <xdr:col>4</xdr:col>
      <xdr:colOff>533400</xdr:colOff>
      <xdr:row>81</xdr:row>
      <xdr:rowOff>16194</xdr:rowOff>
    </xdr:to>
    <xdr:sp macro="" textlink="">
      <xdr:nvSpPr>
        <xdr:cNvPr id="215" name="円/楕円 214"/>
        <xdr:cNvSpPr/>
      </xdr:nvSpPr>
      <xdr:spPr>
        <a:xfrm>
          <a:off x="3175000" y="138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26371</xdr:rowOff>
    </xdr:from>
    <xdr:ext cx="762000" cy="259045"/>
    <xdr:sp macro="" textlink="">
      <xdr:nvSpPr>
        <xdr:cNvPr id="216" name="テキスト ボックス 215"/>
        <xdr:cNvSpPr txBox="1"/>
      </xdr:nvSpPr>
      <xdr:spPr>
        <a:xfrm>
          <a:off x="2844800" y="1357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94,145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77550</xdr:rowOff>
    </xdr:from>
    <xdr:to>
      <xdr:col>3</xdr:col>
      <xdr:colOff>330200</xdr:colOff>
      <xdr:row>81</xdr:row>
      <xdr:rowOff>7700</xdr:rowOff>
    </xdr:to>
    <xdr:sp macro="" textlink="">
      <xdr:nvSpPr>
        <xdr:cNvPr id="217" name="円/楕円 216"/>
        <xdr:cNvSpPr/>
      </xdr:nvSpPr>
      <xdr:spPr>
        <a:xfrm>
          <a:off x="2286000" y="1379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17877</xdr:rowOff>
    </xdr:from>
    <xdr:ext cx="762000" cy="259045"/>
    <xdr:sp macro="" textlink="">
      <xdr:nvSpPr>
        <xdr:cNvPr id="218" name="テキスト ボックス 217"/>
        <xdr:cNvSpPr txBox="1"/>
      </xdr:nvSpPr>
      <xdr:spPr>
        <a:xfrm>
          <a:off x="1955800" y="1356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92,385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95464</xdr:rowOff>
    </xdr:from>
    <xdr:to>
      <xdr:col>2</xdr:col>
      <xdr:colOff>127000</xdr:colOff>
      <xdr:row>81</xdr:row>
      <xdr:rowOff>25614</xdr:rowOff>
    </xdr:to>
    <xdr:sp macro="" textlink="">
      <xdr:nvSpPr>
        <xdr:cNvPr id="219" name="円/楕円 218"/>
        <xdr:cNvSpPr/>
      </xdr:nvSpPr>
      <xdr:spPr>
        <a:xfrm>
          <a:off x="1397000" y="138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35791</xdr:rowOff>
    </xdr:from>
    <xdr:ext cx="762000" cy="259045"/>
    <xdr:sp macro="" textlink="">
      <xdr:nvSpPr>
        <xdr:cNvPr id="220" name="テキスト ボックス 219"/>
        <xdr:cNvSpPr txBox="1"/>
      </xdr:nvSpPr>
      <xdr:spPr>
        <a:xfrm>
          <a:off x="1066800" y="1358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当該数値は一貫して高い水準にとどまっている。これは昭和</a:t>
          </a:r>
          <a:r>
            <a:rPr kumimoji="1" lang="en-US" altLang="ja-JP" sz="1300" b="0" i="0" baseline="0">
              <a:solidFill>
                <a:schemeClr val="dk1"/>
              </a:solidFill>
              <a:effectLst/>
              <a:latin typeface="+mn-lt"/>
              <a:ea typeface="+mn-ea"/>
              <a:cs typeface="+mn-cs"/>
            </a:rPr>
            <a:t>50</a:t>
          </a:r>
          <a:r>
            <a:rPr kumimoji="1" lang="ja-JP" altLang="ja-JP" sz="1300" b="0" i="0" baseline="0">
              <a:solidFill>
                <a:schemeClr val="dk1"/>
              </a:solidFill>
              <a:effectLst/>
              <a:latin typeface="+mn-lt"/>
              <a:ea typeface="+mn-ea"/>
              <a:cs typeface="+mn-cs"/>
            </a:rPr>
            <a:t>年代の職員採用休止措置に伴う特異な職員年齢構成や、学歴によらず職員の能力・職務実績を重視した昇任管理を行っていることなどの事情によるものである。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こうした中、地方公務員給与費の臨時特例への対応として行った全職員の定期昇給延伸（平成</a:t>
          </a:r>
          <a:r>
            <a:rPr kumimoji="1" lang="en-US" altLang="ja-JP" sz="1300" b="0" i="0" baseline="0">
              <a:solidFill>
                <a:schemeClr val="dk1"/>
              </a:solidFill>
              <a:effectLst/>
              <a:latin typeface="+mn-lt"/>
              <a:ea typeface="+mn-ea"/>
              <a:cs typeface="+mn-cs"/>
            </a:rPr>
            <a:t>25</a:t>
          </a:r>
          <a:r>
            <a:rPr kumimoji="1" lang="ja-JP" altLang="ja-JP" sz="1300" b="0" i="0" baseline="0">
              <a:solidFill>
                <a:schemeClr val="dk1"/>
              </a:solidFill>
              <a:effectLst/>
              <a:latin typeface="+mn-lt"/>
              <a:ea typeface="+mn-ea"/>
              <a:cs typeface="+mn-cs"/>
            </a:rPr>
            <a:t>年度）等の取り組みにより、当該数値の適正化を図っている。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84</xdr:row>
      <xdr:rowOff>82550</xdr:rowOff>
    </xdr:to>
    <xdr:cxnSp macro="">
      <xdr:nvCxnSpPr>
        <xdr:cNvPr id="249" name="直線コネクタ 248"/>
        <xdr:cNvCxnSpPr/>
      </xdr:nvCxnSpPr>
      <xdr:spPr>
        <a:xfrm flipV="1">
          <a:off x="17018000" y="13929361"/>
          <a:ext cx="0" cy="554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54627</xdr:rowOff>
    </xdr:from>
    <xdr:ext cx="762000" cy="259045"/>
    <xdr:sp macro="" textlink="">
      <xdr:nvSpPr>
        <xdr:cNvPr id="250" name="給与水準   （国との比較）最小値テキスト"/>
        <xdr:cNvSpPr txBox="1"/>
      </xdr:nvSpPr>
      <xdr:spPr>
        <a:xfrm>
          <a:off x="1710690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84</xdr:row>
      <xdr:rowOff>82550</xdr:rowOff>
    </xdr:from>
    <xdr:to>
      <xdr:col>24</xdr:col>
      <xdr:colOff>647700</xdr:colOff>
      <xdr:row>84</xdr:row>
      <xdr:rowOff>82550</xdr:rowOff>
    </xdr:to>
    <xdr:cxnSp macro="">
      <xdr:nvCxnSpPr>
        <xdr:cNvPr id="251" name="直線コネクタ 250"/>
        <xdr:cNvCxnSpPr/>
      </xdr:nvCxnSpPr>
      <xdr:spPr>
        <a:xfrm>
          <a:off x="16929100" y="1448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2"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3" name="直線コネクタ 252"/>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93134</xdr:rowOff>
    </xdr:from>
    <xdr:to>
      <xdr:col>24</xdr:col>
      <xdr:colOff>558800</xdr:colOff>
      <xdr:row>83</xdr:row>
      <xdr:rowOff>117263</xdr:rowOff>
    </xdr:to>
    <xdr:cxnSp macro="">
      <xdr:nvCxnSpPr>
        <xdr:cNvPr id="254" name="直線コネクタ 253"/>
        <xdr:cNvCxnSpPr/>
      </xdr:nvCxnSpPr>
      <xdr:spPr>
        <a:xfrm flipV="1">
          <a:off x="16179800" y="1432348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10600</xdr:rowOff>
    </xdr:from>
    <xdr:ext cx="762000" cy="259045"/>
    <xdr:sp macro="" textlink="">
      <xdr:nvSpPr>
        <xdr:cNvPr id="255" name="給与水準   （国との比較）平均値テキスト"/>
        <xdr:cNvSpPr txBox="1"/>
      </xdr:nvSpPr>
      <xdr:spPr>
        <a:xfrm>
          <a:off x="17106900" y="1406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165523</xdr:rowOff>
    </xdr:from>
    <xdr:to>
      <xdr:col>24</xdr:col>
      <xdr:colOff>609600</xdr:colOff>
      <xdr:row>83</xdr:row>
      <xdr:rowOff>95673</xdr:rowOff>
    </xdr:to>
    <xdr:sp macro="" textlink="">
      <xdr:nvSpPr>
        <xdr:cNvPr id="256" name="フローチャート : 判断 255"/>
        <xdr:cNvSpPr/>
      </xdr:nvSpPr>
      <xdr:spPr>
        <a:xfrm>
          <a:off x="16967200" y="1422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85089</xdr:rowOff>
    </xdr:from>
    <xdr:to>
      <xdr:col>23</xdr:col>
      <xdr:colOff>406400</xdr:colOff>
      <xdr:row>83</xdr:row>
      <xdr:rowOff>117263</xdr:rowOff>
    </xdr:to>
    <xdr:cxnSp macro="">
      <xdr:nvCxnSpPr>
        <xdr:cNvPr id="257" name="直線コネクタ 256"/>
        <xdr:cNvCxnSpPr/>
      </xdr:nvCxnSpPr>
      <xdr:spPr>
        <a:xfrm>
          <a:off x="15290800" y="1431543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85089</xdr:rowOff>
    </xdr:from>
    <xdr:to>
      <xdr:col>23</xdr:col>
      <xdr:colOff>457200</xdr:colOff>
      <xdr:row>83</xdr:row>
      <xdr:rowOff>15239</xdr:rowOff>
    </xdr:to>
    <xdr:sp macro="" textlink="">
      <xdr:nvSpPr>
        <xdr:cNvPr id="258" name="フローチャート : 判断 257"/>
        <xdr:cNvSpPr/>
      </xdr:nvSpPr>
      <xdr:spPr>
        <a:xfrm>
          <a:off x="16129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25416</xdr:rowOff>
    </xdr:from>
    <xdr:ext cx="736600" cy="259045"/>
    <xdr:sp macro="" textlink="">
      <xdr:nvSpPr>
        <xdr:cNvPr id="259" name="テキスト ボックス 258"/>
        <xdr:cNvSpPr txBox="1"/>
      </xdr:nvSpPr>
      <xdr:spPr>
        <a:xfrm>
          <a:off x="15798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85089</xdr:rowOff>
    </xdr:from>
    <xdr:to>
      <xdr:col>22</xdr:col>
      <xdr:colOff>203200</xdr:colOff>
      <xdr:row>88</xdr:row>
      <xdr:rowOff>104563</xdr:rowOff>
    </xdr:to>
    <xdr:cxnSp macro="">
      <xdr:nvCxnSpPr>
        <xdr:cNvPr id="260" name="直線コネクタ 259"/>
        <xdr:cNvCxnSpPr/>
      </xdr:nvCxnSpPr>
      <xdr:spPr>
        <a:xfrm flipV="1">
          <a:off x="14401800" y="14315439"/>
          <a:ext cx="889000" cy="87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1" name="フローチャート : 判断 260"/>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2" name="テキスト ボックス 261"/>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16087</xdr:rowOff>
    </xdr:from>
    <xdr:to>
      <xdr:col>21</xdr:col>
      <xdr:colOff>0</xdr:colOff>
      <xdr:row>88</xdr:row>
      <xdr:rowOff>104563</xdr:rowOff>
    </xdr:to>
    <xdr:cxnSp macro="">
      <xdr:nvCxnSpPr>
        <xdr:cNvPr id="263" name="直線コネクタ 262"/>
        <xdr:cNvCxnSpPr/>
      </xdr:nvCxnSpPr>
      <xdr:spPr>
        <a:xfrm>
          <a:off x="13512800" y="151036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74930</xdr:rowOff>
    </xdr:from>
    <xdr:to>
      <xdr:col>21</xdr:col>
      <xdr:colOff>50800</xdr:colOff>
      <xdr:row>87</xdr:row>
      <xdr:rowOff>5080</xdr:rowOff>
    </xdr:to>
    <xdr:sp macro="" textlink="">
      <xdr:nvSpPr>
        <xdr:cNvPr id="264" name="フローチャート : 判断 263"/>
        <xdr:cNvSpPr/>
      </xdr:nvSpPr>
      <xdr:spPr>
        <a:xfrm>
          <a:off x="14351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15257</xdr:rowOff>
    </xdr:from>
    <xdr:ext cx="762000" cy="259045"/>
    <xdr:sp macro="" textlink="">
      <xdr:nvSpPr>
        <xdr:cNvPr id="265" name="テキスト ボックス 264"/>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66" name="フローチャート : 判断 265"/>
        <xdr:cNvSpPr/>
      </xdr:nvSpPr>
      <xdr:spPr>
        <a:xfrm>
          <a:off x="13462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15257</xdr:rowOff>
    </xdr:from>
    <xdr:ext cx="762000" cy="259045"/>
    <xdr:sp macro="" textlink="">
      <xdr:nvSpPr>
        <xdr:cNvPr id="267" name="テキスト ボックス 266"/>
        <xdr:cNvSpPr txBox="1"/>
      </xdr:nvSpPr>
      <xdr:spPr>
        <a:xfrm>
          <a:off x="13131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42334</xdr:rowOff>
    </xdr:from>
    <xdr:to>
      <xdr:col>24</xdr:col>
      <xdr:colOff>609600</xdr:colOff>
      <xdr:row>83</xdr:row>
      <xdr:rowOff>143934</xdr:rowOff>
    </xdr:to>
    <xdr:sp macro="" textlink="">
      <xdr:nvSpPr>
        <xdr:cNvPr id="273" name="円/楕円 272"/>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14411</xdr:rowOff>
    </xdr:from>
    <xdr:ext cx="762000" cy="259045"/>
    <xdr:sp macro="" textlink="">
      <xdr:nvSpPr>
        <xdr:cNvPr id="274" name="給与水準   （国との比較）該当値テキスト"/>
        <xdr:cNvSpPr txBox="1"/>
      </xdr:nvSpPr>
      <xdr:spPr>
        <a:xfrm>
          <a:off x="17106900" y="142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66463</xdr:rowOff>
    </xdr:from>
    <xdr:to>
      <xdr:col>23</xdr:col>
      <xdr:colOff>457200</xdr:colOff>
      <xdr:row>83</xdr:row>
      <xdr:rowOff>168063</xdr:rowOff>
    </xdr:to>
    <xdr:sp macro="" textlink="">
      <xdr:nvSpPr>
        <xdr:cNvPr id="275" name="円/楕円 274"/>
        <xdr:cNvSpPr/>
      </xdr:nvSpPr>
      <xdr:spPr>
        <a:xfrm>
          <a:off x="16129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152840</xdr:rowOff>
    </xdr:from>
    <xdr:ext cx="736600" cy="259045"/>
    <xdr:sp macro="" textlink="">
      <xdr:nvSpPr>
        <xdr:cNvPr id="276" name="テキスト ボックス 275"/>
        <xdr:cNvSpPr txBox="1"/>
      </xdr:nvSpPr>
      <xdr:spPr>
        <a:xfrm>
          <a:off x="15798800" y="1438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34289</xdr:rowOff>
    </xdr:from>
    <xdr:to>
      <xdr:col>22</xdr:col>
      <xdr:colOff>254000</xdr:colOff>
      <xdr:row>83</xdr:row>
      <xdr:rowOff>135889</xdr:rowOff>
    </xdr:to>
    <xdr:sp macro="" textlink="">
      <xdr:nvSpPr>
        <xdr:cNvPr id="277" name="円/楕円 276"/>
        <xdr:cNvSpPr/>
      </xdr:nvSpPr>
      <xdr:spPr>
        <a:xfrm>
          <a:off x="15240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120666</xdr:rowOff>
    </xdr:from>
    <xdr:ext cx="762000" cy="259045"/>
    <xdr:sp macro="" textlink="">
      <xdr:nvSpPr>
        <xdr:cNvPr id="278" name="テキスト ボックス 277"/>
        <xdr:cNvSpPr txBox="1"/>
      </xdr:nvSpPr>
      <xdr:spPr>
        <a:xfrm>
          <a:off x="149098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53763</xdr:rowOff>
    </xdr:from>
    <xdr:to>
      <xdr:col>21</xdr:col>
      <xdr:colOff>50800</xdr:colOff>
      <xdr:row>88</xdr:row>
      <xdr:rowOff>155363</xdr:rowOff>
    </xdr:to>
    <xdr:sp macro="" textlink="">
      <xdr:nvSpPr>
        <xdr:cNvPr id="279" name="円/楕円 278"/>
        <xdr:cNvSpPr/>
      </xdr:nvSpPr>
      <xdr:spPr>
        <a:xfrm>
          <a:off x="14351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140140</xdr:rowOff>
    </xdr:from>
    <xdr:ext cx="762000" cy="259045"/>
    <xdr:sp macro="" textlink="">
      <xdr:nvSpPr>
        <xdr:cNvPr id="280" name="テキスト ボックス 279"/>
        <xdr:cNvSpPr txBox="1"/>
      </xdr:nvSpPr>
      <xdr:spPr>
        <a:xfrm>
          <a:off x="14020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136737</xdr:rowOff>
    </xdr:from>
    <xdr:to>
      <xdr:col>19</xdr:col>
      <xdr:colOff>533400</xdr:colOff>
      <xdr:row>88</xdr:row>
      <xdr:rowOff>66887</xdr:rowOff>
    </xdr:to>
    <xdr:sp macro="" textlink="">
      <xdr:nvSpPr>
        <xdr:cNvPr id="281" name="円/楕円 280"/>
        <xdr:cNvSpPr/>
      </xdr:nvSpPr>
      <xdr:spPr>
        <a:xfrm>
          <a:off x="13462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51664</xdr:rowOff>
    </xdr:from>
    <xdr:ext cx="762000" cy="259045"/>
    <xdr:sp macro="" textlink="">
      <xdr:nvSpPr>
        <xdr:cNvPr id="282" name="テキスト ボックス 281"/>
        <xdr:cNvSpPr txBox="1"/>
      </xdr:nvSpPr>
      <xdr:spPr>
        <a:xfrm>
          <a:off x="13131800" y="151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平成</a:t>
          </a:r>
          <a:r>
            <a:rPr kumimoji="1" lang="en-US" altLang="ja-JP" sz="1300" b="0" i="0" baseline="0">
              <a:solidFill>
                <a:schemeClr val="dk1"/>
              </a:solidFill>
              <a:effectLst/>
              <a:latin typeface="+mn-lt"/>
              <a:ea typeface="+mn-ea"/>
              <a:cs typeface="+mn-cs"/>
            </a:rPr>
            <a:t>25</a:t>
          </a:r>
          <a:r>
            <a:rPr kumimoji="1" lang="ja-JP" altLang="ja-JP" sz="1300" b="0" i="0" baseline="0">
              <a:solidFill>
                <a:schemeClr val="dk1"/>
              </a:solidFill>
              <a:effectLst/>
              <a:latin typeface="+mn-lt"/>
              <a:ea typeface="+mn-ea"/>
              <a:cs typeface="+mn-cs"/>
            </a:rPr>
            <a:t>年までは類似団体との比較において、やや上位で推移していたが、平成</a:t>
          </a:r>
          <a:r>
            <a:rPr kumimoji="1" lang="en-US" altLang="ja-JP" sz="1300" b="0" i="0" baseline="0">
              <a:solidFill>
                <a:schemeClr val="dk1"/>
              </a:solidFill>
              <a:effectLst/>
              <a:latin typeface="+mn-lt"/>
              <a:ea typeface="+mn-ea"/>
              <a:cs typeface="+mn-cs"/>
            </a:rPr>
            <a:t>26</a:t>
          </a:r>
          <a:r>
            <a:rPr kumimoji="1" lang="ja-JP" altLang="ja-JP" sz="1300" b="0" i="0" baseline="0">
              <a:solidFill>
                <a:schemeClr val="dk1"/>
              </a:solidFill>
              <a:effectLst/>
              <a:latin typeface="+mn-lt"/>
              <a:ea typeface="+mn-ea"/>
              <a:cs typeface="+mn-cs"/>
            </a:rPr>
            <a:t>年以降、再任用職員のフルタイム化に伴い、やや順位を下げる結果となっている。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164919</xdr:rowOff>
    </xdr:from>
    <xdr:to>
      <xdr:col>24</xdr:col>
      <xdr:colOff>558800</xdr:colOff>
      <xdr:row>66</xdr:row>
      <xdr:rowOff>113574</xdr:rowOff>
    </xdr:to>
    <xdr:cxnSp macro="">
      <xdr:nvCxnSpPr>
        <xdr:cNvPr id="314" name="直線コネクタ 313"/>
        <xdr:cNvCxnSpPr/>
      </xdr:nvCxnSpPr>
      <xdr:spPr>
        <a:xfrm flipV="1">
          <a:off x="17018000" y="10109019"/>
          <a:ext cx="0" cy="1320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79846</xdr:rowOff>
    </xdr:from>
    <xdr:ext cx="762000" cy="259045"/>
    <xdr:sp macro="" textlink="">
      <xdr:nvSpPr>
        <xdr:cNvPr id="317"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24</xdr:col>
      <xdr:colOff>469900</xdr:colOff>
      <xdr:row>58</xdr:row>
      <xdr:rowOff>164919</xdr:rowOff>
    </xdr:from>
    <xdr:to>
      <xdr:col>24</xdr:col>
      <xdr:colOff>647700</xdr:colOff>
      <xdr:row>58</xdr:row>
      <xdr:rowOff>164919</xdr:rowOff>
    </xdr:to>
    <xdr:cxnSp macro="">
      <xdr:nvCxnSpPr>
        <xdr:cNvPr id="318" name="直線コネクタ 317"/>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68580</xdr:rowOff>
    </xdr:from>
    <xdr:to>
      <xdr:col>24</xdr:col>
      <xdr:colOff>558800</xdr:colOff>
      <xdr:row>62</xdr:row>
      <xdr:rowOff>89263</xdr:rowOff>
    </xdr:to>
    <xdr:cxnSp macro="">
      <xdr:nvCxnSpPr>
        <xdr:cNvPr id="319" name="直線コネクタ 318"/>
        <xdr:cNvCxnSpPr/>
      </xdr:nvCxnSpPr>
      <xdr:spPr>
        <a:xfrm flipV="1">
          <a:off x="16179800" y="1069848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30860</xdr:rowOff>
    </xdr:from>
    <xdr:ext cx="762000" cy="259045"/>
    <xdr:sp macro="" textlink="">
      <xdr:nvSpPr>
        <xdr:cNvPr id="320" name="定員管理の状況平均値テキスト"/>
        <xdr:cNvSpPr txBox="1"/>
      </xdr:nvSpPr>
      <xdr:spPr>
        <a:xfrm>
          <a:off x="17106900" y="10489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14333</xdr:rowOff>
    </xdr:from>
    <xdr:to>
      <xdr:col>24</xdr:col>
      <xdr:colOff>609600</xdr:colOff>
      <xdr:row>62</xdr:row>
      <xdr:rowOff>115933</xdr:rowOff>
    </xdr:to>
    <xdr:sp macro="" textlink="">
      <xdr:nvSpPr>
        <xdr:cNvPr id="321" name="フローチャート : 判断 320"/>
        <xdr:cNvSpPr/>
      </xdr:nvSpPr>
      <xdr:spPr>
        <a:xfrm>
          <a:off x="169672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78015</xdr:rowOff>
    </xdr:from>
    <xdr:to>
      <xdr:col>23</xdr:col>
      <xdr:colOff>406400</xdr:colOff>
      <xdr:row>62</xdr:row>
      <xdr:rowOff>89263</xdr:rowOff>
    </xdr:to>
    <xdr:cxnSp macro="">
      <xdr:nvCxnSpPr>
        <xdr:cNvPr id="322" name="直線コネクタ 321"/>
        <xdr:cNvCxnSpPr/>
      </xdr:nvCxnSpPr>
      <xdr:spPr>
        <a:xfrm>
          <a:off x="15290800" y="10536465"/>
          <a:ext cx="889000" cy="1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3" name="フローチャート : 判断 322"/>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77850</xdr:rowOff>
    </xdr:from>
    <xdr:ext cx="736600" cy="259045"/>
    <xdr:sp macro="" textlink="">
      <xdr:nvSpPr>
        <xdr:cNvPr id="324" name="テキスト ボックス 323"/>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57331</xdr:rowOff>
    </xdr:from>
    <xdr:to>
      <xdr:col>22</xdr:col>
      <xdr:colOff>203200</xdr:colOff>
      <xdr:row>61</xdr:row>
      <xdr:rowOff>78015</xdr:rowOff>
    </xdr:to>
    <xdr:cxnSp macro="">
      <xdr:nvCxnSpPr>
        <xdr:cNvPr id="325" name="直線コネクタ 324"/>
        <xdr:cNvCxnSpPr/>
      </xdr:nvCxnSpPr>
      <xdr:spPr>
        <a:xfrm>
          <a:off x="14401800" y="1051578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151312</xdr:rowOff>
    </xdr:from>
    <xdr:to>
      <xdr:col>22</xdr:col>
      <xdr:colOff>254000</xdr:colOff>
      <xdr:row>62</xdr:row>
      <xdr:rowOff>81462</xdr:rowOff>
    </xdr:to>
    <xdr:sp macro="" textlink="">
      <xdr:nvSpPr>
        <xdr:cNvPr id="326" name="フローチャート : 判断 325"/>
        <xdr:cNvSpPr/>
      </xdr:nvSpPr>
      <xdr:spPr>
        <a:xfrm>
          <a:off x="15240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66239</xdr:rowOff>
    </xdr:from>
    <xdr:ext cx="762000" cy="259045"/>
    <xdr:sp macro="" textlink="">
      <xdr:nvSpPr>
        <xdr:cNvPr id="327" name="テキスト ボックス 326"/>
        <xdr:cNvSpPr txBox="1"/>
      </xdr:nvSpPr>
      <xdr:spPr>
        <a:xfrm>
          <a:off x="14909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57331</xdr:rowOff>
    </xdr:from>
    <xdr:to>
      <xdr:col>21</xdr:col>
      <xdr:colOff>0</xdr:colOff>
      <xdr:row>61</xdr:row>
      <xdr:rowOff>102144</xdr:rowOff>
    </xdr:to>
    <xdr:cxnSp macro="">
      <xdr:nvCxnSpPr>
        <xdr:cNvPr id="328" name="直線コネクタ 327"/>
        <xdr:cNvCxnSpPr/>
      </xdr:nvCxnSpPr>
      <xdr:spPr>
        <a:xfrm flipV="1">
          <a:off x="13512800" y="1051578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165100</xdr:rowOff>
    </xdr:from>
    <xdr:to>
      <xdr:col>21</xdr:col>
      <xdr:colOff>50800</xdr:colOff>
      <xdr:row>62</xdr:row>
      <xdr:rowOff>95250</xdr:rowOff>
    </xdr:to>
    <xdr:sp macro="" textlink="">
      <xdr:nvSpPr>
        <xdr:cNvPr id="329" name="フローチャート : 判断 328"/>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80027</xdr:rowOff>
    </xdr:from>
    <xdr:ext cx="762000" cy="259045"/>
    <xdr:sp macro="" textlink="">
      <xdr:nvSpPr>
        <xdr:cNvPr id="330" name="テキスト ボックス 329"/>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48804</xdr:rowOff>
    </xdr:from>
    <xdr:to>
      <xdr:col>19</xdr:col>
      <xdr:colOff>533400</xdr:colOff>
      <xdr:row>62</xdr:row>
      <xdr:rowOff>150404</xdr:rowOff>
    </xdr:to>
    <xdr:sp macro="" textlink="">
      <xdr:nvSpPr>
        <xdr:cNvPr id="331" name="フローチャート : 判断 330"/>
        <xdr:cNvSpPr/>
      </xdr:nvSpPr>
      <xdr:spPr>
        <a:xfrm>
          <a:off x="13462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135181</xdr:rowOff>
    </xdr:from>
    <xdr:ext cx="762000" cy="259045"/>
    <xdr:sp macro="" textlink="">
      <xdr:nvSpPr>
        <xdr:cNvPr id="332" name="テキスト ボックス 331"/>
        <xdr:cNvSpPr txBox="1"/>
      </xdr:nvSpPr>
      <xdr:spPr>
        <a:xfrm>
          <a:off x="13131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38" name="円/楕円 337"/>
        <xdr:cNvSpPr/>
      </xdr:nvSpPr>
      <xdr:spPr>
        <a:xfrm>
          <a:off x="16967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161307</xdr:rowOff>
    </xdr:from>
    <xdr:ext cx="762000" cy="259045"/>
    <xdr:sp macro="" textlink="">
      <xdr:nvSpPr>
        <xdr:cNvPr id="339" name="定員管理の状況該当値テキスト"/>
        <xdr:cNvSpPr txBox="1"/>
      </xdr:nvSpPr>
      <xdr:spPr>
        <a:xfrm>
          <a:off x="17106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38463</xdr:rowOff>
    </xdr:from>
    <xdr:to>
      <xdr:col>23</xdr:col>
      <xdr:colOff>457200</xdr:colOff>
      <xdr:row>62</xdr:row>
      <xdr:rowOff>140063</xdr:rowOff>
    </xdr:to>
    <xdr:sp macro="" textlink="">
      <xdr:nvSpPr>
        <xdr:cNvPr id="340" name="円/楕円 339"/>
        <xdr:cNvSpPr/>
      </xdr:nvSpPr>
      <xdr:spPr>
        <a:xfrm>
          <a:off x="16129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124840</xdr:rowOff>
    </xdr:from>
    <xdr:ext cx="736600" cy="259045"/>
    <xdr:sp macro="" textlink="">
      <xdr:nvSpPr>
        <xdr:cNvPr id="341" name="テキスト ボックス 340"/>
        <xdr:cNvSpPr txBox="1"/>
      </xdr:nvSpPr>
      <xdr:spPr>
        <a:xfrm>
          <a:off x="15798800" y="1075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27215</xdr:rowOff>
    </xdr:from>
    <xdr:to>
      <xdr:col>22</xdr:col>
      <xdr:colOff>254000</xdr:colOff>
      <xdr:row>61</xdr:row>
      <xdr:rowOff>128815</xdr:rowOff>
    </xdr:to>
    <xdr:sp macro="" textlink="">
      <xdr:nvSpPr>
        <xdr:cNvPr id="342" name="円/楕円 341"/>
        <xdr:cNvSpPr/>
      </xdr:nvSpPr>
      <xdr:spPr>
        <a:xfrm>
          <a:off x="15240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138992</xdr:rowOff>
    </xdr:from>
    <xdr:ext cx="762000" cy="259045"/>
    <xdr:sp macro="" textlink="">
      <xdr:nvSpPr>
        <xdr:cNvPr id="343" name="テキスト ボックス 342"/>
        <xdr:cNvSpPr txBox="1"/>
      </xdr:nvSpPr>
      <xdr:spPr>
        <a:xfrm>
          <a:off x="14909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6531</xdr:rowOff>
    </xdr:from>
    <xdr:to>
      <xdr:col>21</xdr:col>
      <xdr:colOff>50800</xdr:colOff>
      <xdr:row>61</xdr:row>
      <xdr:rowOff>108131</xdr:rowOff>
    </xdr:to>
    <xdr:sp macro="" textlink="">
      <xdr:nvSpPr>
        <xdr:cNvPr id="344" name="円/楕円 343"/>
        <xdr:cNvSpPr/>
      </xdr:nvSpPr>
      <xdr:spPr>
        <a:xfrm>
          <a:off x="14351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118308</xdr:rowOff>
    </xdr:from>
    <xdr:ext cx="762000" cy="259045"/>
    <xdr:sp macro="" textlink="">
      <xdr:nvSpPr>
        <xdr:cNvPr id="345" name="テキスト ボックス 344"/>
        <xdr:cNvSpPr txBox="1"/>
      </xdr:nvSpPr>
      <xdr:spPr>
        <a:xfrm>
          <a:off x="14020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51344</xdr:rowOff>
    </xdr:from>
    <xdr:to>
      <xdr:col>19</xdr:col>
      <xdr:colOff>533400</xdr:colOff>
      <xdr:row>61</xdr:row>
      <xdr:rowOff>152944</xdr:rowOff>
    </xdr:to>
    <xdr:sp macro="" textlink="">
      <xdr:nvSpPr>
        <xdr:cNvPr id="346" name="円/楕円 345"/>
        <xdr:cNvSpPr/>
      </xdr:nvSpPr>
      <xdr:spPr>
        <a:xfrm>
          <a:off x="13462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163121</xdr:rowOff>
    </xdr:from>
    <xdr:ext cx="762000" cy="259045"/>
    <xdr:sp macro="" textlink="">
      <xdr:nvSpPr>
        <xdr:cNvPr id="347" name="テキスト ボックス 346"/>
        <xdr:cNvSpPr txBox="1"/>
      </xdr:nvSpPr>
      <xdr:spPr>
        <a:xfrm>
          <a:off x="13131800" y="102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阪神・淡路大震災の復興事業にかかる市債の影響等により、兵庫県下市町の実質公債比率は高い傾向にある中、行財政プランによる新規投資的事業の抑制等の努力により、県下においては低い水準を保ってきた。</a:t>
          </a:r>
          <a:endParaRPr lang="ja-JP" altLang="ja-JP" sz="1300">
            <a:effectLst/>
          </a:endParaRPr>
        </a:p>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年度の数値自体は僅かに改善したものの、平成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おいては借換債の発行を前提として行うテールヘビー返済（バルーン返済）について借換債を発行しなかったことにより、特定財源が充当されない元利償還金が一時的に増加した結果、再び上昇したが、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年度は元利償還金が減少したため、改善している。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45</xdr:row>
      <xdr:rowOff>100895</xdr:rowOff>
    </xdr:to>
    <xdr:cxnSp macro="">
      <xdr:nvCxnSpPr>
        <xdr:cNvPr id="376" name="直線コネクタ 375"/>
        <xdr:cNvCxnSpPr/>
      </xdr:nvCxnSpPr>
      <xdr:spPr>
        <a:xfrm flipV="1">
          <a:off x="17018000" y="6086828"/>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72972</xdr:rowOff>
    </xdr:from>
    <xdr:ext cx="762000" cy="259045"/>
    <xdr:sp macro="" textlink="">
      <xdr:nvSpPr>
        <xdr:cNvPr id="377"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100895</xdr:rowOff>
    </xdr:from>
    <xdr:to>
      <xdr:col>24</xdr:col>
      <xdr:colOff>647700</xdr:colOff>
      <xdr:row>45</xdr:row>
      <xdr:rowOff>100895</xdr:rowOff>
    </xdr:to>
    <xdr:cxnSp macro="">
      <xdr:nvCxnSpPr>
        <xdr:cNvPr id="378" name="直線コネクタ 377"/>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79"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80" name="直線コネクタ 379"/>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105833</xdr:rowOff>
    </xdr:from>
    <xdr:to>
      <xdr:col>24</xdr:col>
      <xdr:colOff>558800</xdr:colOff>
      <xdr:row>43</xdr:row>
      <xdr:rowOff>68439</xdr:rowOff>
    </xdr:to>
    <xdr:cxnSp macro="">
      <xdr:nvCxnSpPr>
        <xdr:cNvPr id="381" name="直線コネクタ 380"/>
        <xdr:cNvCxnSpPr/>
      </xdr:nvCxnSpPr>
      <xdr:spPr>
        <a:xfrm flipV="1">
          <a:off x="16179800" y="7306733"/>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103310</xdr:rowOff>
    </xdr:from>
    <xdr:ext cx="762000" cy="259045"/>
    <xdr:sp macro="" textlink="">
      <xdr:nvSpPr>
        <xdr:cNvPr id="382"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3" name="フローチャート : 判断 382"/>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65617</xdr:rowOff>
    </xdr:from>
    <xdr:to>
      <xdr:col>23</xdr:col>
      <xdr:colOff>406400</xdr:colOff>
      <xdr:row>43</xdr:row>
      <xdr:rowOff>68439</xdr:rowOff>
    </xdr:to>
    <xdr:cxnSp macro="">
      <xdr:nvCxnSpPr>
        <xdr:cNvPr id="384" name="直線コネクタ 383"/>
        <xdr:cNvCxnSpPr/>
      </xdr:nvCxnSpPr>
      <xdr:spPr>
        <a:xfrm>
          <a:off x="15290800" y="7266517"/>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140405</xdr:rowOff>
    </xdr:from>
    <xdr:to>
      <xdr:col>23</xdr:col>
      <xdr:colOff>457200</xdr:colOff>
      <xdr:row>40</xdr:row>
      <xdr:rowOff>70555</xdr:rowOff>
    </xdr:to>
    <xdr:sp macro="" textlink="">
      <xdr:nvSpPr>
        <xdr:cNvPr id="385" name="フローチャート : 判断 384"/>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80732</xdr:rowOff>
    </xdr:from>
    <xdr:ext cx="736600" cy="259045"/>
    <xdr:sp macro="" textlink="">
      <xdr:nvSpPr>
        <xdr:cNvPr id="386" name="テキスト ボックス 385"/>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65617</xdr:rowOff>
    </xdr:from>
    <xdr:to>
      <xdr:col>22</xdr:col>
      <xdr:colOff>203200</xdr:colOff>
      <xdr:row>42</xdr:row>
      <xdr:rowOff>92428</xdr:rowOff>
    </xdr:to>
    <xdr:cxnSp macro="">
      <xdr:nvCxnSpPr>
        <xdr:cNvPr id="387" name="直線コネクタ 386"/>
        <xdr:cNvCxnSpPr/>
      </xdr:nvCxnSpPr>
      <xdr:spPr>
        <a:xfrm flipV="1">
          <a:off x="14401800" y="72665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62795</xdr:rowOff>
    </xdr:from>
    <xdr:to>
      <xdr:col>22</xdr:col>
      <xdr:colOff>254000</xdr:colOff>
      <xdr:row>40</xdr:row>
      <xdr:rowOff>164395</xdr:rowOff>
    </xdr:to>
    <xdr:sp macro="" textlink="">
      <xdr:nvSpPr>
        <xdr:cNvPr id="388" name="フローチャート : 判断 387"/>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3122</xdr:rowOff>
    </xdr:from>
    <xdr:ext cx="762000" cy="259045"/>
    <xdr:sp macro="" textlink="">
      <xdr:nvSpPr>
        <xdr:cNvPr id="389" name="テキスト ボックス 388"/>
        <xdr:cNvSpPr txBox="1"/>
      </xdr:nvSpPr>
      <xdr:spPr>
        <a:xfrm>
          <a:off x="14909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156633</xdr:rowOff>
    </xdr:from>
    <xdr:to>
      <xdr:col>21</xdr:col>
      <xdr:colOff>0</xdr:colOff>
      <xdr:row>42</xdr:row>
      <xdr:rowOff>92428</xdr:rowOff>
    </xdr:to>
    <xdr:cxnSp macro="">
      <xdr:nvCxnSpPr>
        <xdr:cNvPr id="390" name="直線コネクタ 389"/>
        <xdr:cNvCxnSpPr/>
      </xdr:nvCxnSpPr>
      <xdr:spPr>
        <a:xfrm>
          <a:off x="13512800" y="7186083"/>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1" name="フローチャート : 判断 390"/>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123772</xdr:rowOff>
    </xdr:from>
    <xdr:ext cx="762000" cy="259045"/>
    <xdr:sp macro="" textlink="">
      <xdr:nvSpPr>
        <xdr:cNvPr id="392" name="テキスト ボックス 391"/>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119239</xdr:rowOff>
    </xdr:from>
    <xdr:to>
      <xdr:col>19</xdr:col>
      <xdr:colOff>533400</xdr:colOff>
      <xdr:row>42</xdr:row>
      <xdr:rowOff>49389</xdr:rowOff>
    </xdr:to>
    <xdr:sp macro="" textlink="">
      <xdr:nvSpPr>
        <xdr:cNvPr id="393" name="フローチャート : 判断 392"/>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34166</xdr:rowOff>
    </xdr:from>
    <xdr:ext cx="762000" cy="259045"/>
    <xdr:sp macro="" textlink="">
      <xdr:nvSpPr>
        <xdr:cNvPr id="394" name="テキスト ボックス 393"/>
        <xdr:cNvSpPr txBox="1"/>
      </xdr:nvSpPr>
      <xdr:spPr>
        <a:xfrm>
          <a:off x="13131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55033</xdr:rowOff>
    </xdr:from>
    <xdr:to>
      <xdr:col>24</xdr:col>
      <xdr:colOff>609600</xdr:colOff>
      <xdr:row>42</xdr:row>
      <xdr:rowOff>156633</xdr:rowOff>
    </xdr:to>
    <xdr:sp macro="" textlink="">
      <xdr:nvSpPr>
        <xdr:cNvPr id="400" name="円/楕円 399"/>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27110</xdr:rowOff>
    </xdr:from>
    <xdr:ext cx="762000" cy="259045"/>
    <xdr:sp macro="" textlink="">
      <xdr:nvSpPr>
        <xdr:cNvPr id="401" name="公債費負担の状況該当値テキスト"/>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17639</xdr:rowOff>
    </xdr:from>
    <xdr:to>
      <xdr:col>23</xdr:col>
      <xdr:colOff>457200</xdr:colOff>
      <xdr:row>43</xdr:row>
      <xdr:rowOff>119239</xdr:rowOff>
    </xdr:to>
    <xdr:sp macro="" textlink="">
      <xdr:nvSpPr>
        <xdr:cNvPr id="402" name="円/楕円 401"/>
        <xdr:cNvSpPr/>
      </xdr:nvSpPr>
      <xdr:spPr>
        <a:xfrm>
          <a:off x="16129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104016</xdr:rowOff>
    </xdr:from>
    <xdr:ext cx="736600" cy="259045"/>
    <xdr:sp macro="" textlink="">
      <xdr:nvSpPr>
        <xdr:cNvPr id="403" name="テキスト ボックス 402"/>
        <xdr:cNvSpPr txBox="1"/>
      </xdr:nvSpPr>
      <xdr:spPr>
        <a:xfrm>
          <a:off x="15798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14817</xdr:rowOff>
    </xdr:from>
    <xdr:to>
      <xdr:col>22</xdr:col>
      <xdr:colOff>254000</xdr:colOff>
      <xdr:row>42</xdr:row>
      <xdr:rowOff>116417</xdr:rowOff>
    </xdr:to>
    <xdr:sp macro="" textlink="">
      <xdr:nvSpPr>
        <xdr:cNvPr id="404" name="円/楕円 403"/>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405" name="テキスト ボックス 404"/>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41628</xdr:rowOff>
    </xdr:from>
    <xdr:to>
      <xdr:col>21</xdr:col>
      <xdr:colOff>50800</xdr:colOff>
      <xdr:row>42</xdr:row>
      <xdr:rowOff>143228</xdr:rowOff>
    </xdr:to>
    <xdr:sp macro="" textlink="">
      <xdr:nvSpPr>
        <xdr:cNvPr id="406" name="円/楕円 405"/>
        <xdr:cNvSpPr/>
      </xdr:nvSpPr>
      <xdr:spPr>
        <a:xfrm>
          <a:off x="14351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128005</xdr:rowOff>
    </xdr:from>
    <xdr:ext cx="762000" cy="259045"/>
    <xdr:sp macro="" textlink="">
      <xdr:nvSpPr>
        <xdr:cNvPr id="407" name="テキスト ボックス 406"/>
        <xdr:cNvSpPr txBox="1"/>
      </xdr:nvSpPr>
      <xdr:spPr>
        <a:xfrm>
          <a:off x="14020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105833</xdr:rowOff>
    </xdr:from>
    <xdr:to>
      <xdr:col>19</xdr:col>
      <xdr:colOff>533400</xdr:colOff>
      <xdr:row>42</xdr:row>
      <xdr:rowOff>35983</xdr:rowOff>
    </xdr:to>
    <xdr:sp macro="" textlink="">
      <xdr:nvSpPr>
        <xdr:cNvPr id="408" name="円/楕円 407"/>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46160</xdr:rowOff>
    </xdr:from>
    <xdr:ext cx="762000" cy="259045"/>
    <xdr:sp macro="" textlink="">
      <xdr:nvSpPr>
        <xdr:cNvPr id="409" name="テキスト ボックス 408"/>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健全化法施行当時、類似団体平均に比べて高かった当該数値は、補正予算債等交付税措置の手厚い地方債を活用して将来負担額を軽減した結果、一貫して改善している。加えて、平成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年度から借換債発行を前提として行うテールヘビー返済（バルーン返済）について借換債を発行しなかったことにより、近年は特に改善している。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8" name="直線コネクタ 437"/>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39"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0" name="直線コネクタ 439"/>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162066</xdr:rowOff>
    </xdr:from>
    <xdr:to>
      <xdr:col>24</xdr:col>
      <xdr:colOff>558800</xdr:colOff>
      <xdr:row>15</xdr:row>
      <xdr:rowOff>79093</xdr:rowOff>
    </xdr:to>
    <xdr:cxnSp macro="">
      <xdr:nvCxnSpPr>
        <xdr:cNvPr id="443" name="直線コネクタ 442"/>
        <xdr:cNvCxnSpPr/>
      </xdr:nvCxnSpPr>
      <xdr:spPr>
        <a:xfrm flipV="1">
          <a:off x="16179800" y="256236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60695</xdr:rowOff>
    </xdr:from>
    <xdr:ext cx="762000" cy="259045"/>
    <xdr:sp macro="" textlink="">
      <xdr:nvSpPr>
        <xdr:cNvPr id="444" name="将来負担の状況平均値テキスト"/>
        <xdr:cNvSpPr txBox="1"/>
      </xdr:nvSpPr>
      <xdr:spPr>
        <a:xfrm>
          <a:off x="17106900" y="2632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88618</xdr:rowOff>
    </xdr:from>
    <xdr:to>
      <xdr:col>24</xdr:col>
      <xdr:colOff>609600</xdr:colOff>
      <xdr:row>16</xdr:row>
      <xdr:rowOff>18768</xdr:rowOff>
    </xdr:to>
    <xdr:sp macro="" textlink="">
      <xdr:nvSpPr>
        <xdr:cNvPr id="445" name="フローチャート : 判断 444"/>
        <xdr:cNvSpPr/>
      </xdr:nvSpPr>
      <xdr:spPr>
        <a:xfrm>
          <a:off x="169672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79093</xdr:rowOff>
    </xdr:from>
    <xdr:to>
      <xdr:col>23</xdr:col>
      <xdr:colOff>406400</xdr:colOff>
      <xdr:row>15</xdr:row>
      <xdr:rowOff>158185</xdr:rowOff>
    </xdr:to>
    <xdr:cxnSp macro="">
      <xdr:nvCxnSpPr>
        <xdr:cNvPr id="446" name="直線コネクタ 445"/>
        <xdr:cNvCxnSpPr/>
      </xdr:nvCxnSpPr>
      <xdr:spPr>
        <a:xfrm flipV="1">
          <a:off x="15290800" y="2650843"/>
          <a:ext cx="889000" cy="7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156986</xdr:rowOff>
    </xdr:from>
    <xdr:to>
      <xdr:col>23</xdr:col>
      <xdr:colOff>457200</xdr:colOff>
      <xdr:row>16</xdr:row>
      <xdr:rowOff>87136</xdr:rowOff>
    </xdr:to>
    <xdr:sp macro="" textlink="">
      <xdr:nvSpPr>
        <xdr:cNvPr id="447" name="フローチャート : 判断 446"/>
        <xdr:cNvSpPr/>
      </xdr:nvSpPr>
      <xdr:spPr>
        <a:xfrm>
          <a:off x="16129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71913</xdr:rowOff>
    </xdr:from>
    <xdr:ext cx="736600" cy="259045"/>
    <xdr:sp macro="" textlink="">
      <xdr:nvSpPr>
        <xdr:cNvPr id="448" name="テキスト ボックス 447"/>
        <xdr:cNvSpPr txBox="1"/>
      </xdr:nvSpPr>
      <xdr:spPr>
        <a:xfrm>
          <a:off x="15798800" y="281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158185</xdr:rowOff>
    </xdr:from>
    <xdr:to>
      <xdr:col>22</xdr:col>
      <xdr:colOff>203200</xdr:colOff>
      <xdr:row>17</xdr:row>
      <xdr:rowOff>15028</xdr:rowOff>
    </xdr:to>
    <xdr:cxnSp macro="">
      <xdr:nvCxnSpPr>
        <xdr:cNvPr id="449" name="直線コネクタ 448"/>
        <xdr:cNvCxnSpPr/>
      </xdr:nvCxnSpPr>
      <xdr:spPr>
        <a:xfrm flipV="1">
          <a:off x="14401800" y="2729935"/>
          <a:ext cx="889000" cy="19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13688</xdr:rowOff>
    </xdr:from>
    <xdr:to>
      <xdr:col>22</xdr:col>
      <xdr:colOff>254000</xdr:colOff>
      <xdr:row>16</xdr:row>
      <xdr:rowOff>115288</xdr:rowOff>
    </xdr:to>
    <xdr:sp macro="" textlink="">
      <xdr:nvSpPr>
        <xdr:cNvPr id="450" name="フローチャート : 判断 449"/>
        <xdr:cNvSpPr/>
      </xdr:nvSpPr>
      <xdr:spPr>
        <a:xfrm>
          <a:off x="15240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100065</xdr:rowOff>
    </xdr:from>
    <xdr:ext cx="762000" cy="259045"/>
    <xdr:sp macro="" textlink="">
      <xdr:nvSpPr>
        <xdr:cNvPr id="451" name="テキスト ボックス 450"/>
        <xdr:cNvSpPr txBox="1"/>
      </xdr:nvSpPr>
      <xdr:spPr>
        <a:xfrm>
          <a:off x="14909800" y="28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15028</xdr:rowOff>
    </xdr:from>
    <xdr:to>
      <xdr:col>21</xdr:col>
      <xdr:colOff>0</xdr:colOff>
      <xdr:row>18</xdr:row>
      <xdr:rowOff>98284</xdr:rowOff>
    </xdr:to>
    <xdr:cxnSp macro="">
      <xdr:nvCxnSpPr>
        <xdr:cNvPr id="452" name="直線コネクタ 451"/>
        <xdr:cNvCxnSpPr/>
      </xdr:nvCxnSpPr>
      <xdr:spPr>
        <a:xfrm flipV="1">
          <a:off x="13512800" y="2929678"/>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139700</xdr:rowOff>
    </xdr:from>
    <xdr:to>
      <xdr:col>21</xdr:col>
      <xdr:colOff>50800</xdr:colOff>
      <xdr:row>17</xdr:row>
      <xdr:rowOff>69850</xdr:rowOff>
    </xdr:to>
    <xdr:sp macro="" textlink="">
      <xdr:nvSpPr>
        <xdr:cNvPr id="453" name="フローチャート : 判断 452"/>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54627</xdr:rowOff>
    </xdr:from>
    <xdr:ext cx="762000" cy="259045"/>
    <xdr:sp macro="" textlink="">
      <xdr:nvSpPr>
        <xdr:cNvPr id="454" name="テキスト ボックス 453"/>
        <xdr:cNvSpPr txBox="1"/>
      </xdr:nvSpPr>
      <xdr:spPr>
        <a:xfrm>
          <a:off x="14020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117052</xdr:rowOff>
    </xdr:from>
    <xdr:to>
      <xdr:col>19</xdr:col>
      <xdr:colOff>533400</xdr:colOff>
      <xdr:row>18</xdr:row>
      <xdr:rowOff>47202</xdr:rowOff>
    </xdr:to>
    <xdr:sp macro="" textlink="">
      <xdr:nvSpPr>
        <xdr:cNvPr id="455" name="フローチャート : 判断 454"/>
        <xdr:cNvSpPr/>
      </xdr:nvSpPr>
      <xdr:spPr>
        <a:xfrm>
          <a:off x="13462000" y="30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57379</xdr:rowOff>
    </xdr:from>
    <xdr:ext cx="762000" cy="259045"/>
    <xdr:sp macro="" textlink="">
      <xdr:nvSpPr>
        <xdr:cNvPr id="456" name="テキスト ボックス 455"/>
        <xdr:cNvSpPr txBox="1"/>
      </xdr:nvSpPr>
      <xdr:spPr>
        <a:xfrm>
          <a:off x="13131800" y="280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111266</xdr:rowOff>
    </xdr:from>
    <xdr:to>
      <xdr:col>24</xdr:col>
      <xdr:colOff>609600</xdr:colOff>
      <xdr:row>15</xdr:row>
      <xdr:rowOff>41416</xdr:rowOff>
    </xdr:to>
    <xdr:sp macro="" textlink="">
      <xdr:nvSpPr>
        <xdr:cNvPr id="462" name="円/楕円 461"/>
        <xdr:cNvSpPr/>
      </xdr:nvSpPr>
      <xdr:spPr>
        <a:xfrm>
          <a:off x="16967200" y="251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127793</xdr:rowOff>
    </xdr:from>
    <xdr:ext cx="762000" cy="259045"/>
    <xdr:sp macro="" textlink="">
      <xdr:nvSpPr>
        <xdr:cNvPr id="463" name="将来負担の状況該当値テキスト"/>
        <xdr:cNvSpPr txBox="1"/>
      </xdr:nvSpPr>
      <xdr:spPr>
        <a:xfrm>
          <a:off x="17106900" y="235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28293</xdr:rowOff>
    </xdr:from>
    <xdr:to>
      <xdr:col>23</xdr:col>
      <xdr:colOff>457200</xdr:colOff>
      <xdr:row>15</xdr:row>
      <xdr:rowOff>129893</xdr:rowOff>
    </xdr:to>
    <xdr:sp macro="" textlink="">
      <xdr:nvSpPr>
        <xdr:cNvPr id="464" name="円/楕円 463"/>
        <xdr:cNvSpPr/>
      </xdr:nvSpPr>
      <xdr:spPr>
        <a:xfrm>
          <a:off x="16129000" y="26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140070</xdr:rowOff>
    </xdr:from>
    <xdr:ext cx="736600" cy="259045"/>
    <xdr:sp macro="" textlink="">
      <xdr:nvSpPr>
        <xdr:cNvPr id="465" name="テキスト ボックス 464"/>
        <xdr:cNvSpPr txBox="1"/>
      </xdr:nvSpPr>
      <xdr:spPr>
        <a:xfrm>
          <a:off x="15798800" y="236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107385</xdr:rowOff>
    </xdr:from>
    <xdr:to>
      <xdr:col>22</xdr:col>
      <xdr:colOff>254000</xdr:colOff>
      <xdr:row>16</xdr:row>
      <xdr:rowOff>37535</xdr:rowOff>
    </xdr:to>
    <xdr:sp macro="" textlink="">
      <xdr:nvSpPr>
        <xdr:cNvPr id="466" name="円/楕円 465"/>
        <xdr:cNvSpPr/>
      </xdr:nvSpPr>
      <xdr:spPr>
        <a:xfrm>
          <a:off x="15240000" y="26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47712</xdr:rowOff>
    </xdr:from>
    <xdr:ext cx="762000" cy="259045"/>
    <xdr:sp macro="" textlink="">
      <xdr:nvSpPr>
        <xdr:cNvPr id="467" name="テキスト ボックス 466"/>
        <xdr:cNvSpPr txBox="1"/>
      </xdr:nvSpPr>
      <xdr:spPr>
        <a:xfrm>
          <a:off x="14909800" y="244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135678</xdr:rowOff>
    </xdr:from>
    <xdr:to>
      <xdr:col>21</xdr:col>
      <xdr:colOff>50800</xdr:colOff>
      <xdr:row>17</xdr:row>
      <xdr:rowOff>65828</xdr:rowOff>
    </xdr:to>
    <xdr:sp macro="" textlink="">
      <xdr:nvSpPr>
        <xdr:cNvPr id="468" name="円/楕円 467"/>
        <xdr:cNvSpPr/>
      </xdr:nvSpPr>
      <xdr:spPr>
        <a:xfrm>
          <a:off x="143510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76005</xdr:rowOff>
    </xdr:from>
    <xdr:ext cx="762000" cy="259045"/>
    <xdr:sp macro="" textlink="">
      <xdr:nvSpPr>
        <xdr:cNvPr id="469" name="テキスト ボックス 468"/>
        <xdr:cNvSpPr txBox="1"/>
      </xdr:nvSpPr>
      <xdr:spPr>
        <a:xfrm>
          <a:off x="14020800" y="264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47484</xdr:rowOff>
    </xdr:from>
    <xdr:to>
      <xdr:col>19</xdr:col>
      <xdr:colOff>533400</xdr:colOff>
      <xdr:row>18</xdr:row>
      <xdr:rowOff>149084</xdr:rowOff>
    </xdr:to>
    <xdr:sp macro="" textlink="">
      <xdr:nvSpPr>
        <xdr:cNvPr id="470" name="円/楕円 469"/>
        <xdr:cNvSpPr/>
      </xdr:nvSpPr>
      <xdr:spPr>
        <a:xfrm>
          <a:off x="13462000" y="31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133861</xdr:rowOff>
    </xdr:from>
    <xdr:ext cx="762000" cy="259045"/>
    <xdr:sp macro="" textlink="">
      <xdr:nvSpPr>
        <xdr:cNvPr id="471" name="テキスト ボックス 470"/>
        <xdr:cNvSpPr txBox="1"/>
      </xdr:nvSpPr>
      <xdr:spPr>
        <a:xfrm>
          <a:off x="13131800" y="321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兵庫県伊丹市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202,037
198,990
25.00
68,639,885
66,851,489
706,989
39,545,241
62,947,645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14.3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19</a:t>
          </a:r>
          <a:r>
            <a:rPr kumimoji="1" lang="ja-JP" altLang="ja-JP" sz="1200">
              <a:solidFill>
                <a:schemeClr val="dk1"/>
              </a:solidFill>
              <a:effectLst/>
              <a:latin typeface="+mn-lt"/>
              <a:ea typeface="+mn-ea"/>
              <a:cs typeface="+mn-cs"/>
            </a:rPr>
            <a:t>年度の給与構造改革（給料表を平均</a:t>
          </a:r>
          <a:r>
            <a:rPr kumimoji="1" lang="en-US" altLang="ja-JP" sz="1200">
              <a:solidFill>
                <a:schemeClr val="dk1"/>
              </a:solidFill>
              <a:effectLst/>
              <a:latin typeface="+mn-lt"/>
              <a:ea typeface="+mn-ea"/>
              <a:cs typeface="+mn-cs"/>
            </a:rPr>
            <a:t>4.8</a:t>
          </a:r>
          <a:r>
            <a:rPr kumimoji="1" lang="ja-JP" altLang="ja-JP" sz="1200">
              <a:solidFill>
                <a:schemeClr val="dk1"/>
              </a:solidFill>
              <a:effectLst/>
              <a:latin typeface="+mn-lt"/>
              <a:ea typeface="+mn-ea"/>
              <a:cs typeface="+mn-cs"/>
            </a:rPr>
            <a:t>％引き下げ）をはじめとして、地域手当支給率の引き下げや住居手当の減額改定、そして人事院勧告に沿った給与改定及び期末勤勉手当の年間支給割合の引き下げなど給与等の適正化に努めた結果、概ね類似団体順位は中位を保ってきた。</a:t>
          </a:r>
          <a:endParaRPr lang="ja-JP" altLang="ja-JP" sz="1200">
            <a:effectLst/>
          </a:endParaRPr>
        </a:p>
        <a:p>
          <a:r>
            <a:rPr kumimoji="1" lang="ja-JP" altLang="ja-JP" sz="1200">
              <a:solidFill>
                <a:schemeClr val="dk1"/>
              </a:solidFill>
              <a:effectLst/>
              <a:latin typeface="+mn-lt"/>
              <a:ea typeface="+mn-ea"/>
              <a:cs typeface="+mn-cs"/>
            </a:rPr>
            <a:t>なお、団塊の世代の退職等新陳代謝に伴う職員構成の変化などから、今後数年間の人件費総額は概ね横ばいで推移するものと推計している。</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40</xdr:row>
      <xdr:rowOff>142240</xdr:rowOff>
    </xdr:to>
    <xdr:cxnSp macro="">
      <xdr:nvCxnSpPr>
        <xdr:cNvPr id="61" name="直線コネクタ 60"/>
        <xdr:cNvCxnSpPr/>
      </xdr:nvCxnSpPr>
      <xdr:spPr>
        <a:xfrm flipV="1">
          <a:off x="4826000" y="58115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85090</xdr:rowOff>
    </xdr:from>
    <xdr:to>
      <xdr:col>7</xdr:col>
      <xdr:colOff>15875</xdr:colOff>
      <xdr:row>37</xdr:row>
      <xdr:rowOff>85090</xdr:rowOff>
    </xdr:to>
    <xdr:cxnSp macro="">
      <xdr:nvCxnSpPr>
        <xdr:cNvPr id="66" name="直線コネクタ 65"/>
        <xdr:cNvCxnSpPr/>
      </xdr:nvCxnSpPr>
      <xdr:spPr>
        <a:xfrm>
          <a:off x="3987800" y="6428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67327</xdr:rowOff>
    </xdr:from>
    <xdr:ext cx="762000" cy="259045"/>
    <xdr:sp macro="" textlink="">
      <xdr:nvSpPr>
        <xdr:cNvPr id="67" name="人件費平均値テキスト"/>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68" name="フローチャート :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85090</xdr:rowOff>
    </xdr:from>
    <xdr:to>
      <xdr:col>5</xdr:col>
      <xdr:colOff>549275</xdr:colOff>
      <xdr:row>37</xdr:row>
      <xdr:rowOff>115570</xdr:rowOff>
    </xdr:to>
    <xdr:cxnSp macro="">
      <xdr:nvCxnSpPr>
        <xdr:cNvPr id="69" name="直線コネクタ 68"/>
        <xdr:cNvCxnSpPr/>
      </xdr:nvCxnSpPr>
      <xdr:spPr>
        <a:xfrm flipV="1">
          <a:off x="3098800" y="6428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49530</xdr:rowOff>
    </xdr:from>
    <xdr:to>
      <xdr:col>5</xdr:col>
      <xdr:colOff>600075</xdr:colOff>
      <xdr:row>37</xdr:row>
      <xdr:rowOff>151130</xdr:rowOff>
    </xdr:to>
    <xdr:sp macro="" textlink="">
      <xdr:nvSpPr>
        <xdr:cNvPr id="70" name="フローチャート : 判断 69"/>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135907</xdr:rowOff>
    </xdr:from>
    <xdr:ext cx="736600" cy="259045"/>
    <xdr:sp macro="" textlink="">
      <xdr:nvSpPr>
        <xdr:cNvPr id="71" name="テキスト ボックス 70"/>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115570</xdr:rowOff>
    </xdr:from>
    <xdr:to>
      <xdr:col>4</xdr:col>
      <xdr:colOff>346075</xdr:colOff>
      <xdr:row>38</xdr:row>
      <xdr:rowOff>27940</xdr:rowOff>
    </xdr:to>
    <xdr:cxnSp macro="">
      <xdr:nvCxnSpPr>
        <xdr:cNvPr id="72" name="直線コネクタ 71"/>
        <xdr:cNvCxnSpPr/>
      </xdr:nvCxnSpPr>
      <xdr:spPr>
        <a:xfrm flipV="1">
          <a:off x="2209800" y="6459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3" name="フローチャート :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4" name="テキスト ボックス 73"/>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27940</xdr:rowOff>
    </xdr:from>
    <xdr:to>
      <xdr:col>3</xdr:col>
      <xdr:colOff>142875</xdr:colOff>
      <xdr:row>39</xdr:row>
      <xdr:rowOff>92710</xdr:rowOff>
    </xdr:to>
    <xdr:cxnSp macro="">
      <xdr:nvCxnSpPr>
        <xdr:cNvPr id="75" name="直線コネクタ 74"/>
        <xdr:cNvCxnSpPr/>
      </xdr:nvCxnSpPr>
      <xdr:spPr>
        <a:xfrm flipV="1">
          <a:off x="1320800" y="65430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118110</xdr:rowOff>
    </xdr:from>
    <xdr:to>
      <xdr:col>3</xdr:col>
      <xdr:colOff>193675</xdr:colOff>
      <xdr:row>38</xdr:row>
      <xdr:rowOff>48260</xdr:rowOff>
    </xdr:to>
    <xdr:sp macro="" textlink="">
      <xdr:nvSpPr>
        <xdr:cNvPr id="76" name="フローチャート : 判断 75"/>
        <xdr:cNvSpPr/>
      </xdr:nvSpPr>
      <xdr:spPr>
        <a:xfrm>
          <a:off x="2159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58437</xdr:rowOff>
    </xdr:from>
    <xdr:ext cx="762000" cy="259045"/>
    <xdr:sp macro="" textlink="">
      <xdr:nvSpPr>
        <xdr:cNvPr id="77" name="テキスト ボックス 76"/>
        <xdr:cNvSpPr txBox="1"/>
      </xdr:nvSpPr>
      <xdr:spPr>
        <a:xfrm>
          <a:off x="1828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8" name="フローチャート : 判断 77"/>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9" name="テキスト ボックス 78"/>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34290</xdr:rowOff>
    </xdr:from>
    <xdr:to>
      <xdr:col>7</xdr:col>
      <xdr:colOff>66675</xdr:colOff>
      <xdr:row>37</xdr:row>
      <xdr:rowOff>135890</xdr:rowOff>
    </xdr:to>
    <xdr:sp macro="" textlink="">
      <xdr:nvSpPr>
        <xdr:cNvPr id="85" name="円/楕円 84"/>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50817</xdr:rowOff>
    </xdr:from>
    <xdr:ext cx="762000" cy="259045"/>
    <xdr:sp macro="" textlink="">
      <xdr:nvSpPr>
        <xdr:cNvPr id="86" name="人件費該当値テキスト"/>
        <xdr:cNvSpPr txBox="1"/>
      </xdr:nvSpPr>
      <xdr:spPr>
        <a:xfrm>
          <a:off x="49149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34290</xdr:rowOff>
    </xdr:from>
    <xdr:to>
      <xdr:col>5</xdr:col>
      <xdr:colOff>600075</xdr:colOff>
      <xdr:row>37</xdr:row>
      <xdr:rowOff>135890</xdr:rowOff>
    </xdr:to>
    <xdr:sp macro="" textlink="">
      <xdr:nvSpPr>
        <xdr:cNvPr id="87" name="円/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88" name="テキスト ボックス 87"/>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9" name="円/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151147</xdr:rowOff>
    </xdr:from>
    <xdr:ext cx="762000" cy="259045"/>
    <xdr:sp macro="" textlink="">
      <xdr:nvSpPr>
        <xdr:cNvPr id="90" name="テキスト ボックス 89"/>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148590</xdr:rowOff>
    </xdr:from>
    <xdr:to>
      <xdr:col>3</xdr:col>
      <xdr:colOff>193675</xdr:colOff>
      <xdr:row>38</xdr:row>
      <xdr:rowOff>78740</xdr:rowOff>
    </xdr:to>
    <xdr:sp macro="" textlink="">
      <xdr:nvSpPr>
        <xdr:cNvPr id="91" name="円/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41910</xdr:rowOff>
    </xdr:from>
    <xdr:to>
      <xdr:col>1</xdr:col>
      <xdr:colOff>676275</xdr:colOff>
      <xdr:row>39</xdr:row>
      <xdr:rowOff>143510</xdr:rowOff>
    </xdr:to>
    <xdr:sp macro="" textlink="">
      <xdr:nvSpPr>
        <xdr:cNvPr id="93" name="円/楕円 92"/>
        <xdr:cNvSpPr/>
      </xdr:nvSpPr>
      <xdr:spPr>
        <a:xfrm>
          <a:off x="1270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128287</xdr:rowOff>
    </xdr:from>
    <xdr:ext cx="762000" cy="259045"/>
    <xdr:sp macro="" textlink="">
      <xdr:nvSpPr>
        <xdr:cNvPr id="94" name="テキスト ボックス 93"/>
        <xdr:cNvSpPr txBox="1"/>
      </xdr:nvSpPr>
      <xdr:spPr>
        <a:xfrm>
          <a:off x="939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50">
              <a:solidFill>
                <a:schemeClr val="dk1"/>
              </a:solidFill>
              <a:effectLst/>
              <a:latin typeface="+mn-lt"/>
              <a:ea typeface="+mn-ea"/>
              <a:cs typeface="+mn-cs"/>
            </a:rPr>
            <a:t>従来より、ごみ処理業務等を一部事務組合で行っていること等により物件費は、類似団体平均よりやや低い水準にあった。その反面で、一部事務組合の物件費等に充てる負担金により補助費が類似団体平均を上回る傾向が見られた。</a:t>
          </a:r>
          <a:r>
            <a:rPr kumimoji="1" lang="en-US" altLang="ja-JP" sz="1250">
              <a:solidFill>
                <a:schemeClr val="dk1"/>
              </a:solidFill>
              <a:effectLst/>
              <a:latin typeface="+mn-lt"/>
              <a:ea typeface="+mn-ea"/>
              <a:cs typeface="+mn-cs"/>
            </a:rPr>
            <a:t/>
          </a:r>
          <a:br>
            <a:rPr kumimoji="1" lang="en-US" altLang="ja-JP" sz="1250">
              <a:solidFill>
                <a:schemeClr val="dk1"/>
              </a:solidFill>
              <a:effectLst/>
              <a:latin typeface="+mn-lt"/>
              <a:ea typeface="+mn-ea"/>
              <a:cs typeface="+mn-cs"/>
            </a:rPr>
          </a:br>
          <a:r>
            <a:rPr kumimoji="1" lang="ja-JP" altLang="ja-JP" sz="1250">
              <a:solidFill>
                <a:schemeClr val="dk1"/>
              </a:solidFill>
              <a:effectLst/>
              <a:latin typeface="+mn-lt"/>
              <a:ea typeface="+mn-ea"/>
              <a:cs typeface="+mn-cs"/>
            </a:rPr>
            <a:t>一方、特定優良賃貸住宅の管理開始より</a:t>
          </a:r>
          <a:r>
            <a:rPr kumimoji="1" lang="en-US" altLang="ja-JP" sz="1250">
              <a:solidFill>
                <a:schemeClr val="dk1"/>
              </a:solidFill>
              <a:effectLst/>
              <a:latin typeface="+mn-lt"/>
              <a:ea typeface="+mn-ea"/>
              <a:cs typeface="+mn-cs"/>
            </a:rPr>
            <a:t>30</a:t>
          </a:r>
          <a:r>
            <a:rPr kumimoji="1" lang="ja-JP" altLang="ja-JP" sz="1250">
              <a:solidFill>
                <a:schemeClr val="dk1"/>
              </a:solidFill>
              <a:effectLst/>
              <a:latin typeface="+mn-lt"/>
              <a:ea typeface="+mn-ea"/>
              <a:cs typeface="+mn-cs"/>
            </a:rPr>
            <a:t>年経過し、管理終了した住宅が増加したため住宅借上料が急減したが、地方創生関係経費が増加したことにより、結果として類似団体平均に近づいた。</a:t>
          </a:r>
          <a:endParaRPr lang="ja-JP" altLang="ja-JP" sz="1250">
            <a:effectLst/>
          </a:endParaRPr>
        </a:p>
        <a:p>
          <a:endParaRPr kumimoji="1" lang="ja-JP" altLang="en-US" sz="125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86995</xdr:rowOff>
    </xdr:to>
    <xdr:cxnSp macro="">
      <xdr:nvCxnSpPr>
        <xdr:cNvPr id="118" name="直線コネクタ 117"/>
        <xdr:cNvCxnSpPr/>
      </xdr:nvCxnSpPr>
      <xdr:spPr>
        <a:xfrm flipV="1">
          <a:off x="16510000" y="239014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59072</xdr:rowOff>
    </xdr:from>
    <xdr:ext cx="762000" cy="259045"/>
    <xdr:sp macro="" textlink="">
      <xdr:nvSpPr>
        <xdr:cNvPr id="119" name="物件費最小値テキスト"/>
        <xdr:cNvSpPr txBox="1"/>
      </xdr:nvSpPr>
      <xdr:spPr>
        <a:xfrm>
          <a:off x="16598900" y="36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21</xdr:row>
      <xdr:rowOff>86995</xdr:rowOff>
    </xdr:from>
    <xdr:to>
      <xdr:col>24</xdr:col>
      <xdr:colOff>120650</xdr:colOff>
      <xdr:row>21</xdr:row>
      <xdr:rowOff>86995</xdr:rowOff>
    </xdr:to>
    <xdr:cxnSp macro="">
      <xdr:nvCxnSpPr>
        <xdr:cNvPr id="120" name="直線コネクタ 119"/>
        <xdr:cNvCxnSpPr/>
      </xdr:nvCxnSpPr>
      <xdr:spPr>
        <a:xfrm>
          <a:off x="16421100" y="368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1"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2" name="直線コネクタ 121"/>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161290</xdr:rowOff>
    </xdr:from>
    <xdr:to>
      <xdr:col>24</xdr:col>
      <xdr:colOff>31750</xdr:colOff>
      <xdr:row>15</xdr:row>
      <xdr:rowOff>138430</xdr:rowOff>
    </xdr:to>
    <xdr:cxnSp macro="">
      <xdr:nvCxnSpPr>
        <xdr:cNvPr id="123" name="直線コネクタ 122"/>
        <xdr:cNvCxnSpPr/>
      </xdr:nvCxnSpPr>
      <xdr:spPr>
        <a:xfrm>
          <a:off x="15671800" y="256159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162577</xdr:rowOff>
    </xdr:from>
    <xdr:ext cx="762000" cy="259045"/>
    <xdr:sp macro="" textlink="">
      <xdr:nvSpPr>
        <xdr:cNvPr id="124"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161290</xdr:rowOff>
    </xdr:from>
    <xdr:to>
      <xdr:col>22</xdr:col>
      <xdr:colOff>565150</xdr:colOff>
      <xdr:row>15</xdr:row>
      <xdr:rowOff>161290</xdr:rowOff>
    </xdr:to>
    <xdr:cxnSp macro="">
      <xdr:nvCxnSpPr>
        <xdr:cNvPr id="126" name="直線コネクタ 125"/>
        <xdr:cNvCxnSpPr/>
      </xdr:nvCxnSpPr>
      <xdr:spPr>
        <a:xfrm flipV="1">
          <a:off x="14782800" y="256159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7" name="フローチャート : 判断 126"/>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59707</xdr:rowOff>
    </xdr:from>
    <xdr:ext cx="736600" cy="259045"/>
    <xdr:sp macro="" textlink="">
      <xdr:nvSpPr>
        <xdr:cNvPr id="128" name="テキスト ボックス 127"/>
        <xdr:cNvSpPr txBox="1"/>
      </xdr:nvSpPr>
      <xdr:spPr>
        <a:xfrm>
          <a:off x="15290800" y="280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6985</xdr:rowOff>
    </xdr:from>
    <xdr:to>
      <xdr:col>21</xdr:col>
      <xdr:colOff>361950</xdr:colOff>
      <xdr:row>15</xdr:row>
      <xdr:rowOff>161290</xdr:rowOff>
    </xdr:to>
    <xdr:cxnSp macro="">
      <xdr:nvCxnSpPr>
        <xdr:cNvPr id="129" name="直線コネクタ 128"/>
        <xdr:cNvCxnSpPr/>
      </xdr:nvCxnSpPr>
      <xdr:spPr>
        <a:xfrm>
          <a:off x="13893800" y="257873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121920</xdr:rowOff>
    </xdr:from>
    <xdr:to>
      <xdr:col>21</xdr:col>
      <xdr:colOff>412750</xdr:colOff>
      <xdr:row>16</xdr:row>
      <xdr:rowOff>52070</xdr:rowOff>
    </xdr:to>
    <xdr:sp macro="" textlink="">
      <xdr:nvSpPr>
        <xdr:cNvPr id="130" name="フローチャート : 判断 129"/>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36847</xdr:rowOff>
    </xdr:from>
    <xdr:ext cx="762000" cy="259045"/>
    <xdr:sp macro="" textlink="">
      <xdr:nvSpPr>
        <xdr:cNvPr id="131" name="テキスト ボックス 130"/>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xdr:rowOff>
    </xdr:from>
    <xdr:to>
      <xdr:col>20</xdr:col>
      <xdr:colOff>158750</xdr:colOff>
      <xdr:row>15</xdr:row>
      <xdr:rowOff>98425</xdr:rowOff>
    </xdr:to>
    <xdr:cxnSp macro="">
      <xdr:nvCxnSpPr>
        <xdr:cNvPr id="132" name="直線コネクタ 131"/>
        <xdr:cNvCxnSpPr/>
      </xdr:nvCxnSpPr>
      <xdr:spPr>
        <a:xfrm flipV="1">
          <a:off x="13004800" y="257873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3" name="フローチャート : 判断 132"/>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8272</xdr:rowOff>
    </xdr:from>
    <xdr:ext cx="762000" cy="259045"/>
    <xdr:sp macro="" textlink="">
      <xdr:nvSpPr>
        <xdr:cNvPr id="134" name="テキスト ボックス 133"/>
        <xdr:cNvSpPr txBox="1"/>
      </xdr:nvSpPr>
      <xdr:spPr>
        <a:xfrm>
          <a:off x="13512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70485</xdr:rowOff>
    </xdr:from>
    <xdr:to>
      <xdr:col>19</xdr:col>
      <xdr:colOff>6350</xdr:colOff>
      <xdr:row>16</xdr:row>
      <xdr:rowOff>635</xdr:rowOff>
    </xdr:to>
    <xdr:sp macro="" textlink="">
      <xdr:nvSpPr>
        <xdr:cNvPr id="135" name="フローチャート : 判断 134"/>
        <xdr:cNvSpPr/>
      </xdr:nvSpPr>
      <xdr:spPr>
        <a:xfrm>
          <a:off x="12954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156862</xdr:rowOff>
    </xdr:from>
    <xdr:ext cx="762000" cy="259045"/>
    <xdr:sp macro="" textlink="">
      <xdr:nvSpPr>
        <xdr:cNvPr id="136" name="テキスト ボックス 135"/>
        <xdr:cNvSpPr txBox="1"/>
      </xdr:nvSpPr>
      <xdr:spPr>
        <a:xfrm>
          <a:off x="12623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87630</xdr:rowOff>
    </xdr:from>
    <xdr:to>
      <xdr:col>24</xdr:col>
      <xdr:colOff>82550</xdr:colOff>
      <xdr:row>16</xdr:row>
      <xdr:rowOff>17780</xdr:rowOff>
    </xdr:to>
    <xdr:sp macro="" textlink="">
      <xdr:nvSpPr>
        <xdr:cNvPr id="142" name="円/楕円 141"/>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104157</xdr:rowOff>
    </xdr:from>
    <xdr:ext cx="762000" cy="259045"/>
    <xdr:sp macro="" textlink="">
      <xdr:nvSpPr>
        <xdr:cNvPr id="143"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110490</xdr:rowOff>
    </xdr:from>
    <xdr:to>
      <xdr:col>22</xdr:col>
      <xdr:colOff>615950</xdr:colOff>
      <xdr:row>15</xdr:row>
      <xdr:rowOff>40640</xdr:rowOff>
    </xdr:to>
    <xdr:sp macro="" textlink="">
      <xdr:nvSpPr>
        <xdr:cNvPr id="144" name="円/楕円 143"/>
        <xdr:cNvSpPr/>
      </xdr:nvSpPr>
      <xdr:spPr>
        <a:xfrm>
          <a:off x="15621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50817</xdr:rowOff>
    </xdr:from>
    <xdr:ext cx="736600" cy="259045"/>
    <xdr:sp macro="" textlink="">
      <xdr:nvSpPr>
        <xdr:cNvPr id="145" name="テキスト ボックス 144"/>
        <xdr:cNvSpPr txBox="1"/>
      </xdr:nvSpPr>
      <xdr:spPr>
        <a:xfrm>
          <a:off x="15290800" y="2279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110490</xdr:rowOff>
    </xdr:from>
    <xdr:to>
      <xdr:col>21</xdr:col>
      <xdr:colOff>412750</xdr:colOff>
      <xdr:row>16</xdr:row>
      <xdr:rowOff>40640</xdr:rowOff>
    </xdr:to>
    <xdr:sp macro="" textlink="">
      <xdr:nvSpPr>
        <xdr:cNvPr id="146" name="円/楕円 145"/>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50817</xdr:rowOff>
    </xdr:from>
    <xdr:ext cx="762000" cy="259045"/>
    <xdr:sp macro="" textlink="">
      <xdr:nvSpPr>
        <xdr:cNvPr id="147" name="テキスト ボックス 146"/>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127635</xdr:rowOff>
    </xdr:from>
    <xdr:to>
      <xdr:col>20</xdr:col>
      <xdr:colOff>209550</xdr:colOff>
      <xdr:row>15</xdr:row>
      <xdr:rowOff>57785</xdr:rowOff>
    </xdr:to>
    <xdr:sp macro="" textlink="">
      <xdr:nvSpPr>
        <xdr:cNvPr id="148" name="円/楕円 147"/>
        <xdr:cNvSpPr/>
      </xdr:nvSpPr>
      <xdr:spPr>
        <a:xfrm>
          <a:off x="138430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67962</xdr:rowOff>
    </xdr:from>
    <xdr:ext cx="762000" cy="259045"/>
    <xdr:sp macro="" textlink="">
      <xdr:nvSpPr>
        <xdr:cNvPr id="149" name="テキスト ボックス 148"/>
        <xdr:cNvSpPr txBox="1"/>
      </xdr:nvSpPr>
      <xdr:spPr>
        <a:xfrm>
          <a:off x="13512800" y="229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47625</xdr:rowOff>
    </xdr:from>
    <xdr:to>
      <xdr:col>19</xdr:col>
      <xdr:colOff>6350</xdr:colOff>
      <xdr:row>15</xdr:row>
      <xdr:rowOff>149225</xdr:rowOff>
    </xdr:to>
    <xdr:sp macro="" textlink="">
      <xdr:nvSpPr>
        <xdr:cNvPr id="150" name="円/楕円 149"/>
        <xdr:cNvSpPr/>
      </xdr:nvSpPr>
      <xdr:spPr>
        <a:xfrm>
          <a:off x="12954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159402</xdr:rowOff>
    </xdr:from>
    <xdr:ext cx="762000" cy="259045"/>
    <xdr:sp macro="" textlink="">
      <xdr:nvSpPr>
        <xdr:cNvPr id="151" name="テキスト ボックス 150"/>
        <xdr:cNvSpPr txBox="1"/>
      </xdr:nvSpPr>
      <xdr:spPr>
        <a:xfrm>
          <a:off x="12623800" y="238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扶助費の増加要因としては、児童福祉費（施設型給付費）の増加に加え、生活保護費や障害福祉サービス費などの自然増によるところが大きく、平成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年度についても前年度比</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ポイント増加している。類似団体平均、県平均からみても高い水準にとどまっている。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37193</xdr:rowOff>
    </xdr:to>
    <xdr:cxnSp macro="">
      <xdr:nvCxnSpPr>
        <xdr:cNvPr id="181" name="直線コネクタ 180"/>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2"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3" name="直線コネクタ 182"/>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94343</xdr:rowOff>
    </xdr:from>
    <xdr:to>
      <xdr:col>7</xdr:col>
      <xdr:colOff>15875</xdr:colOff>
      <xdr:row>59</xdr:row>
      <xdr:rowOff>37193</xdr:rowOff>
    </xdr:to>
    <xdr:cxnSp macro="">
      <xdr:nvCxnSpPr>
        <xdr:cNvPr id="186" name="直線コネクタ 185"/>
        <xdr:cNvCxnSpPr/>
      </xdr:nvCxnSpPr>
      <xdr:spPr>
        <a:xfrm>
          <a:off x="3987800" y="100384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51905</xdr:rowOff>
    </xdr:from>
    <xdr:ext cx="762000" cy="259045"/>
    <xdr:sp macro="" textlink="">
      <xdr:nvSpPr>
        <xdr:cNvPr id="187" name="扶助費平均値テキスト"/>
        <xdr:cNvSpPr txBox="1"/>
      </xdr:nvSpPr>
      <xdr:spPr>
        <a:xfrm>
          <a:off x="4914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188" name="フローチャート : 判断 187"/>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78015</xdr:rowOff>
    </xdr:from>
    <xdr:to>
      <xdr:col>5</xdr:col>
      <xdr:colOff>549275</xdr:colOff>
      <xdr:row>58</xdr:row>
      <xdr:rowOff>94343</xdr:rowOff>
    </xdr:to>
    <xdr:cxnSp macro="">
      <xdr:nvCxnSpPr>
        <xdr:cNvPr id="189" name="直線コネクタ 188"/>
        <xdr:cNvCxnSpPr/>
      </xdr:nvCxnSpPr>
      <xdr:spPr>
        <a:xfrm>
          <a:off x="3098800" y="100221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125185</xdr:rowOff>
    </xdr:from>
    <xdr:to>
      <xdr:col>5</xdr:col>
      <xdr:colOff>600075</xdr:colOff>
      <xdr:row>57</xdr:row>
      <xdr:rowOff>55335</xdr:rowOff>
    </xdr:to>
    <xdr:sp macro="" textlink="">
      <xdr:nvSpPr>
        <xdr:cNvPr id="190" name="フローチャート : 判断 189"/>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65512</xdr:rowOff>
    </xdr:from>
    <xdr:ext cx="736600" cy="259045"/>
    <xdr:sp macro="" textlink="">
      <xdr:nvSpPr>
        <xdr:cNvPr id="191" name="テキスト ボックス 190"/>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58</xdr:row>
      <xdr:rowOff>78015</xdr:rowOff>
    </xdr:to>
    <xdr:cxnSp macro="">
      <xdr:nvCxnSpPr>
        <xdr:cNvPr id="192" name="直線コネクタ 191"/>
        <xdr:cNvCxnSpPr/>
      </xdr:nvCxnSpPr>
      <xdr:spPr>
        <a:xfrm>
          <a:off x="2209800" y="99568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4" name="テキスト ボックス 193"/>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151493</xdr:rowOff>
    </xdr:from>
    <xdr:to>
      <xdr:col>3</xdr:col>
      <xdr:colOff>142875</xdr:colOff>
      <xdr:row>58</xdr:row>
      <xdr:rowOff>12700</xdr:rowOff>
    </xdr:to>
    <xdr:cxnSp macro="">
      <xdr:nvCxnSpPr>
        <xdr:cNvPr id="195" name="直線コネクタ 194"/>
        <xdr:cNvCxnSpPr/>
      </xdr:nvCxnSpPr>
      <xdr:spPr>
        <a:xfrm>
          <a:off x="1320800" y="9924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6" name="フローチャート : 判断 195"/>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7" name="テキスト ボックス 196"/>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8" name="フローチャート : 判断 197"/>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199" name="テキスト ボックス 198"/>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157843</xdr:rowOff>
    </xdr:from>
    <xdr:to>
      <xdr:col>7</xdr:col>
      <xdr:colOff>66675</xdr:colOff>
      <xdr:row>59</xdr:row>
      <xdr:rowOff>87993</xdr:rowOff>
    </xdr:to>
    <xdr:sp macro="" textlink="">
      <xdr:nvSpPr>
        <xdr:cNvPr id="205" name="円/楕円 204"/>
        <xdr:cNvSpPr/>
      </xdr:nvSpPr>
      <xdr:spPr>
        <a:xfrm>
          <a:off x="4775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129920</xdr:rowOff>
    </xdr:from>
    <xdr:ext cx="762000" cy="259045"/>
    <xdr:sp macro="" textlink="">
      <xdr:nvSpPr>
        <xdr:cNvPr id="206" name="扶助費該当値テキスト"/>
        <xdr:cNvSpPr txBox="1"/>
      </xdr:nvSpPr>
      <xdr:spPr>
        <a:xfrm>
          <a:off x="49149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43543</xdr:rowOff>
    </xdr:from>
    <xdr:to>
      <xdr:col>5</xdr:col>
      <xdr:colOff>600075</xdr:colOff>
      <xdr:row>58</xdr:row>
      <xdr:rowOff>145143</xdr:rowOff>
    </xdr:to>
    <xdr:sp macro="" textlink="">
      <xdr:nvSpPr>
        <xdr:cNvPr id="207" name="円/楕円 206"/>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129920</xdr:rowOff>
    </xdr:from>
    <xdr:ext cx="736600" cy="259045"/>
    <xdr:sp macro="" textlink="">
      <xdr:nvSpPr>
        <xdr:cNvPr id="208" name="テキスト ボックス 207"/>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27215</xdr:rowOff>
    </xdr:from>
    <xdr:to>
      <xdr:col>4</xdr:col>
      <xdr:colOff>396875</xdr:colOff>
      <xdr:row>58</xdr:row>
      <xdr:rowOff>128815</xdr:rowOff>
    </xdr:to>
    <xdr:sp macro="" textlink="">
      <xdr:nvSpPr>
        <xdr:cNvPr id="209" name="円/楕円 208"/>
        <xdr:cNvSpPr/>
      </xdr:nvSpPr>
      <xdr:spPr>
        <a:xfrm>
          <a:off x="3048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113592</xdr:rowOff>
    </xdr:from>
    <xdr:ext cx="762000" cy="259045"/>
    <xdr:sp macro="" textlink="">
      <xdr:nvSpPr>
        <xdr:cNvPr id="210" name="テキスト ボックス 209"/>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11" name="円/楕円 210"/>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48277</xdr:rowOff>
    </xdr:from>
    <xdr:ext cx="762000" cy="259045"/>
    <xdr:sp macro="" textlink="">
      <xdr:nvSpPr>
        <xdr:cNvPr id="212" name="テキスト ボックス 211"/>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100693</xdr:rowOff>
    </xdr:from>
    <xdr:to>
      <xdr:col>1</xdr:col>
      <xdr:colOff>676275</xdr:colOff>
      <xdr:row>58</xdr:row>
      <xdr:rowOff>30843</xdr:rowOff>
    </xdr:to>
    <xdr:sp macro="" textlink="">
      <xdr:nvSpPr>
        <xdr:cNvPr id="213" name="円/楕円 212"/>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15620</xdr:rowOff>
    </xdr:from>
    <xdr:ext cx="762000" cy="259045"/>
    <xdr:sp macro="" textlink="">
      <xdr:nvSpPr>
        <xdr:cNvPr id="214" name="テキスト ボックス 213"/>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当該数値は一貫して類似団体平均値に比べて低い。要因は平成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年度から、下水道事業の会計制度</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移行（特別会計から公営企業会計）したことがあげられる。</a:t>
          </a:r>
          <a:endParaRPr lang="ja-JP" altLang="ja-JP" sz="1300">
            <a:effectLst/>
          </a:endParaRPr>
        </a:p>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年度において経年水準より数値が上昇し、類似団体平均に近づいたのは、特別会計清算のための操出金の増加等一時的な要因である。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76200</xdr:rowOff>
    </xdr:from>
    <xdr:to>
      <xdr:col>24</xdr:col>
      <xdr:colOff>31750</xdr:colOff>
      <xdr:row>62</xdr:row>
      <xdr:rowOff>63500</xdr:rowOff>
    </xdr:to>
    <xdr:cxnSp macro="">
      <xdr:nvCxnSpPr>
        <xdr:cNvPr id="242" name="直線コネクタ 241"/>
        <xdr:cNvCxnSpPr/>
      </xdr:nvCxnSpPr>
      <xdr:spPr>
        <a:xfrm flipV="1">
          <a:off x="16510000" y="9334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162577</xdr:rowOff>
    </xdr:from>
    <xdr:ext cx="762000" cy="259045"/>
    <xdr:sp macro="" textlink="">
      <xdr:nvSpPr>
        <xdr:cNvPr id="245" name="その他最大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54</xdr:row>
      <xdr:rowOff>76200</xdr:rowOff>
    </xdr:from>
    <xdr:to>
      <xdr:col>24</xdr:col>
      <xdr:colOff>120650</xdr:colOff>
      <xdr:row>54</xdr:row>
      <xdr:rowOff>76200</xdr:rowOff>
    </xdr:to>
    <xdr:cxnSp macro="">
      <xdr:nvCxnSpPr>
        <xdr:cNvPr id="246" name="直線コネクタ 245"/>
        <xdr:cNvCxnSpPr/>
      </xdr:nvCxnSpPr>
      <xdr:spPr>
        <a:xfrm>
          <a:off x="16421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165100</xdr:rowOff>
    </xdr:to>
    <xdr:cxnSp macro="">
      <xdr:nvCxnSpPr>
        <xdr:cNvPr id="247" name="直線コネクタ 246"/>
        <xdr:cNvCxnSpPr/>
      </xdr:nvCxnSpPr>
      <xdr:spPr>
        <a:xfrm>
          <a:off x="15671800" y="9613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143527</xdr:rowOff>
    </xdr:from>
    <xdr:ext cx="762000" cy="259045"/>
    <xdr:sp macro="" textlink="">
      <xdr:nvSpPr>
        <xdr:cNvPr id="248" name="その他平均値テキスト"/>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49" name="フローチャート : 判断 248"/>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56</xdr:row>
      <xdr:rowOff>12700</xdr:rowOff>
    </xdr:to>
    <xdr:cxnSp macro="">
      <xdr:nvCxnSpPr>
        <xdr:cNvPr id="250" name="直線コネクタ 249"/>
        <xdr:cNvCxnSpPr/>
      </xdr:nvCxnSpPr>
      <xdr:spPr>
        <a:xfrm>
          <a:off x="14782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25400</xdr:rowOff>
    </xdr:from>
    <xdr:to>
      <xdr:col>22</xdr:col>
      <xdr:colOff>615950</xdr:colOff>
      <xdr:row>58</xdr:row>
      <xdr:rowOff>127000</xdr:rowOff>
    </xdr:to>
    <xdr:sp macro="" textlink="">
      <xdr:nvSpPr>
        <xdr:cNvPr id="251" name="フローチャート :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133350</xdr:rowOff>
    </xdr:from>
    <xdr:to>
      <xdr:col>21</xdr:col>
      <xdr:colOff>361950</xdr:colOff>
      <xdr:row>55</xdr:row>
      <xdr:rowOff>146050</xdr:rowOff>
    </xdr:to>
    <xdr:cxnSp macro="">
      <xdr:nvCxnSpPr>
        <xdr:cNvPr id="253" name="直線コネクタ 252"/>
        <xdr:cNvCxnSpPr/>
      </xdr:nvCxnSpPr>
      <xdr:spPr>
        <a:xfrm>
          <a:off x="13893800" y="956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4" name="フローチャート : 判断 25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55" name="テキスト ボックス 25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133350</xdr:rowOff>
    </xdr:from>
    <xdr:to>
      <xdr:col>20</xdr:col>
      <xdr:colOff>158750</xdr:colOff>
      <xdr:row>55</xdr:row>
      <xdr:rowOff>146050</xdr:rowOff>
    </xdr:to>
    <xdr:cxnSp macro="">
      <xdr:nvCxnSpPr>
        <xdr:cNvPr id="256" name="直線コネクタ 255"/>
        <xdr:cNvCxnSpPr/>
      </xdr:nvCxnSpPr>
      <xdr:spPr>
        <a:xfrm flipV="1">
          <a:off x="13004800" y="956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107950</xdr:rowOff>
    </xdr:from>
    <xdr:to>
      <xdr:col>20</xdr:col>
      <xdr:colOff>209550</xdr:colOff>
      <xdr:row>58</xdr:row>
      <xdr:rowOff>38100</xdr:rowOff>
    </xdr:to>
    <xdr:sp macro="" textlink="">
      <xdr:nvSpPr>
        <xdr:cNvPr id="257" name="フローチャート : 判断 256"/>
        <xdr:cNvSpPr/>
      </xdr:nvSpPr>
      <xdr:spPr>
        <a:xfrm>
          <a:off x="13843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22877</xdr:rowOff>
    </xdr:from>
    <xdr:ext cx="762000" cy="259045"/>
    <xdr:sp macro="" textlink="">
      <xdr:nvSpPr>
        <xdr:cNvPr id="258" name="テキスト ボックス 257"/>
        <xdr:cNvSpPr txBox="1"/>
      </xdr:nvSpPr>
      <xdr:spPr>
        <a:xfrm>
          <a:off x="1351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59" name="フローチャート : 判断 258"/>
        <xdr:cNvSpPr/>
      </xdr:nvSpPr>
      <xdr:spPr>
        <a:xfrm>
          <a:off x="12954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168927</xdr:rowOff>
    </xdr:from>
    <xdr:ext cx="762000" cy="259045"/>
    <xdr:sp macro="" textlink="">
      <xdr:nvSpPr>
        <xdr:cNvPr id="260" name="テキスト ボックス 259"/>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66" name="円/楕円 265"/>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130827</xdr:rowOff>
    </xdr:from>
    <xdr:ext cx="762000" cy="259045"/>
    <xdr:sp macro="" textlink="">
      <xdr:nvSpPr>
        <xdr:cNvPr id="267"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68" name="円/楕円 267"/>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69" name="テキスト ボックス 268"/>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70" name="円/楕円 269"/>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71" name="テキスト ボックス 27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82550</xdr:rowOff>
    </xdr:from>
    <xdr:to>
      <xdr:col>20</xdr:col>
      <xdr:colOff>209550</xdr:colOff>
      <xdr:row>56</xdr:row>
      <xdr:rowOff>12700</xdr:rowOff>
    </xdr:to>
    <xdr:sp macro="" textlink="">
      <xdr:nvSpPr>
        <xdr:cNvPr id="272" name="円/楕円 271"/>
        <xdr:cNvSpPr/>
      </xdr:nvSpPr>
      <xdr:spPr>
        <a:xfrm>
          <a:off x="13843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22877</xdr:rowOff>
    </xdr:from>
    <xdr:ext cx="762000" cy="259045"/>
    <xdr:sp macro="" textlink="">
      <xdr:nvSpPr>
        <xdr:cNvPr id="273" name="テキスト ボックス 272"/>
        <xdr:cNvSpPr txBox="1"/>
      </xdr:nvSpPr>
      <xdr:spPr>
        <a:xfrm>
          <a:off x="13512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4" name="円/楕円 273"/>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5" name="テキスト ボックス 274"/>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当該数値は一貫して類似団体平均値に比べて高い。要因は、ごみ処理業務等を一部事務組合で行っていること、下水道事業を公営企業で行っていることがあげられる。</a:t>
          </a:r>
          <a:endParaRPr lang="ja-JP" altLang="ja-JP" sz="1300">
            <a:effectLst/>
          </a:endParaRPr>
        </a:p>
        <a:p>
          <a:r>
            <a:rPr kumimoji="1" lang="ja-JP" altLang="ja-JP" sz="1300">
              <a:solidFill>
                <a:schemeClr val="dk1"/>
              </a:solidFill>
              <a:effectLst/>
              <a:latin typeface="+mn-lt"/>
              <a:ea typeface="+mn-ea"/>
              <a:cs typeface="+mn-cs"/>
            </a:rPr>
            <a:t>なお、平成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年度決算において土地開発公社</a:t>
          </a:r>
          <a:r>
            <a:rPr kumimoji="1" lang="ja-JP" altLang="en-US" sz="1300">
              <a:solidFill>
                <a:schemeClr val="dk1"/>
              </a:solidFill>
              <a:effectLst/>
              <a:latin typeface="+mn-lt"/>
              <a:ea typeface="+mn-ea"/>
              <a:cs typeface="+mn-cs"/>
            </a:rPr>
            <a:t>他</a:t>
          </a:r>
          <a:r>
            <a:rPr kumimoji="1" lang="ja-JP" altLang="ja-JP" sz="1300">
              <a:solidFill>
                <a:schemeClr val="dk1"/>
              </a:solidFill>
              <a:effectLst/>
              <a:latin typeface="+mn-lt"/>
              <a:ea typeface="+mn-ea"/>
              <a:cs typeface="+mn-cs"/>
            </a:rPr>
            <a:t>２団体のいわゆる第３セクターを解散したことによる関係補助金の削減により当該数値が改善した後は、ほぼ横ばいで推移している。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42</xdr:row>
      <xdr:rowOff>0</xdr:rowOff>
    </xdr:to>
    <xdr:cxnSp macro="">
      <xdr:nvCxnSpPr>
        <xdr:cNvPr id="303" name="直線コネクタ 302"/>
        <xdr:cNvCxnSpPr/>
      </xdr:nvCxnSpPr>
      <xdr:spPr>
        <a:xfrm flipV="1">
          <a:off x="16510000" y="55880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4"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5" name="直線コネクタ 304"/>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44450</xdr:rowOff>
    </xdr:from>
    <xdr:to>
      <xdr:col>24</xdr:col>
      <xdr:colOff>31750</xdr:colOff>
      <xdr:row>39</xdr:row>
      <xdr:rowOff>44450</xdr:rowOff>
    </xdr:to>
    <xdr:cxnSp macro="">
      <xdr:nvCxnSpPr>
        <xdr:cNvPr id="308" name="直線コネクタ 307"/>
        <xdr:cNvCxnSpPr/>
      </xdr:nvCxnSpPr>
      <xdr:spPr>
        <a:xfrm>
          <a:off x="156718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41927</xdr:rowOff>
    </xdr:from>
    <xdr:ext cx="762000" cy="259045"/>
    <xdr:sp macro="" textlink="">
      <xdr:nvSpPr>
        <xdr:cNvPr id="309" name="補助費等平均値テキスト"/>
        <xdr:cNvSpPr txBox="1"/>
      </xdr:nvSpPr>
      <xdr:spPr>
        <a:xfrm>
          <a:off x="16598900" y="6042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25400</xdr:rowOff>
    </xdr:from>
    <xdr:to>
      <xdr:col>24</xdr:col>
      <xdr:colOff>82550</xdr:colOff>
      <xdr:row>36</xdr:row>
      <xdr:rowOff>127000</xdr:rowOff>
    </xdr:to>
    <xdr:sp macro="" textlink="">
      <xdr:nvSpPr>
        <xdr:cNvPr id="310" name="フローチャート : 判断 309"/>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44450</xdr:rowOff>
    </xdr:from>
    <xdr:to>
      <xdr:col>22</xdr:col>
      <xdr:colOff>565150</xdr:colOff>
      <xdr:row>39</xdr:row>
      <xdr:rowOff>69850</xdr:rowOff>
    </xdr:to>
    <xdr:cxnSp macro="">
      <xdr:nvCxnSpPr>
        <xdr:cNvPr id="311" name="直線コネクタ 310"/>
        <xdr:cNvCxnSpPr/>
      </xdr:nvCxnSpPr>
      <xdr:spPr>
        <a:xfrm flipV="1">
          <a:off x="14782800" y="673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3" name="テキスト ボックス 312"/>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69850</xdr:rowOff>
    </xdr:from>
    <xdr:to>
      <xdr:col>21</xdr:col>
      <xdr:colOff>361950</xdr:colOff>
      <xdr:row>40</xdr:row>
      <xdr:rowOff>88900</xdr:rowOff>
    </xdr:to>
    <xdr:cxnSp macro="">
      <xdr:nvCxnSpPr>
        <xdr:cNvPr id="314" name="直線コネクタ 313"/>
        <xdr:cNvCxnSpPr/>
      </xdr:nvCxnSpPr>
      <xdr:spPr>
        <a:xfrm flipV="1">
          <a:off x="13893800" y="6756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5" name="フローチャート : 判断 314"/>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80027</xdr:rowOff>
    </xdr:from>
    <xdr:ext cx="762000" cy="259045"/>
    <xdr:sp macro="" textlink="">
      <xdr:nvSpPr>
        <xdr:cNvPr id="316" name="テキスト ボックス 315"/>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88900</xdr:rowOff>
    </xdr:from>
    <xdr:to>
      <xdr:col>20</xdr:col>
      <xdr:colOff>158750</xdr:colOff>
      <xdr:row>41</xdr:row>
      <xdr:rowOff>107950</xdr:rowOff>
    </xdr:to>
    <xdr:cxnSp macro="">
      <xdr:nvCxnSpPr>
        <xdr:cNvPr id="317" name="直線コネクタ 316"/>
        <xdr:cNvCxnSpPr/>
      </xdr:nvCxnSpPr>
      <xdr:spPr>
        <a:xfrm flipV="1">
          <a:off x="13004800" y="6946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19" name="テキスト ボックス 318"/>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0" name="フローチャート : 判断 319"/>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41927</xdr:rowOff>
    </xdr:from>
    <xdr:ext cx="762000" cy="259045"/>
    <xdr:sp macro="" textlink="">
      <xdr:nvSpPr>
        <xdr:cNvPr id="321" name="テキスト ボックス 320"/>
        <xdr:cNvSpPr txBox="1"/>
      </xdr:nvSpPr>
      <xdr:spPr>
        <a:xfrm>
          <a:off x="12623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165100</xdr:rowOff>
    </xdr:from>
    <xdr:to>
      <xdr:col>24</xdr:col>
      <xdr:colOff>82550</xdr:colOff>
      <xdr:row>39</xdr:row>
      <xdr:rowOff>95250</xdr:rowOff>
    </xdr:to>
    <xdr:sp macro="" textlink="">
      <xdr:nvSpPr>
        <xdr:cNvPr id="327" name="円/楕円 326"/>
        <xdr:cNvSpPr/>
      </xdr:nvSpPr>
      <xdr:spPr>
        <a:xfrm>
          <a:off x="16459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137177</xdr:rowOff>
    </xdr:from>
    <xdr:ext cx="762000" cy="259045"/>
    <xdr:sp macro="" textlink="">
      <xdr:nvSpPr>
        <xdr:cNvPr id="328" name="補助費等該当値テキスト"/>
        <xdr:cNvSpPr txBox="1"/>
      </xdr:nvSpPr>
      <xdr:spPr>
        <a:xfrm>
          <a:off x="165989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165100</xdr:rowOff>
    </xdr:from>
    <xdr:to>
      <xdr:col>22</xdr:col>
      <xdr:colOff>615950</xdr:colOff>
      <xdr:row>39</xdr:row>
      <xdr:rowOff>95250</xdr:rowOff>
    </xdr:to>
    <xdr:sp macro="" textlink="">
      <xdr:nvSpPr>
        <xdr:cNvPr id="329" name="円/楕円 328"/>
        <xdr:cNvSpPr/>
      </xdr:nvSpPr>
      <xdr:spPr>
        <a:xfrm>
          <a:off x="15621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80027</xdr:rowOff>
    </xdr:from>
    <xdr:ext cx="736600" cy="259045"/>
    <xdr:sp macro="" textlink="">
      <xdr:nvSpPr>
        <xdr:cNvPr id="330" name="テキスト ボックス 329"/>
        <xdr:cNvSpPr txBox="1"/>
      </xdr:nvSpPr>
      <xdr:spPr>
        <a:xfrm>
          <a:off x="15290800" y="676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19050</xdr:rowOff>
    </xdr:from>
    <xdr:to>
      <xdr:col>21</xdr:col>
      <xdr:colOff>412750</xdr:colOff>
      <xdr:row>39</xdr:row>
      <xdr:rowOff>120650</xdr:rowOff>
    </xdr:to>
    <xdr:sp macro="" textlink="">
      <xdr:nvSpPr>
        <xdr:cNvPr id="331" name="円/楕円 330"/>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105427</xdr:rowOff>
    </xdr:from>
    <xdr:ext cx="762000" cy="259045"/>
    <xdr:sp macro="" textlink="">
      <xdr:nvSpPr>
        <xdr:cNvPr id="332" name="テキスト ボックス 331"/>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38100</xdr:rowOff>
    </xdr:from>
    <xdr:to>
      <xdr:col>20</xdr:col>
      <xdr:colOff>209550</xdr:colOff>
      <xdr:row>40</xdr:row>
      <xdr:rowOff>139700</xdr:rowOff>
    </xdr:to>
    <xdr:sp macro="" textlink="">
      <xdr:nvSpPr>
        <xdr:cNvPr id="333" name="円/楕円 332"/>
        <xdr:cNvSpPr/>
      </xdr:nvSpPr>
      <xdr:spPr>
        <a:xfrm>
          <a:off x="13843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124477</xdr:rowOff>
    </xdr:from>
    <xdr:ext cx="762000" cy="259045"/>
    <xdr:sp macro="" textlink="">
      <xdr:nvSpPr>
        <xdr:cNvPr id="334" name="テキスト ボックス 333"/>
        <xdr:cNvSpPr txBox="1"/>
      </xdr:nvSpPr>
      <xdr:spPr>
        <a:xfrm>
          <a:off x="13512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57150</xdr:rowOff>
    </xdr:from>
    <xdr:to>
      <xdr:col>19</xdr:col>
      <xdr:colOff>6350</xdr:colOff>
      <xdr:row>41</xdr:row>
      <xdr:rowOff>158750</xdr:rowOff>
    </xdr:to>
    <xdr:sp macro="" textlink="">
      <xdr:nvSpPr>
        <xdr:cNvPr id="335" name="円/楕円 334"/>
        <xdr:cNvSpPr/>
      </xdr:nvSpPr>
      <xdr:spPr>
        <a:xfrm>
          <a:off x="12954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143527</xdr:rowOff>
    </xdr:from>
    <xdr:ext cx="762000" cy="259045"/>
    <xdr:sp macro="" textlink="">
      <xdr:nvSpPr>
        <xdr:cNvPr id="336" name="テキスト ボックス 335"/>
        <xdr:cNvSpPr txBox="1"/>
      </xdr:nvSpPr>
      <xdr:spPr>
        <a:xfrm>
          <a:off x="12623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これまで、阪神淡路大震災の災害復旧事業債の償還の影響から類似団体内順位は低位であったが、償還が進捗するにつれて改善している。しかし、公債費自体は臨時財政対策債に係る元利償還金の増加により横ばいとなっていることには留意する必要がある。</a:t>
          </a:r>
          <a:endParaRPr lang="ja-JP" altLang="ja-JP" sz="1200">
            <a:effectLst/>
          </a:endParaRPr>
        </a:p>
        <a:p>
          <a:r>
            <a:rPr kumimoji="1" lang="ja-JP" altLang="ja-JP" sz="1200">
              <a:solidFill>
                <a:schemeClr val="dk1"/>
              </a:solidFill>
              <a:effectLst/>
              <a:latin typeface="+mn-lt"/>
              <a:ea typeface="+mn-ea"/>
              <a:cs typeface="+mn-cs"/>
            </a:rPr>
            <a:t>なお、平成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年度まで類似団体平均値に近づきつつあった当該数値が、平成</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年度以降かい離する状態が続いている。これは</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年連続でテールヘビー返済（バルーン返済）を行ったことによる一時的なものであり、平成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年度においては再び類似団体平均に近づいている。</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115570</xdr:rowOff>
    </xdr:from>
    <xdr:to>
      <xdr:col>7</xdr:col>
      <xdr:colOff>15875</xdr:colOff>
      <xdr:row>80</xdr:row>
      <xdr:rowOff>142239</xdr:rowOff>
    </xdr:to>
    <xdr:cxnSp macro="">
      <xdr:nvCxnSpPr>
        <xdr:cNvPr id="364" name="直線コネクタ 363"/>
        <xdr:cNvCxnSpPr/>
      </xdr:nvCxnSpPr>
      <xdr:spPr>
        <a:xfrm flipV="1">
          <a:off x="4826000" y="12631420"/>
          <a:ext cx="0" cy="122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30497</xdr:rowOff>
    </xdr:from>
    <xdr:ext cx="762000" cy="259045"/>
    <xdr:sp macro="" textlink="">
      <xdr:nvSpPr>
        <xdr:cNvPr id="36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612775</xdr:colOff>
      <xdr:row>73</xdr:row>
      <xdr:rowOff>115570</xdr:rowOff>
    </xdr:from>
    <xdr:to>
      <xdr:col>7</xdr:col>
      <xdr:colOff>104775</xdr:colOff>
      <xdr:row>73</xdr:row>
      <xdr:rowOff>115570</xdr:rowOff>
    </xdr:to>
    <xdr:cxnSp macro="">
      <xdr:nvCxnSpPr>
        <xdr:cNvPr id="368" name="直線コネクタ 36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130811</xdr:rowOff>
    </xdr:from>
    <xdr:to>
      <xdr:col>7</xdr:col>
      <xdr:colOff>15875</xdr:colOff>
      <xdr:row>80</xdr:row>
      <xdr:rowOff>5080</xdr:rowOff>
    </xdr:to>
    <xdr:cxnSp macro="">
      <xdr:nvCxnSpPr>
        <xdr:cNvPr id="369" name="直線コネクタ 368"/>
        <xdr:cNvCxnSpPr/>
      </xdr:nvCxnSpPr>
      <xdr:spPr>
        <a:xfrm flipV="1">
          <a:off x="3987800" y="13332461"/>
          <a:ext cx="8382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100347</xdr:rowOff>
    </xdr:from>
    <xdr:ext cx="762000" cy="259045"/>
    <xdr:sp macro="" textlink="">
      <xdr:nvSpPr>
        <xdr:cNvPr id="370" name="公債費平均値テキスト"/>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71" name="フローチャート : 判断 370"/>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142239</xdr:rowOff>
    </xdr:from>
    <xdr:to>
      <xdr:col>5</xdr:col>
      <xdr:colOff>549275</xdr:colOff>
      <xdr:row>80</xdr:row>
      <xdr:rowOff>5080</xdr:rowOff>
    </xdr:to>
    <xdr:cxnSp macro="">
      <xdr:nvCxnSpPr>
        <xdr:cNvPr id="372" name="直線コネクタ 371"/>
        <xdr:cNvCxnSpPr/>
      </xdr:nvCxnSpPr>
      <xdr:spPr>
        <a:xfrm>
          <a:off x="3098800" y="135153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3" name="フローチャート : 判断 372"/>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138447</xdr:rowOff>
    </xdr:from>
    <xdr:ext cx="736600" cy="259045"/>
    <xdr:sp macro="" textlink="">
      <xdr:nvSpPr>
        <xdr:cNvPr id="374" name="テキスト ボックス 373"/>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142239</xdr:rowOff>
    </xdr:from>
    <xdr:to>
      <xdr:col>4</xdr:col>
      <xdr:colOff>346075</xdr:colOff>
      <xdr:row>79</xdr:row>
      <xdr:rowOff>153670</xdr:rowOff>
    </xdr:to>
    <xdr:cxnSp macro="">
      <xdr:nvCxnSpPr>
        <xdr:cNvPr id="375" name="直線コネクタ 374"/>
        <xdr:cNvCxnSpPr/>
      </xdr:nvCxnSpPr>
      <xdr:spPr>
        <a:xfrm flipV="1">
          <a:off x="2209800" y="135153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76" name="フローチャート : 判断 375"/>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161307</xdr:rowOff>
    </xdr:from>
    <xdr:ext cx="762000" cy="259045"/>
    <xdr:sp macro="" textlink="">
      <xdr:nvSpPr>
        <xdr:cNvPr id="377" name="テキスト ボックス 376"/>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79</xdr:row>
      <xdr:rowOff>153670</xdr:rowOff>
    </xdr:to>
    <xdr:cxnSp macro="">
      <xdr:nvCxnSpPr>
        <xdr:cNvPr id="378" name="直線コネクタ 377"/>
        <xdr:cNvCxnSpPr/>
      </xdr:nvCxnSpPr>
      <xdr:spPr>
        <a:xfrm>
          <a:off x="1320800" y="134543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9" name="フローチャート : 判断 378"/>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80" name="テキスト ボックス 379"/>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1" name="フローチャート : 判断 380"/>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43197</xdr:rowOff>
    </xdr:from>
    <xdr:ext cx="762000" cy="259045"/>
    <xdr:sp macro="" textlink="">
      <xdr:nvSpPr>
        <xdr:cNvPr id="382" name="テキスト ボックス 381"/>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80011</xdr:rowOff>
    </xdr:from>
    <xdr:to>
      <xdr:col>7</xdr:col>
      <xdr:colOff>66675</xdr:colOff>
      <xdr:row>78</xdr:row>
      <xdr:rowOff>10161</xdr:rowOff>
    </xdr:to>
    <xdr:sp macro="" textlink="">
      <xdr:nvSpPr>
        <xdr:cNvPr id="388" name="円/楕円 387"/>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52088</xdr:rowOff>
    </xdr:from>
    <xdr:ext cx="762000" cy="259045"/>
    <xdr:sp macro="" textlink="">
      <xdr:nvSpPr>
        <xdr:cNvPr id="389" name="公債費該当値テキスト"/>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125730</xdr:rowOff>
    </xdr:from>
    <xdr:to>
      <xdr:col>5</xdr:col>
      <xdr:colOff>600075</xdr:colOff>
      <xdr:row>80</xdr:row>
      <xdr:rowOff>55880</xdr:rowOff>
    </xdr:to>
    <xdr:sp macro="" textlink="">
      <xdr:nvSpPr>
        <xdr:cNvPr id="390" name="円/楕円 389"/>
        <xdr:cNvSpPr/>
      </xdr:nvSpPr>
      <xdr:spPr>
        <a:xfrm>
          <a:off x="3937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40657</xdr:rowOff>
    </xdr:from>
    <xdr:ext cx="736600" cy="259045"/>
    <xdr:sp macro="" textlink="">
      <xdr:nvSpPr>
        <xdr:cNvPr id="391" name="テキスト ボックス 390"/>
        <xdr:cNvSpPr txBox="1"/>
      </xdr:nvSpPr>
      <xdr:spPr>
        <a:xfrm>
          <a:off x="3606800" y="1375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91439</xdr:rowOff>
    </xdr:from>
    <xdr:to>
      <xdr:col>4</xdr:col>
      <xdr:colOff>396875</xdr:colOff>
      <xdr:row>79</xdr:row>
      <xdr:rowOff>21589</xdr:rowOff>
    </xdr:to>
    <xdr:sp macro="" textlink="">
      <xdr:nvSpPr>
        <xdr:cNvPr id="392" name="円/楕円 391"/>
        <xdr:cNvSpPr/>
      </xdr:nvSpPr>
      <xdr:spPr>
        <a:xfrm>
          <a:off x="3048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6366</xdr:rowOff>
    </xdr:from>
    <xdr:ext cx="762000" cy="259045"/>
    <xdr:sp macro="" textlink="">
      <xdr:nvSpPr>
        <xdr:cNvPr id="393" name="テキスト ボックス 392"/>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102870</xdr:rowOff>
    </xdr:from>
    <xdr:to>
      <xdr:col>3</xdr:col>
      <xdr:colOff>193675</xdr:colOff>
      <xdr:row>80</xdr:row>
      <xdr:rowOff>33020</xdr:rowOff>
    </xdr:to>
    <xdr:sp macro="" textlink="">
      <xdr:nvSpPr>
        <xdr:cNvPr id="394" name="円/楕円 393"/>
        <xdr:cNvSpPr/>
      </xdr:nvSpPr>
      <xdr:spPr>
        <a:xfrm>
          <a:off x="2159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17797</xdr:rowOff>
    </xdr:from>
    <xdr:ext cx="762000" cy="259045"/>
    <xdr:sp macro="" textlink="">
      <xdr:nvSpPr>
        <xdr:cNvPr id="395" name="テキスト ボックス 394"/>
        <xdr:cNvSpPr txBox="1"/>
      </xdr:nvSpPr>
      <xdr:spPr>
        <a:xfrm>
          <a:off x="1828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96" name="円/楕円 395"/>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97" name="テキスト ボックス 39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人件費の削減、扶助費の増加、</a:t>
          </a:r>
          <a:r>
            <a:rPr kumimoji="1" lang="ja-JP" altLang="en-US" sz="1300">
              <a:solidFill>
                <a:schemeClr val="dk1"/>
              </a:solidFill>
              <a:effectLst/>
              <a:latin typeface="+mn-lt"/>
              <a:ea typeface="+mn-ea"/>
              <a:cs typeface="+mn-cs"/>
            </a:rPr>
            <a:t>公債</a:t>
          </a:r>
          <a:r>
            <a:rPr kumimoji="1" lang="ja-JP" altLang="ja-JP" sz="1300">
              <a:solidFill>
                <a:schemeClr val="dk1"/>
              </a:solidFill>
              <a:effectLst/>
              <a:latin typeface="+mn-lt"/>
              <a:ea typeface="+mn-ea"/>
              <a:cs typeface="+mn-cs"/>
            </a:rPr>
            <a:t>費の抑制など、個々の経費の増減が結果として全体の均衡を保っている状況にある。</a:t>
          </a:r>
          <a:endParaRPr lang="ja-JP" altLang="ja-JP" sz="1300">
            <a:effectLst/>
          </a:endParaRPr>
        </a:p>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年度は前年の市内法人の合併に伴う市税収入の増の反動から一時的に比率がやや高くなっている。また、平成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年度には前述の操出金の増加が挙げられる。それらの一時的な数字の増減があるものの、それを除けばほぼ横ばいの状況が続いている</a:t>
          </a:r>
          <a:r>
            <a:rPr kumimoji="1" lang="ja-JP" altLang="en-US"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80</xdr:row>
      <xdr:rowOff>149861</xdr:rowOff>
    </xdr:to>
    <xdr:cxnSp macro="">
      <xdr:nvCxnSpPr>
        <xdr:cNvPr id="425" name="直線コネクタ 424"/>
        <xdr:cNvCxnSpPr/>
      </xdr:nvCxnSpPr>
      <xdr:spPr>
        <a:xfrm flipV="1">
          <a:off x="16510000" y="12677140"/>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26"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27" name="直線コネクタ 426"/>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8"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29" name="直線コネクタ 428"/>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142239</xdr:rowOff>
    </xdr:from>
    <xdr:to>
      <xdr:col>24</xdr:col>
      <xdr:colOff>31750</xdr:colOff>
      <xdr:row>78</xdr:row>
      <xdr:rowOff>142239</xdr:rowOff>
    </xdr:to>
    <xdr:cxnSp macro="">
      <xdr:nvCxnSpPr>
        <xdr:cNvPr id="430" name="直線コネクタ 429"/>
        <xdr:cNvCxnSpPr/>
      </xdr:nvCxnSpPr>
      <xdr:spPr>
        <a:xfrm>
          <a:off x="15671800" y="13172439"/>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16527</xdr:rowOff>
    </xdr:from>
    <xdr:ext cx="762000" cy="259045"/>
    <xdr:sp macro="" textlink="">
      <xdr:nvSpPr>
        <xdr:cNvPr id="431" name="公債費以外平均値テキスト"/>
        <xdr:cNvSpPr txBox="1"/>
      </xdr:nvSpPr>
      <xdr:spPr>
        <a:xfrm>
          <a:off x="16598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32" name="フローチャート : 判断 431"/>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142239</xdr:rowOff>
    </xdr:from>
    <xdr:to>
      <xdr:col>22</xdr:col>
      <xdr:colOff>565150</xdr:colOff>
      <xdr:row>78</xdr:row>
      <xdr:rowOff>43180</xdr:rowOff>
    </xdr:to>
    <xdr:cxnSp macro="">
      <xdr:nvCxnSpPr>
        <xdr:cNvPr id="433" name="直線コネクタ 432"/>
        <xdr:cNvCxnSpPr/>
      </xdr:nvCxnSpPr>
      <xdr:spPr>
        <a:xfrm flipV="1">
          <a:off x="14782800" y="13172439"/>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95250</xdr:rowOff>
    </xdr:from>
    <xdr:to>
      <xdr:col>22</xdr:col>
      <xdr:colOff>615950</xdr:colOff>
      <xdr:row>78</xdr:row>
      <xdr:rowOff>25400</xdr:rowOff>
    </xdr:to>
    <xdr:sp macro="" textlink="">
      <xdr:nvSpPr>
        <xdr:cNvPr id="434" name="フローチャート : 判断 433"/>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10177</xdr:rowOff>
    </xdr:from>
    <xdr:ext cx="736600" cy="259045"/>
    <xdr:sp macro="" textlink="">
      <xdr:nvSpPr>
        <xdr:cNvPr id="435" name="テキスト ボックス 434"/>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168911</xdr:rowOff>
    </xdr:from>
    <xdr:to>
      <xdr:col>21</xdr:col>
      <xdr:colOff>361950</xdr:colOff>
      <xdr:row>78</xdr:row>
      <xdr:rowOff>43180</xdr:rowOff>
    </xdr:to>
    <xdr:cxnSp macro="">
      <xdr:nvCxnSpPr>
        <xdr:cNvPr id="436" name="直線コネクタ 435"/>
        <xdr:cNvCxnSpPr/>
      </xdr:nvCxnSpPr>
      <xdr:spPr>
        <a:xfrm>
          <a:off x="13893800" y="133705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160020</xdr:rowOff>
    </xdr:from>
    <xdr:to>
      <xdr:col>21</xdr:col>
      <xdr:colOff>412750</xdr:colOff>
      <xdr:row>77</xdr:row>
      <xdr:rowOff>90170</xdr:rowOff>
    </xdr:to>
    <xdr:sp macro="" textlink="">
      <xdr:nvSpPr>
        <xdr:cNvPr id="437" name="フローチャート : 判断 436"/>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100347</xdr:rowOff>
    </xdr:from>
    <xdr:ext cx="762000" cy="259045"/>
    <xdr:sp macro="" textlink="">
      <xdr:nvSpPr>
        <xdr:cNvPr id="438" name="テキスト ボックス 437"/>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168911</xdr:rowOff>
    </xdr:from>
    <xdr:to>
      <xdr:col>20</xdr:col>
      <xdr:colOff>158750</xdr:colOff>
      <xdr:row>80</xdr:row>
      <xdr:rowOff>119380</xdr:rowOff>
    </xdr:to>
    <xdr:cxnSp macro="">
      <xdr:nvCxnSpPr>
        <xdr:cNvPr id="439" name="直線コネクタ 438"/>
        <xdr:cNvCxnSpPr/>
      </xdr:nvCxnSpPr>
      <xdr:spPr>
        <a:xfrm flipV="1">
          <a:off x="13004800" y="13370561"/>
          <a:ext cx="889000" cy="46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0" name="フローチャート : 判断 439"/>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41" name="テキスト ボックス 440"/>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42" name="フローチャート : 判断 44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43" name="テキスト ボックス 442"/>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91439</xdr:rowOff>
    </xdr:from>
    <xdr:to>
      <xdr:col>24</xdr:col>
      <xdr:colOff>82550</xdr:colOff>
      <xdr:row>79</xdr:row>
      <xdr:rowOff>21589</xdr:rowOff>
    </xdr:to>
    <xdr:sp macro="" textlink="">
      <xdr:nvSpPr>
        <xdr:cNvPr id="449" name="円/楕円 448"/>
        <xdr:cNvSpPr/>
      </xdr:nvSpPr>
      <xdr:spPr>
        <a:xfrm>
          <a:off x="16459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63516</xdr:rowOff>
    </xdr:from>
    <xdr:ext cx="762000" cy="259045"/>
    <xdr:sp macro="" textlink="">
      <xdr:nvSpPr>
        <xdr:cNvPr id="450" name="公債費以外該当値テキスト"/>
        <xdr:cNvSpPr txBox="1"/>
      </xdr:nvSpPr>
      <xdr:spPr>
        <a:xfrm>
          <a:off x="16598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91439</xdr:rowOff>
    </xdr:from>
    <xdr:to>
      <xdr:col>22</xdr:col>
      <xdr:colOff>615950</xdr:colOff>
      <xdr:row>77</xdr:row>
      <xdr:rowOff>21589</xdr:rowOff>
    </xdr:to>
    <xdr:sp macro="" textlink="">
      <xdr:nvSpPr>
        <xdr:cNvPr id="451" name="円/楕円 450"/>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31767</xdr:rowOff>
    </xdr:from>
    <xdr:ext cx="736600" cy="259045"/>
    <xdr:sp macro="" textlink="">
      <xdr:nvSpPr>
        <xdr:cNvPr id="452" name="テキスト ボックス 451"/>
        <xdr:cNvSpPr txBox="1"/>
      </xdr:nvSpPr>
      <xdr:spPr>
        <a:xfrm>
          <a:off x="15290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163830</xdr:rowOff>
    </xdr:from>
    <xdr:to>
      <xdr:col>21</xdr:col>
      <xdr:colOff>412750</xdr:colOff>
      <xdr:row>78</xdr:row>
      <xdr:rowOff>93980</xdr:rowOff>
    </xdr:to>
    <xdr:sp macro="" textlink="">
      <xdr:nvSpPr>
        <xdr:cNvPr id="453" name="円/楕円 452"/>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78757</xdr:rowOff>
    </xdr:from>
    <xdr:ext cx="762000" cy="259045"/>
    <xdr:sp macro="" textlink="">
      <xdr:nvSpPr>
        <xdr:cNvPr id="454" name="テキスト ボックス 453"/>
        <xdr:cNvSpPr txBox="1"/>
      </xdr:nvSpPr>
      <xdr:spPr>
        <a:xfrm>
          <a:off x="14401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118111</xdr:rowOff>
    </xdr:from>
    <xdr:to>
      <xdr:col>20</xdr:col>
      <xdr:colOff>209550</xdr:colOff>
      <xdr:row>78</xdr:row>
      <xdr:rowOff>48261</xdr:rowOff>
    </xdr:to>
    <xdr:sp macro="" textlink="">
      <xdr:nvSpPr>
        <xdr:cNvPr id="455" name="円/楕円 454"/>
        <xdr:cNvSpPr/>
      </xdr:nvSpPr>
      <xdr:spPr>
        <a:xfrm>
          <a:off x="13843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33038</xdr:rowOff>
    </xdr:from>
    <xdr:ext cx="762000" cy="259045"/>
    <xdr:sp macro="" textlink="">
      <xdr:nvSpPr>
        <xdr:cNvPr id="456" name="テキスト ボックス 455"/>
        <xdr:cNvSpPr txBox="1"/>
      </xdr:nvSpPr>
      <xdr:spPr>
        <a:xfrm>
          <a:off x="13512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68580</xdr:rowOff>
    </xdr:from>
    <xdr:to>
      <xdr:col>19</xdr:col>
      <xdr:colOff>6350</xdr:colOff>
      <xdr:row>80</xdr:row>
      <xdr:rowOff>170180</xdr:rowOff>
    </xdr:to>
    <xdr:sp macro="" textlink="">
      <xdr:nvSpPr>
        <xdr:cNvPr id="457" name="円/楕円 456"/>
        <xdr:cNvSpPr/>
      </xdr:nvSpPr>
      <xdr:spPr>
        <a:xfrm>
          <a:off x="12954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154957</xdr:rowOff>
    </xdr:from>
    <xdr:ext cx="762000" cy="259045"/>
    <xdr:sp macro="" textlink="">
      <xdr:nvSpPr>
        <xdr:cNvPr id="458" name="テキスト ボックス 457"/>
        <xdr:cNvSpPr txBox="1"/>
      </xdr:nvSpPr>
      <xdr:spPr>
        <a:xfrm>
          <a:off x="12623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兵庫県伊丹市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18339</xdr:rowOff>
    </xdr:from>
    <xdr:to>
      <xdr:col>4</xdr:col>
      <xdr:colOff>1117600</xdr:colOff>
      <xdr:row>18</xdr:row>
      <xdr:rowOff>148336</xdr:rowOff>
    </xdr:to>
    <xdr:cxnSp macro="">
      <xdr:nvCxnSpPr>
        <xdr:cNvPr id="45" name="直線コネクタ 44"/>
        <xdr:cNvCxnSpPr/>
      </xdr:nvCxnSpPr>
      <xdr:spPr bwMode="auto">
        <a:xfrm flipV="1">
          <a:off x="5651500" y="1951914"/>
          <a:ext cx="0" cy="13301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120413</xdr:rowOff>
    </xdr:from>
    <xdr:ext cx="762000" cy="259045"/>
    <xdr:sp macro="" textlink="">
      <xdr:nvSpPr>
        <xdr:cNvPr id="46" name="人口1人当たり決算額の推移最小値テキスト130"/>
        <xdr:cNvSpPr txBox="1"/>
      </xdr:nvSpPr>
      <xdr:spPr>
        <a:xfrm>
          <a:off x="5740400" y="325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47,190</a:t>
          </a:r>
          <a:endParaRPr kumimoji="1" lang="ja-JP" altLang="en-US" sz="1000" b="1">
            <a:latin typeface="ＭＳ Ｐゴシック"/>
          </a:endParaRPr>
        </a:p>
      </xdr:txBody>
    </xdr:sp>
    <xdr:clientData/>
  </xdr:oneCellAnchor>
  <xdr:twoCellAnchor>
    <xdr:from>
      <xdr:col>4</xdr:col>
      <xdr:colOff>1028700</xdr:colOff>
      <xdr:row>18</xdr:row>
      <xdr:rowOff>148336</xdr:rowOff>
    </xdr:from>
    <xdr:to>
      <xdr:col>5</xdr:col>
      <xdr:colOff>73025</xdr:colOff>
      <xdr:row>18</xdr:row>
      <xdr:rowOff>148336</xdr:rowOff>
    </xdr:to>
    <xdr:cxnSp macro="">
      <xdr:nvCxnSpPr>
        <xdr:cNvPr id="47" name="直線コネクタ 46"/>
        <xdr:cNvCxnSpPr/>
      </xdr:nvCxnSpPr>
      <xdr:spPr bwMode="auto">
        <a:xfrm>
          <a:off x="5562600" y="3282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104716</xdr:rowOff>
    </xdr:from>
    <xdr:ext cx="762000" cy="259045"/>
    <xdr:sp macro="" textlink="">
      <xdr:nvSpPr>
        <xdr:cNvPr id="48" name="人口1人当たり決算額の推移最大値テキスト130"/>
        <xdr:cNvSpPr txBox="1"/>
      </xdr:nvSpPr>
      <xdr:spPr>
        <a:xfrm>
          <a:off x="5740400" y="169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4</xdr:col>
      <xdr:colOff>1028700</xdr:colOff>
      <xdr:row>11</xdr:row>
      <xdr:rowOff>18339</xdr:rowOff>
    </xdr:from>
    <xdr:to>
      <xdr:col>5</xdr:col>
      <xdr:colOff>73025</xdr:colOff>
      <xdr:row>11</xdr:row>
      <xdr:rowOff>18339</xdr:rowOff>
    </xdr:to>
    <xdr:cxnSp macro="">
      <xdr:nvCxnSpPr>
        <xdr:cNvPr id="49" name="直線コネクタ 48"/>
        <xdr:cNvCxnSpPr/>
      </xdr:nvCxnSpPr>
      <xdr:spPr bwMode="auto">
        <a:xfrm>
          <a:off x="5562600" y="19519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64973</xdr:rowOff>
    </xdr:from>
    <xdr:to>
      <xdr:col>4</xdr:col>
      <xdr:colOff>1117600</xdr:colOff>
      <xdr:row>16</xdr:row>
      <xdr:rowOff>1041</xdr:rowOff>
    </xdr:to>
    <xdr:cxnSp macro="">
      <xdr:nvCxnSpPr>
        <xdr:cNvPr id="50" name="直線コネクタ 49"/>
        <xdr:cNvCxnSpPr/>
      </xdr:nvCxnSpPr>
      <xdr:spPr bwMode="auto">
        <a:xfrm flipV="1">
          <a:off x="5003800" y="2684348"/>
          <a:ext cx="647700" cy="107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49750</xdr:rowOff>
    </xdr:from>
    <xdr:ext cx="762000" cy="259045"/>
    <xdr:sp macro="" textlink="">
      <xdr:nvSpPr>
        <xdr:cNvPr id="51" name="人口1人当たり決算額の推移平均値テキスト130"/>
        <xdr:cNvSpPr txBox="1"/>
      </xdr:nvSpPr>
      <xdr:spPr>
        <a:xfrm>
          <a:off x="5740400" y="2669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17526</xdr:rowOff>
    </xdr:from>
    <xdr:to>
      <xdr:col>5</xdr:col>
      <xdr:colOff>34925</xdr:colOff>
      <xdr:row>15</xdr:row>
      <xdr:rowOff>119126</xdr:rowOff>
    </xdr:to>
    <xdr:sp macro="" textlink="">
      <xdr:nvSpPr>
        <xdr:cNvPr id="52" name="フローチャート : 判断 51"/>
        <xdr:cNvSpPr/>
      </xdr:nvSpPr>
      <xdr:spPr bwMode="auto">
        <a:xfrm>
          <a:off x="56007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1041</xdr:rowOff>
    </xdr:from>
    <xdr:to>
      <xdr:col>4</xdr:col>
      <xdr:colOff>469900</xdr:colOff>
      <xdr:row>16</xdr:row>
      <xdr:rowOff>29045</xdr:rowOff>
    </xdr:to>
    <xdr:cxnSp macro="">
      <xdr:nvCxnSpPr>
        <xdr:cNvPr id="53" name="直線コネクタ 52"/>
        <xdr:cNvCxnSpPr/>
      </xdr:nvCxnSpPr>
      <xdr:spPr bwMode="auto">
        <a:xfrm flipV="1">
          <a:off x="4305300" y="2791866"/>
          <a:ext cx="698500" cy="28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86754</xdr:rowOff>
    </xdr:from>
    <xdr:to>
      <xdr:col>4</xdr:col>
      <xdr:colOff>520700</xdr:colOff>
      <xdr:row>16</xdr:row>
      <xdr:rowOff>16904</xdr:rowOff>
    </xdr:to>
    <xdr:sp macro="" textlink="">
      <xdr:nvSpPr>
        <xdr:cNvPr id="54" name="フローチャート : 判断 53"/>
        <xdr:cNvSpPr/>
      </xdr:nvSpPr>
      <xdr:spPr bwMode="auto">
        <a:xfrm>
          <a:off x="49530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27081</xdr:rowOff>
    </xdr:from>
    <xdr:ext cx="736600" cy="259045"/>
    <xdr:sp macro="" textlink="">
      <xdr:nvSpPr>
        <xdr:cNvPr id="55" name="テキスト ボックス 54"/>
        <xdr:cNvSpPr txBox="1"/>
      </xdr:nvSpPr>
      <xdr:spPr>
        <a:xfrm>
          <a:off x="4622800" y="247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149784</xdr:rowOff>
    </xdr:from>
    <xdr:to>
      <xdr:col>3</xdr:col>
      <xdr:colOff>904875</xdr:colOff>
      <xdr:row>16</xdr:row>
      <xdr:rowOff>29045</xdr:rowOff>
    </xdr:to>
    <xdr:cxnSp macro="">
      <xdr:nvCxnSpPr>
        <xdr:cNvPr id="56" name="直線コネクタ 55"/>
        <xdr:cNvCxnSpPr/>
      </xdr:nvCxnSpPr>
      <xdr:spPr bwMode="auto">
        <a:xfrm>
          <a:off x="3606800" y="2769159"/>
          <a:ext cx="698500" cy="50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89421</xdr:rowOff>
    </xdr:from>
    <xdr:to>
      <xdr:col>3</xdr:col>
      <xdr:colOff>955675</xdr:colOff>
      <xdr:row>16</xdr:row>
      <xdr:rowOff>19571</xdr:rowOff>
    </xdr:to>
    <xdr:sp macro="" textlink="">
      <xdr:nvSpPr>
        <xdr:cNvPr id="57" name="フローチャート : 判断 56"/>
        <xdr:cNvSpPr/>
      </xdr:nvSpPr>
      <xdr:spPr bwMode="auto">
        <a:xfrm>
          <a:off x="42545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29748</xdr:rowOff>
    </xdr:from>
    <xdr:ext cx="762000" cy="259045"/>
    <xdr:sp macro="" textlink="">
      <xdr:nvSpPr>
        <xdr:cNvPr id="58" name="テキスト ボックス 57"/>
        <xdr:cNvSpPr txBox="1"/>
      </xdr:nvSpPr>
      <xdr:spPr>
        <a:xfrm>
          <a:off x="39243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13005</xdr:rowOff>
    </xdr:from>
    <xdr:to>
      <xdr:col>3</xdr:col>
      <xdr:colOff>206375</xdr:colOff>
      <xdr:row>15</xdr:row>
      <xdr:rowOff>149784</xdr:rowOff>
    </xdr:to>
    <xdr:cxnSp macro="">
      <xdr:nvCxnSpPr>
        <xdr:cNvPr id="59" name="直線コネクタ 58"/>
        <xdr:cNvCxnSpPr/>
      </xdr:nvCxnSpPr>
      <xdr:spPr bwMode="auto">
        <a:xfrm>
          <a:off x="2908300" y="2632380"/>
          <a:ext cx="698500" cy="136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51968</xdr:rowOff>
    </xdr:from>
    <xdr:to>
      <xdr:col>3</xdr:col>
      <xdr:colOff>257175</xdr:colOff>
      <xdr:row>15</xdr:row>
      <xdr:rowOff>153568</xdr:rowOff>
    </xdr:to>
    <xdr:sp macro="" textlink="">
      <xdr:nvSpPr>
        <xdr:cNvPr id="60" name="フローチャート : 判断 59"/>
        <xdr:cNvSpPr/>
      </xdr:nvSpPr>
      <xdr:spPr bwMode="auto">
        <a:xfrm>
          <a:off x="35560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163745</xdr:rowOff>
    </xdr:from>
    <xdr:ext cx="762000" cy="259045"/>
    <xdr:sp macro="" textlink="">
      <xdr:nvSpPr>
        <xdr:cNvPr id="61" name="テキスト ボックス 60"/>
        <xdr:cNvSpPr txBox="1"/>
      </xdr:nvSpPr>
      <xdr:spPr>
        <a:xfrm>
          <a:off x="32258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136893</xdr:rowOff>
    </xdr:from>
    <xdr:to>
      <xdr:col>2</xdr:col>
      <xdr:colOff>692150</xdr:colOff>
      <xdr:row>15</xdr:row>
      <xdr:rowOff>67043</xdr:rowOff>
    </xdr:to>
    <xdr:sp macro="" textlink="">
      <xdr:nvSpPr>
        <xdr:cNvPr id="62" name="フローチャート : 判断 61"/>
        <xdr:cNvSpPr/>
      </xdr:nvSpPr>
      <xdr:spPr bwMode="auto">
        <a:xfrm>
          <a:off x="2857500" y="2584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51820</xdr:rowOff>
    </xdr:from>
    <xdr:ext cx="762000" cy="259045"/>
    <xdr:sp macro="" textlink="">
      <xdr:nvSpPr>
        <xdr:cNvPr id="63" name="テキスト ボックス 62"/>
        <xdr:cNvSpPr txBox="1"/>
      </xdr:nvSpPr>
      <xdr:spPr>
        <a:xfrm>
          <a:off x="2527300" y="267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14173</xdr:rowOff>
    </xdr:from>
    <xdr:to>
      <xdr:col>5</xdr:col>
      <xdr:colOff>34925</xdr:colOff>
      <xdr:row>15</xdr:row>
      <xdr:rowOff>115773</xdr:rowOff>
    </xdr:to>
    <xdr:sp macro="" textlink="">
      <xdr:nvSpPr>
        <xdr:cNvPr id="69" name="円/楕円 68"/>
        <xdr:cNvSpPr/>
      </xdr:nvSpPr>
      <xdr:spPr bwMode="auto">
        <a:xfrm>
          <a:off x="5600700" y="2633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30700</xdr:rowOff>
    </xdr:from>
    <xdr:ext cx="762000" cy="259045"/>
    <xdr:sp macro="" textlink="">
      <xdr:nvSpPr>
        <xdr:cNvPr id="70" name="人口1人当たり決算額の推移該当値テキスト130"/>
        <xdr:cNvSpPr txBox="1"/>
      </xdr:nvSpPr>
      <xdr:spPr>
        <a:xfrm>
          <a:off x="5740400" y="247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62,878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121691</xdr:rowOff>
    </xdr:from>
    <xdr:to>
      <xdr:col>4</xdr:col>
      <xdr:colOff>520700</xdr:colOff>
      <xdr:row>16</xdr:row>
      <xdr:rowOff>51841</xdr:rowOff>
    </xdr:to>
    <xdr:sp macro="" textlink="">
      <xdr:nvSpPr>
        <xdr:cNvPr id="71" name="円/楕円 70"/>
        <xdr:cNvSpPr/>
      </xdr:nvSpPr>
      <xdr:spPr bwMode="auto">
        <a:xfrm>
          <a:off x="4953000" y="2741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36618</xdr:rowOff>
    </xdr:from>
    <xdr:ext cx="736600" cy="259045"/>
    <xdr:sp macro="" textlink="">
      <xdr:nvSpPr>
        <xdr:cNvPr id="72" name="テキスト ボックス 71"/>
        <xdr:cNvSpPr txBox="1"/>
      </xdr:nvSpPr>
      <xdr:spPr>
        <a:xfrm>
          <a:off x="4622800" y="2827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60,056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149695</xdr:rowOff>
    </xdr:from>
    <xdr:to>
      <xdr:col>3</xdr:col>
      <xdr:colOff>955675</xdr:colOff>
      <xdr:row>16</xdr:row>
      <xdr:rowOff>79845</xdr:rowOff>
    </xdr:to>
    <xdr:sp macro="" textlink="">
      <xdr:nvSpPr>
        <xdr:cNvPr id="73" name="円/楕円 72"/>
        <xdr:cNvSpPr/>
      </xdr:nvSpPr>
      <xdr:spPr bwMode="auto">
        <a:xfrm>
          <a:off x="4254500" y="2769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64622</xdr:rowOff>
    </xdr:from>
    <xdr:ext cx="762000" cy="259045"/>
    <xdr:sp macro="" textlink="">
      <xdr:nvSpPr>
        <xdr:cNvPr id="74" name="テキスト ボックス 73"/>
        <xdr:cNvSpPr txBox="1"/>
      </xdr:nvSpPr>
      <xdr:spPr>
        <a:xfrm>
          <a:off x="3924300" y="285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59,321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98984</xdr:rowOff>
    </xdr:from>
    <xdr:to>
      <xdr:col>3</xdr:col>
      <xdr:colOff>257175</xdr:colOff>
      <xdr:row>16</xdr:row>
      <xdr:rowOff>29134</xdr:rowOff>
    </xdr:to>
    <xdr:sp macro="" textlink="">
      <xdr:nvSpPr>
        <xdr:cNvPr id="75" name="円/楕円 74"/>
        <xdr:cNvSpPr/>
      </xdr:nvSpPr>
      <xdr:spPr bwMode="auto">
        <a:xfrm>
          <a:off x="3556000" y="2718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13911</xdr:rowOff>
    </xdr:from>
    <xdr:ext cx="762000" cy="259045"/>
    <xdr:sp macro="" textlink="">
      <xdr:nvSpPr>
        <xdr:cNvPr id="76" name="テキスト ボックス 75"/>
        <xdr:cNvSpPr txBox="1"/>
      </xdr:nvSpPr>
      <xdr:spPr>
        <a:xfrm>
          <a:off x="3225800" y="280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60,652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133655</xdr:rowOff>
    </xdr:from>
    <xdr:to>
      <xdr:col>2</xdr:col>
      <xdr:colOff>692150</xdr:colOff>
      <xdr:row>15</xdr:row>
      <xdr:rowOff>63805</xdr:rowOff>
    </xdr:to>
    <xdr:sp macro="" textlink="">
      <xdr:nvSpPr>
        <xdr:cNvPr id="77" name="円/楕円 76"/>
        <xdr:cNvSpPr/>
      </xdr:nvSpPr>
      <xdr:spPr bwMode="auto">
        <a:xfrm>
          <a:off x="2857500" y="2581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73982</xdr:rowOff>
    </xdr:from>
    <xdr:ext cx="762000" cy="259045"/>
    <xdr:sp macro="" textlink="">
      <xdr:nvSpPr>
        <xdr:cNvPr id="78" name="テキスト ボックス 77"/>
        <xdr:cNvSpPr txBox="1"/>
      </xdr:nvSpPr>
      <xdr:spPr>
        <a:xfrm>
          <a:off x="2527300" y="23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88184</xdr:rowOff>
    </xdr:from>
    <xdr:to>
      <xdr:col>4</xdr:col>
      <xdr:colOff>1117600</xdr:colOff>
      <xdr:row>38</xdr:row>
      <xdr:rowOff>22164</xdr:rowOff>
    </xdr:to>
    <xdr:cxnSp macro="">
      <xdr:nvCxnSpPr>
        <xdr:cNvPr id="105" name="直線コネクタ 104"/>
        <xdr:cNvCxnSpPr/>
      </xdr:nvCxnSpPr>
      <xdr:spPr bwMode="auto">
        <a:xfrm flipV="1">
          <a:off x="5651500" y="6355634"/>
          <a:ext cx="0" cy="11341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337141</xdr:rowOff>
    </xdr:from>
    <xdr:ext cx="762000" cy="259045"/>
    <xdr:sp macro="" textlink="">
      <xdr:nvSpPr>
        <xdr:cNvPr id="106" name="人口1人当たり決算額の推移最小値テキスト445"/>
        <xdr:cNvSpPr txBox="1"/>
      </xdr:nvSpPr>
      <xdr:spPr>
        <a:xfrm>
          <a:off x="5740400" y="746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4</xdr:col>
      <xdr:colOff>1028700</xdr:colOff>
      <xdr:row>38</xdr:row>
      <xdr:rowOff>22164</xdr:rowOff>
    </xdr:from>
    <xdr:to>
      <xdr:col>5</xdr:col>
      <xdr:colOff>73025</xdr:colOff>
      <xdr:row>38</xdr:row>
      <xdr:rowOff>22164</xdr:rowOff>
    </xdr:to>
    <xdr:cxnSp macro="">
      <xdr:nvCxnSpPr>
        <xdr:cNvPr id="107" name="直線コネクタ 106"/>
        <xdr:cNvCxnSpPr/>
      </xdr:nvCxnSpPr>
      <xdr:spPr bwMode="auto">
        <a:xfrm>
          <a:off x="5562600" y="7489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174561</xdr:rowOff>
    </xdr:from>
    <xdr:ext cx="762000" cy="259045"/>
    <xdr:sp macro="" textlink="">
      <xdr:nvSpPr>
        <xdr:cNvPr id="108" name="人口1人当たり決算額の推移最大値テキスト445"/>
        <xdr:cNvSpPr txBox="1"/>
      </xdr:nvSpPr>
      <xdr:spPr>
        <a:xfrm>
          <a:off x="5740400" y="609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24,599</a:t>
          </a:r>
          <a:endParaRPr kumimoji="1" lang="ja-JP" altLang="en-US" sz="1000" b="1">
            <a:latin typeface="ＭＳ Ｐゴシック"/>
          </a:endParaRPr>
        </a:p>
      </xdr:txBody>
    </xdr:sp>
    <xdr:clientData/>
  </xdr:oneCellAnchor>
  <xdr:twoCellAnchor>
    <xdr:from>
      <xdr:col>4</xdr:col>
      <xdr:colOff>1028700</xdr:colOff>
      <xdr:row>34</xdr:row>
      <xdr:rowOff>88184</xdr:rowOff>
    </xdr:from>
    <xdr:to>
      <xdr:col>5</xdr:col>
      <xdr:colOff>73025</xdr:colOff>
      <xdr:row>34</xdr:row>
      <xdr:rowOff>88184</xdr:rowOff>
    </xdr:to>
    <xdr:cxnSp macro="">
      <xdr:nvCxnSpPr>
        <xdr:cNvPr id="109" name="直線コネクタ 108"/>
        <xdr:cNvCxnSpPr/>
      </xdr:nvCxnSpPr>
      <xdr:spPr bwMode="auto">
        <a:xfrm>
          <a:off x="5562600" y="6355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42190</xdr:rowOff>
    </xdr:from>
    <xdr:to>
      <xdr:col>4</xdr:col>
      <xdr:colOff>1117600</xdr:colOff>
      <xdr:row>35</xdr:row>
      <xdr:rowOff>279202</xdr:rowOff>
    </xdr:to>
    <xdr:cxnSp macro="">
      <xdr:nvCxnSpPr>
        <xdr:cNvPr id="110" name="直線コネクタ 109"/>
        <xdr:cNvCxnSpPr/>
      </xdr:nvCxnSpPr>
      <xdr:spPr bwMode="auto">
        <a:xfrm>
          <a:off x="5003800" y="6652540"/>
          <a:ext cx="647700" cy="237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101038</xdr:rowOff>
    </xdr:from>
    <xdr:ext cx="762000" cy="259045"/>
    <xdr:sp macro="" textlink="">
      <xdr:nvSpPr>
        <xdr:cNvPr id="111" name="人口1人当たり決算額の推移平均値テキスト445"/>
        <xdr:cNvSpPr txBox="1"/>
      </xdr:nvSpPr>
      <xdr:spPr>
        <a:xfrm>
          <a:off x="5740400" y="7054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128961</xdr:rowOff>
    </xdr:from>
    <xdr:to>
      <xdr:col>5</xdr:col>
      <xdr:colOff>34925</xdr:colOff>
      <xdr:row>37</xdr:row>
      <xdr:rowOff>59111</xdr:rowOff>
    </xdr:to>
    <xdr:sp macro="" textlink="">
      <xdr:nvSpPr>
        <xdr:cNvPr id="112" name="フローチャート : 判断 111"/>
        <xdr:cNvSpPr/>
      </xdr:nvSpPr>
      <xdr:spPr bwMode="auto">
        <a:xfrm>
          <a:off x="56007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42190</xdr:rowOff>
    </xdr:from>
    <xdr:to>
      <xdr:col>4</xdr:col>
      <xdr:colOff>469900</xdr:colOff>
      <xdr:row>36</xdr:row>
      <xdr:rowOff>19695</xdr:rowOff>
    </xdr:to>
    <xdr:cxnSp macro="">
      <xdr:nvCxnSpPr>
        <xdr:cNvPr id="113" name="直線コネクタ 112"/>
        <xdr:cNvCxnSpPr/>
      </xdr:nvCxnSpPr>
      <xdr:spPr bwMode="auto">
        <a:xfrm flipV="1">
          <a:off x="4305300" y="6652540"/>
          <a:ext cx="698500" cy="320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4" name="フローチャート : 判断 113"/>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31909</xdr:rowOff>
    </xdr:from>
    <xdr:ext cx="736600" cy="259045"/>
    <xdr:sp macro="" textlink="">
      <xdr:nvSpPr>
        <xdr:cNvPr id="115" name="テキスト ボックス 114"/>
        <xdr:cNvSpPr txBox="1"/>
      </xdr:nvSpPr>
      <xdr:spPr>
        <a:xfrm>
          <a:off x="4622800" y="715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77302</xdr:rowOff>
    </xdr:from>
    <xdr:to>
      <xdr:col>3</xdr:col>
      <xdr:colOff>904875</xdr:colOff>
      <xdr:row>36</xdr:row>
      <xdr:rowOff>19695</xdr:rowOff>
    </xdr:to>
    <xdr:cxnSp macro="">
      <xdr:nvCxnSpPr>
        <xdr:cNvPr id="116" name="直線コネクタ 115"/>
        <xdr:cNvCxnSpPr/>
      </xdr:nvCxnSpPr>
      <xdr:spPr bwMode="auto">
        <a:xfrm>
          <a:off x="3606800" y="6687652"/>
          <a:ext cx="698500" cy="285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7" name="フローチャート : 判断 116"/>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137660</xdr:rowOff>
    </xdr:from>
    <xdr:ext cx="762000" cy="259045"/>
    <xdr:sp macro="" textlink="">
      <xdr:nvSpPr>
        <xdr:cNvPr id="118" name="テキスト ボックス 117"/>
        <xdr:cNvSpPr txBox="1"/>
      </xdr:nvSpPr>
      <xdr:spPr>
        <a:xfrm>
          <a:off x="3924300" y="709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77302</xdr:rowOff>
    </xdr:from>
    <xdr:to>
      <xdr:col>3</xdr:col>
      <xdr:colOff>206375</xdr:colOff>
      <xdr:row>35</xdr:row>
      <xdr:rowOff>332694</xdr:rowOff>
    </xdr:to>
    <xdr:cxnSp macro="">
      <xdr:nvCxnSpPr>
        <xdr:cNvPr id="119" name="直線コネクタ 118"/>
        <xdr:cNvCxnSpPr/>
      </xdr:nvCxnSpPr>
      <xdr:spPr bwMode="auto">
        <a:xfrm flipV="1">
          <a:off x="2908300" y="6687652"/>
          <a:ext cx="698500" cy="25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20" name="フローチャート : 判断 119"/>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56827</xdr:rowOff>
    </xdr:from>
    <xdr:ext cx="762000" cy="259045"/>
    <xdr:sp macro="" textlink="">
      <xdr:nvSpPr>
        <xdr:cNvPr id="121" name="テキスト ボックス 120"/>
        <xdr:cNvSpPr txBox="1"/>
      </xdr:nvSpPr>
      <xdr:spPr>
        <a:xfrm>
          <a:off x="3225800" y="701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2" name="フローチャート : 判断 121"/>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31020</xdr:rowOff>
    </xdr:from>
    <xdr:ext cx="762000" cy="259045"/>
    <xdr:sp macro="" textlink="">
      <xdr:nvSpPr>
        <xdr:cNvPr id="123" name="テキスト ボックス 122"/>
        <xdr:cNvSpPr txBox="1"/>
      </xdr:nvSpPr>
      <xdr:spPr>
        <a:xfrm>
          <a:off x="2527300" y="6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228402</xdr:rowOff>
    </xdr:from>
    <xdr:to>
      <xdr:col>5</xdr:col>
      <xdr:colOff>34925</xdr:colOff>
      <xdr:row>35</xdr:row>
      <xdr:rowOff>330002</xdr:rowOff>
    </xdr:to>
    <xdr:sp macro="" textlink="">
      <xdr:nvSpPr>
        <xdr:cNvPr id="129" name="円/楕円 128"/>
        <xdr:cNvSpPr/>
      </xdr:nvSpPr>
      <xdr:spPr bwMode="auto">
        <a:xfrm>
          <a:off x="5600700" y="6838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73479</xdr:rowOff>
    </xdr:from>
    <xdr:ext cx="762000" cy="259045"/>
    <xdr:sp macro="" textlink="">
      <xdr:nvSpPr>
        <xdr:cNvPr id="130" name="人口1人当たり決算額の推移該当値テキスト445"/>
        <xdr:cNvSpPr txBox="1"/>
      </xdr:nvSpPr>
      <xdr:spPr>
        <a:xfrm>
          <a:off x="5740400" y="6683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12,921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334290</xdr:rowOff>
    </xdr:from>
    <xdr:to>
      <xdr:col>4</xdr:col>
      <xdr:colOff>520700</xdr:colOff>
      <xdr:row>35</xdr:row>
      <xdr:rowOff>92990</xdr:rowOff>
    </xdr:to>
    <xdr:sp macro="" textlink="">
      <xdr:nvSpPr>
        <xdr:cNvPr id="131" name="円/楕円 130"/>
        <xdr:cNvSpPr/>
      </xdr:nvSpPr>
      <xdr:spPr bwMode="auto">
        <a:xfrm>
          <a:off x="4953000" y="6601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103166</xdr:rowOff>
    </xdr:from>
    <xdr:ext cx="736600" cy="259045"/>
    <xdr:sp macro="" textlink="">
      <xdr:nvSpPr>
        <xdr:cNvPr id="132" name="テキスト ボックス 131"/>
        <xdr:cNvSpPr txBox="1"/>
      </xdr:nvSpPr>
      <xdr:spPr>
        <a:xfrm>
          <a:off x="4622800" y="6370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18,105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311795</xdr:rowOff>
    </xdr:from>
    <xdr:to>
      <xdr:col>3</xdr:col>
      <xdr:colOff>955675</xdr:colOff>
      <xdr:row>36</xdr:row>
      <xdr:rowOff>70495</xdr:rowOff>
    </xdr:to>
    <xdr:sp macro="" textlink="">
      <xdr:nvSpPr>
        <xdr:cNvPr id="133" name="円/楕円 132"/>
        <xdr:cNvSpPr/>
      </xdr:nvSpPr>
      <xdr:spPr bwMode="auto">
        <a:xfrm>
          <a:off x="4254500" y="692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80672</xdr:rowOff>
    </xdr:from>
    <xdr:ext cx="762000" cy="259045"/>
    <xdr:sp macro="" textlink="">
      <xdr:nvSpPr>
        <xdr:cNvPr id="134" name="テキスト ボックス 133"/>
        <xdr:cNvSpPr txBox="1"/>
      </xdr:nvSpPr>
      <xdr:spPr>
        <a:xfrm>
          <a:off x="3924300" y="6691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26502</xdr:rowOff>
    </xdr:from>
    <xdr:to>
      <xdr:col>3</xdr:col>
      <xdr:colOff>257175</xdr:colOff>
      <xdr:row>35</xdr:row>
      <xdr:rowOff>128102</xdr:rowOff>
    </xdr:to>
    <xdr:sp macro="" textlink="">
      <xdr:nvSpPr>
        <xdr:cNvPr id="135" name="円/楕円 134"/>
        <xdr:cNvSpPr/>
      </xdr:nvSpPr>
      <xdr:spPr bwMode="auto">
        <a:xfrm>
          <a:off x="3556000" y="6636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138279</xdr:rowOff>
    </xdr:from>
    <xdr:ext cx="762000" cy="259045"/>
    <xdr:sp macro="" textlink="">
      <xdr:nvSpPr>
        <xdr:cNvPr id="136" name="テキスト ボックス 135"/>
        <xdr:cNvSpPr txBox="1"/>
      </xdr:nvSpPr>
      <xdr:spPr>
        <a:xfrm>
          <a:off x="3225800" y="640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17,337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281894</xdr:rowOff>
    </xdr:from>
    <xdr:to>
      <xdr:col>2</xdr:col>
      <xdr:colOff>692150</xdr:colOff>
      <xdr:row>36</xdr:row>
      <xdr:rowOff>40594</xdr:rowOff>
    </xdr:to>
    <xdr:sp macro="" textlink="">
      <xdr:nvSpPr>
        <xdr:cNvPr id="137" name="円/楕円 136"/>
        <xdr:cNvSpPr/>
      </xdr:nvSpPr>
      <xdr:spPr bwMode="auto">
        <a:xfrm>
          <a:off x="2857500" y="6892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25371</xdr:rowOff>
    </xdr:from>
    <xdr:ext cx="762000" cy="259045"/>
    <xdr:sp macro="" textlink="">
      <xdr:nvSpPr>
        <xdr:cNvPr id="138" name="テキスト ボックス 137"/>
        <xdr:cNvSpPr txBox="1"/>
      </xdr:nvSpPr>
      <xdr:spPr>
        <a:xfrm>
          <a:off x="2527300" y="697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兵庫県伊丹市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202,037
198,990
25.00
68,639,885
66,851,489
706,989
39,545,241
62,947,645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19593</xdr:rowOff>
    </xdr:from>
    <xdr:to>
      <xdr:col>6</xdr:col>
      <xdr:colOff>510540</xdr:colOff>
      <xdr:row>38</xdr:row>
      <xdr:rowOff>666</xdr:rowOff>
    </xdr:to>
    <xdr:cxnSp macro="">
      <xdr:nvCxnSpPr>
        <xdr:cNvPr id="54" name="直線コネクタ 53"/>
        <xdr:cNvCxnSpPr/>
      </xdr:nvCxnSpPr>
      <xdr:spPr>
        <a:xfrm flipV="1">
          <a:off x="4633595" y="5163093"/>
          <a:ext cx="1270" cy="135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4493</xdr:rowOff>
    </xdr:from>
    <xdr:ext cx="534377" cy="259045"/>
    <xdr:sp macro="" textlink="">
      <xdr:nvSpPr>
        <xdr:cNvPr id="55" name="人件費最小値テキスト"/>
        <xdr:cNvSpPr txBox="1"/>
      </xdr:nvSpPr>
      <xdr:spPr>
        <a:xfrm>
          <a:off x="4686300" y="65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43,041</a:t>
          </a:r>
          <a:endParaRPr kumimoji="1" lang="ja-JP" altLang="en-US" sz="1000" b="1">
            <a:latin typeface="ＭＳ Ｐゴシック"/>
          </a:endParaRPr>
        </a:p>
      </xdr:txBody>
    </xdr:sp>
    <xdr:clientData/>
  </xdr:oneCellAnchor>
  <xdr:twoCellAnchor>
    <xdr:from>
      <xdr:col>6</xdr:col>
      <xdr:colOff>422275</xdr:colOff>
      <xdr:row>38</xdr:row>
      <xdr:rowOff>666</xdr:rowOff>
    </xdr:from>
    <xdr:to>
      <xdr:col>6</xdr:col>
      <xdr:colOff>600075</xdr:colOff>
      <xdr:row>38</xdr:row>
      <xdr:rowOff>666</xdr:rowOff>
    </xdr:to>
    <xdr:cxnSp macro="">
      <xdr:nvCxnSpPr>
        <xdr:cNvPr id="56" name="直線コネクタ 55"/>
        <xdr:cNvCxnSpPr/>
      </xdr:nvCxnSpPr>
      <xdr:spPr>
        <a:xfrm>
          <a:off x="4546600" y="6515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137720</xdr:rowOff>
    </xdr:from>
    <xdr:ext cx="534377" cy="259045"/>
    <xdr:sp macro="" textlink="">
      <xdr:nvSpPr>
        <xdr:cNvPr id="57" name="人件費最大値テキスト"/>
        <xdr:cNvSpPr txBox="1"/>
      </xdr:nvSpPr>
      <xdr:spPr>
        <a:xfrm>
          <a:off x="4686300" y="49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72,627</a:t>
          </a:r>
          <a:endParaRPr kumimoji="1" lang="ja-JP" altLang="en-US" sz="1000" b="1">
            <a:latin typeface="ＭＳ Ｐゴシック"/>
          </a:endParaRPr>
        </a:p>
      </xdr:txBody>
    </xdr:sp>
    <xdr:clientData/>
  </xdr:oneCellAnchor>
  <xdr:twoCellAnchor>
    <xdr:from>
      <xdr:col>6</xdr:col>
      <xdr:colOff>422275</xdr:colOff>
      <xdr:row>30</xdr:row>
      <xdr:rowOff>19593</xdr:rowOff>
    </xdr:from>
    <xdr:to>
      <xdr:col>6</xdr:col>
      <xdr:colOff>600075</xdr:colOff>
      <xdr:row>30</xdr:row>
      <xdr:rowOff>19593</xdr:rowOff>
    </xdr:to>
    <xdr:cxnSp macro="">
      <xdr:nvCxnSpPr>
        <xdr:cNvPr id="58" name="直線コネクタ 57"/>
        <xdr:cNvCxnSpPr/>
      </xdr:nvCxnSpPr>
      <xdr:spPr>
        <a:xfrm>
          <a:off x="4546600" y="516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134305</xdr:rowOff>
    </xdr:from>
    <xdr:to>
      <xdr:col>6</xdr:col>
      <xdr:colOff>511175</xdr:colOff>
      <xdr:row>34</xdr:row>
      <xdr:rowOff>60925</xdr:rowOff>
    </xdr:to>
    <xdr:cxnSp macro="">
      <xdr:nvCxnSpPr>
        <xdr:cNvPr id="59" name="直線コネクタ 58"/>
        <xdr:cNvCxnSpPr/>
      </xdr:nvCxnSpPr>
      <xdr:spPr>
        <a:xfrm flipV="1">
          <a:off x="3797300" y="5792155"/>
          <a:ext cx="838200" cy="9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124386</xdr:rowOff>
    </xdr:from>
    <xdr:ext cx="534377" cy="259045"/>
    <xdr:sp macro="" textlink="">
      <xdr:nvSpPr>
        <xdr:cNvPr id="60" name="人件費平均値テキスト"/>
        <xdr:cNvSpPr txBox="1"/>
      </xdr:nvSpPr>
      <xdr:spPr>
        <a:xfrm>
          <a:off x="4686300" y="5782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145959</xdr:rowOff>
    </xdr:from>
    <xdr:to>
      <xdr:col>6</xdr:col>
      <xdr:colOff>561975</xdr:colOff>
      <xdr:row>34</xdr:row>
      <xdr:rowOff>76109</xdr:rowOff>
    </xdr:to>
    <xdr:sp macro="" textlink="">
      <xdr:nvSpPr>
        <xdr:cNvPr id="61" name="フローチャート : 判断 60"/>
        <xdr:cNvSpPr/>
      </xdr:nvSpPr>
      <xdr:spPr>
        <a:xfrm>
          <a:off x="45847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54478</xdr:rowOff>
    </xdr:from>
    <xdr:to>
      <xdr:col>5</xdr:col>
      <xdr:colOff>358775</xdr:colOff>
      <xdr:row>34</xdr:row>
      <xdr:rowOff>60925</xdr:rowOff>
    </xdr:to>
    <xdr:cxnSp macro="">
      <xdr:nvCxnSpPr>
        <xdr:cNvPr id="62" name="直線コネクタ 61"/>
        <xdr:cNvCxnSpPr/>
      </xdr:nvCxnSpPr>
      <xdr:spPr>
        <a:xfrm>
          <a:off x="2908300" y="5883778"/>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168499</xdr:rowOff>
    </xdr:from>
    <xdr:to>
      <xdr:col>5</xdr:col>
      <xdr:colOff>409575</xdr:colOff>
      <xdr:row>34</xdr:row>
      <xdr:rowOff>98649</xdr:rowOff>
    </xdr:to>
    <xdr:sp macro="" textlink="">
      <xdr:nvSpPr>
        <xdr:cNvPr id="63" name="フローチャート : 判断 62"/>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115176</xdr:rowOff>
    </xdr:from>
    <xdr:ext cx="534377" cy="259045"/>
    <xdr:sp macro="" textlink="">
      <xdr:nvSpPr>
        <xdr:cNvPr id="64" name="テキスト ボックス 63"/>
        <xdr:cNvSpPr txBox="1"/>
      </xdr:nvSpPr>
      <xdr:spPr>
        <a:xfrm>
          <a:off x="3530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59141</xdr:rowOff>
    </xdr:from>
    <xdr:to>
      <xdr:col>4</xdr:col>
      <xdr:colOff>155575</xdr:colOff>
      <xdr:row>34</xdr:row>
      <xdr:rowOff>54478</xdr:rowOff>
    </xdr:to>
    <xdr:cxnSp macro="">
      <xdr:nvCxnSpPr>
        <xdr:cNvPr id="65" name="直線コネクタ 64"/>
        <xdr:cNvCxnSpPr/>
      </xdr:nvCxnSpPr>
      <xdr:spPr>
        <a:xfrm>
          <a:off x="2019300" y="5716991"/>
          <a:ext cx="889000" cy="16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155468</xdr:rowOff>
    </xdr:from>
    <xdr:to>
      <xdr:col>4</xdr:col>
      <xdr:colOff>206375</xdr:colOff>
      <xdr:row>34</xdr:row>
      <xdr:rowOff>85618</xdr:rowOff>
    </xdr:to>
    <xdr:sp macro="" textlink="">
      <xdr:nvSpPr>
        <xdr:cNvPr id="66" name="フローチャート : 判断 65"/>
        <xdr:cNvSpPr/>
      </xdr:nvSpPr>
      <xdr:spPr>
        <a:xfrm>
          <a:off x="2857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102145</xdr:rowOff>
    </xdr:from>
    <xdr:ext cx="534377" cy="259045"/>
    <xdr:sp macro="" textlink="">
      <xdr:nvSpPr>
        <xdr:cNvPr id="67" name="テキスト ボックス 66"/>
        <xdr:cNvSpPr txBox="1"/>
      </xdr:nvSpPr>
      <xdr:spPr>
        <a:xfrm>
          <a:off x="2641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61839</xdr:rowOff>
    </xdr:from>
    <xdr:to>
      <xdr:col>2</xdr:col>
      <xdr:colOff>638175</xdr:colOff>
      <xdr:row>33</xdr:row>
      <xdr:rowOff>59141</xdr:rowOff>
    </xdr:to>
    <xdr:cxnSp macro="">
      <xdr:nvCxnSpPr>
        <xdr:cNvPr id="68" name="直線コネクタ 67"/>
        <xdr:cNvCxnSpPr/>
      </xdr:nvCxnSpPr>
      <xdr:spPr>
        <a:xfrm>
          <a:off x="1130300" y="5548239"/>
          <a:ext cx="889000" cy="16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88214</xdr:rowOff>
    </xdr:from>
    <xdr:to>
      <xdr:col>3</xdr:col>
      <xdr:colOff>3175</xdr:colOff>
      <xdr:row>34</xdr:row>
      <xdr:rowOff>18364</xdr:rowOff>
    </xdr:to>
    <xdr:sp macro="" textlink="">
      <xdr:nvSpPr>
        <xdr:cNvPr id="69" name="フローチャート : 判断 68"/>
        <xdr:cNvSpPr/>
      </xdr:nvSpPr>
      <xdr:spPr>
        <a:xfrm>
          <a:off x="1968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9491</xdr:rowOff>
    </xdr:from>
    <xdr:ext cx="534377" cy="259045"/>
    <xdr:sp macro="" textlink="">
      <xdr:nvSpPr>
        <xdr:cNvPr id="70" name="テキスト ボックス 69"/>
        <xdr:cNvSpPr txBox="1"/>
      </xdr:nvSpPr>
      <xdr:spPr>
        <a:xfrm>
          <a:off x="1752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127396</xdr:rowOff>
    </xdr:from>
    <xdr:to>
      <xdr:col>1</xdr:col>
      <xdr:colOff>485775</xdr:colOff>
      <xdr:row>33</xdr:row>
      <xdr:rowOff>57546</xdr:rowOff>
    </xdr:to>
    <xdr:sp macro="" textlink="">
      <xdr:nvSpPr>
        <xdr:cNvPr id="71" name="フローチャート : 判断 70"/>
        <xdr:cNvSpPr/>
      </xdr:nvSpPr>
      <xdr:spPr>
        <a:xfrm>
          <a:off x="1079500" y="561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48673</xdr:rowOff>
    </xdr:from>
    <xdr:ext cx="534377" cy="259045"/>
    <xdr:sp macro="" textlink="">
      <xdr:nvSpPr>
        <xdr:cNvPr id="72" name="テキスト ボックス 71"/>
        <xdr:cNvSpPr txBox="1"/>
      </xdr:nvSpPr>
      <xdr:spPr>
        <a:xfrm>
          <a:off x="863111" y="570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83505</xdr:rowOff>
    </xdr:from>
    <xdr:to>
      <xdr:col>6</xdr:col>
      <xdr:colOff>561975</xdr:colOff>
      <xdr:row>34</xdr:row>
      <xdr:rowOff>13655</xdr:rowOff>
    </xdr:to>
    <xdr:sp macro="" textlink="">
      <xdr:nvSpPr>
        <xdr:cNvPr id="78" name="円/楕円 77"/>
        <xdr:cNvSpPr/>
      </xdr:nvSpPr>
      <xdr:spPr>
        <a:xfrm>
          <a:off x="4584700" y="574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106382</xdr:rowOff>
    </xdr:from>
    <xdr:ext cx="534377" cy="259045"/>
    <xdr:sp macro="" textlink="">
      <xdr:nvSpPr>
        <xdr:cNvPr id="79" name="人件費該当値テキスト"/>
        <xdr:cNvSpPr txBox="1"/>
      </xdr:nvSpPr>
      <xdr:spPr>
        <a:xfrm>
          <a:off x="4686300" y="559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58,868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10125</xdr:rowOff>
    </xdr:from>
    <xdr:to>
      <xdr:col>5</xdr:col>
      <xdr:colOff>409575</xdr:colOff>
      <xdr:row>34</xdr:row>
      <xdr:rowOff>111725</xdr:rowOff>
    </xdr:to>
    <xdr:sp macro="" textlink="">
      <xdr:nvSpPr>
        <xdr:cNvPr id="80" name="円/楕円 79"/>
        <xdr:cNvSpPr/>
      </xdr:nvSpPr>
      <xdr:spPr>
        <a:xfrm>
          <a:off x="3746500" y="583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102852</xdr:rowOff>
    </xdr:from>
    <xdr:ext cx="534377" cy="259045"/>
    <xdr:sp macro="" textlink="">
      <xdr:nvSpPr>
        <xdr:cNvPr id="81" name="テキスト ボックス 80"/>
        <xdr:cNvSpPr txBox="1"/>
      </xdr:nvSpPr>
      <xdr:spPr>
        <a:xfrm>
          <a:off x="3530111" y="593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56,723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3678</xdr:rowOff>
    </xdr:from>
    <xdr:to>
      <xdr:col>4</xdr:col>
      <xdr:colOff>206375</xdr:colOff>
      <xdr:row>34</xdr:row>
      <xdr:rowOff>105278</xdr:rowOff>
    </xdr:to>
    <xdr:sp macro="" textlink="">
      <xdr:nvSpPr>
        <xdr:cNvPr id="82" name="円/楕円 81"/>
        <xdr:cNvSpPr/>
      </xdr:nvSpPr>
      <xdr:spPr>
        <a:xfrm>
          <a:off x="2857500" y="583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96405</xdr:rowOff>
    </xdr:from>
    <xdr:ext cx="534377" cy="259045"/>
    <xdr:sp macro="" textlink="">
      <xdr:nvSpPr>
        <xdr:cNvPr id="83" name="テキスト ボックス 82"/>
        <xdr:cNvSpPr txBox="1"/>
      </xdr:nvSpPr>
      <xdr:spPr>
        <a:xfrm>
          <a:off x="2641111" y="592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56,864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8341</xdr:rowOff>
    </xdr:from>
    <xdr:to>
      <xdr:col>3</xdr:col>
      <xdr:colOff>3175</xdr:colOff>
      <xdr:row>33</xdr:row>
      <xdr:rowOff>109941</xdr:rowOff>
    </xdr:to>
    <xdr:sp macro="" textlink="">
      <xdr:nvSpPr>
        <xdr:cNvPr id="84" name="円/楕円 83"/>
        <xdr:cNvSpPr/>
      </xdr:nvSpPr>
      <xdr:spPr>
        <a:xfrm>
          <a:off x="1968500" y="566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126468</xdr:rowOff>
    </xdr:from>
    <xdr:ext cx="534377" cy="259045"/>
    <xdr:sp macro="" textlink="">
      <xdr:nvSpPr>
        <xdr:cNvPr id="85" name="テキスト ボックス 84"/>
        <xdr:cNvSpPr txBox="1"/>
      </xdr:nvSpPr>
      <xdr:spPr>
        <a:xfrm>
          <a:off x="1752111" y="544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11039</xdr:rowOff>
    </xdr:from>
    <xdr:to>
      <xdr:col>1</xdr:col>
      <xdr:colOff>485775</xdr:colOff>
      <xdr:row>32</xdr:row>
      <xdr:rowOff>112639</xdr:rowOff>
    </xdr:to>
    <xdr:sp macro="" textlink="">
      <xdr:nvSpPr>
        <xdr:cNvPr id="86" name="円/楕円 85"/>
        <xdr:cNvSpPr/>
      </xdr:nvSpPr>
      <xdr:spPr>
        <a:xfrm>
          <a:off x="1079500" y="549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129166</xdr:rowOff>
    </xdr:from>
    <xdr:ext cx="534377" cy="259045"/>
    <xdr:sp macro="" textlink="">
      <xdr:nvSpPr>
        <xdr:cNvPr id="87" name="テキスト ボックス 86"/>
        <xdr:cNvSpPr txBox="1"/>
      </xdr:nvSpPr>
      <xdr:spPr>
        <a:xfrm>
          <a:off x="863111" y="527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124357</xdr:rowOff>
    </xdr:from>
    <xdr:to>
      <xdr:col>6</xdr:col>
      <xdr:colOff>510540</xdr:colOff>
      <xdr:row>58</xdr:row>
      <xdr:rowOff>89443</xdr:rowOff>
    </xdr:to>
    <xdr:cxnSp macro="">
      <xdr:nvCxnSpPr>
        <xdr:cNvPr id="111" name="直線コネクタ 110"/>
        <xdr:cNvCxnSpPr/>
      </xdr:nvCxnSpPr>
      <xdr:spPr>
        <a:xfrm flipV="1">
          <a:off x="4633595" y="8868307"/>
          <a:ext cx="1270" cy="116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93270</xdr:rowOff>
    </xdr:from>
    <xdr:ext cx="534377" cy="259045"/>
    <xdr:sp macro="" textlink="">
      <xdr:nvSpPr>
        <xdr:cNvPr id="112" name="物件費最小値テキスト"/>
        <xdr:cNvSpPr txBox="1"/>
      </xdr:nvSpPr>
      <xdr:spPr>
        <a:xfrm>
          <a:off x="4686300" y="10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33,191</a:t>
          </a:r>
          <a:endParaRPr kumimoji="1" lang="ja-JP" altLang="en-US" sz="1000" b="1">
            <a:latin typeface="ＭＳ Ｐゴシック"/>
          </a:endParaRPr>
        </a:p>
      </xdr:txBody>
    </xdr:sp>
    <xdr:clientData/>
  </xdr:oneCellAnchor>
  <xdr:twoCellAnchor>
    <xdr:from>
      <xdr:col>6</xdr:col>
      <xdr:colOff>422275</xdr:colOff>
      <xdr:row>58</xdr:row>
      <xdr:rowOff>89443</xdr:rowOff>
    </xdr:from>
    <xdr:to>
      <xdr:col>6</xdr:col>
      <xdr:colOff>600075</xdr:colOff>
      <xdr:row>58</xdr:row>
      <xdr:rowOff>89443</xdr:rowOff>
    </xdr:to>
    <xdr:cxnSp macro="">
      <xdr:nvCxnSpPr>
        <xdr:cNvPr id="113" name="直線コネクタ 112"/>
        <xdr:cNvCxnSpPr/>
      </xdr:nvCxnSpPr>
      <xdr:spPr>
        <a:xfrm>
          <a:off x="4546600" y="100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71034</xdr:rowOff>
    </xdr:from>
    <xdr:ext cx="599010" cy="259045"/>
    <xdr:sp macro="" textlink="">
      <xdr:nvSpPr>
        <xdr:cNvPr id="114" name="物件費最大値テキスト"/>
        <xdr:cNvSpPr txBox="1"/>
      </xdr:nvSpPr>
      <xdr:spPr>
        <a:xfrm>
          <a:off x="4686300" y="864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339,027</a:t>
          </a:r>
          <a:endParaRPr kumimoji="1" lang="ja-JP" altLang="en-US" sz="1000" b="1">
            <a:latin typeface="ＭＳ Ｐゴシック"/>
          </a:endParaRPr>
        </a:p>
      </xdr:txBody>
    </xdr:sp>
    <xdr:clientData/>
  </xdr:oneCellAnchor>
  <xdr:twoCellAnchor>
    <xdr:from>
      <xdr:col>6</xdr:col>
      <xdr:colOff>422275</xdr:colOff>
      <xdr:row>51</xdr:row>
      <xdr:rowOff>124357</xdr:rowOff>
    </xdr:from>
    <xdr:to>
      <xdr:col>6</xdr:col>
      <xdr:colOff>600075</xdr:colOff>
      <xdr:row>51</xdr:row>
      <xdr:rowOff>124357</xdr:rowOff>
    </xdr:to>
    <xdr:cxnSp macro="">
      <xdr:nvCxnSpPr>
        <xdr:cNvPr id="115" name="直線コネクタ 114"/>
        <xdr:cNvCxnSpPr/>
      </xdr:nvCxnSpPr>
      <xdr:spPr>
        <a:xfrm>
          <a:off x="4546600" y="88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56832</xdr:rowOff>
    </xdr:from>
    <xdr:to>
      <xdr:col>6</xdr:col>
      <xdr:colOff>511175</xdr:colOff>
      <xdr:row>58</xdr:row>
      <xdr:rowOff>62163</xdr:rowOff>
    </xdr:to>
    <xdr:cxnSp macro="">
      <xdr:nvCxnSpPr>
        <xdr:cNvPr id="116" name="直線コネクタ 115"/>
        <xdr:cNvCxnSpPr/>
      </xdr:nvCxnSpPr>
      <xdr:spPr>
        <a:xfrm flipV="1">
          <a:off x="3797300" y="10000932"/>
          <a:ext cx="838200" cy="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117500</xdr:rowOff>
    </xdr:from>
    <xdr:ext cx="534377" cy="259045"/>
    <xdr:sp macro="" textlink="">
      <xdr:nvSpPr>
        <xdr:cNvPr id="117" name="物件費平均値テキスト"/>
        <xdr:cNvSpPr txBox="1"/>
      </xdr:nvSpPr>
      <xdr:spPr>
        <a:xfrm>
          <a:off x="4686300" y="971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94623</xdr:rowOff>
    </xdr:from>
    <xdr:to>
      <xdr:col>6</xdr:col>
      <xdr:colOff>561975</xdr:colOff>
      <xdr:row>58</xdr:row>
      <xdr:rowOff>24773</xdr:rowOff>
    </xdr:to>
    <xdr:sp macro="" textlink="">
      <xdr:nvSpPr>
        <xdr:cNvPr id="118" name="フローチャート : 判断 117"/>
        <xdr:cNvSpPr/>
      </xdr:nvSpPr>
      <xdr:spPr>
        <a:xfrm>
          <a:off x="45847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62163</xdr:rowOff>
    </xdr:from>
    <xdr:to>
      <xdr:col>5</xdr:col>
      <xdr:colOff>358775</xdr:colOff>
      <xdr:row>58</xdr:row>
      <xdr:rowOff>65249</xdr:rowOff>
    </xdr:to>
    <xdr:cxnSp macro="">
      <xdr:nvCxnSpPr>
        <xdr:cNvPr id="119" name="直線コネクタ 118"/>
        <xdr:cNvCxnSpPr/>
      </xdr:nvCxnSpPr>
      <xdr:spPr>
        <a:xfrm flipV="1">
          <a:off x="2908300" y="10006263"/>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126375</xdr:rowOff>
    </xdr:from>
    <xdr:to>
      <xdr:col>5</xdr:col>
      <xdr:colOff>409575</xdr:colOff>
      <xdr:row>58</xdr:row>
      <xdr:rowOff>56525</xdr:rowOff>
    </xdr:to>
    <xdr:sp macro="" textlink="">
      <xdr:nvSpPr>
        <xdr:cNvPr id="120" name="フローチャート : 判断 119"/>
        <xdr:cNvSpPr/>
      </xdr:nvSpPr>
      <xdr:spPr>
        <a:xfrm>
          <a:off x="3746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73052</xdr:rowOff>
    </xdr:from>
    <xdr:ext cx="534377" cy="259045"/>
    <xdr:sp macro="" textlink="">
      <xdr:nvSpPr>
        <xdr:cNvPr id="121" name="テキスト ボックス 120"/>
        <xdr:cNvSpPr txBox="1"/>
      </xdr:nvSpPr>
      <xdr:spPr>
        <a:xfrm>
          <a:off x="3530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65249</xdr:rowOff>
    </xdr:from>
    <xdr:to>
      <xdr:col>4</xdr:col>
      <xdr:colOff>155575</xdr:colOff>
      <xdr:row>58</xdr:row>
      <xdr:rowOff>74221</xdr:rowOff>
    </xdr:to>
    <xdr:cxnSp macro="">
      <xdr:nvCxnSpPr>
        <xdr:cNvPr id="122" name="直線コネクタ 121"/>
        <xdr:cNvCxnSpPr/>
      </xdr:nvCxnSpPr>
      <xdr:spPr>
        <a:xfrm flipV="1">
          <a:off x="2019300" y="10009349"/>
          <a:ext cx="889000" cy="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139013</xdr:rowOff>
    </xdr:from>
    <xdr:to>
      <xdr:col>4</xdr:col>
      <xdr:colOff>206375</xdr:colOff>
      <xdr:row>58</xdr:row>
      <xdr:rowOff>69163</xdr:rowOff>
    </xdr:to>
    <xdr:sp macro="" textlink="">
      <xdr:nvSpPr>
        <xdr:cNvPr id="123" name="フローチャート : 判断 122"/>
        <xdr:cNvSpPr/>
      </xdr:nvSpPr>
      <xdr:spPr>
        <a:xfrm>
          <a:off x="2857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85690</xdr:rowOff>
    </xdr:from>
    <xdr:ext cx="534377" cy="259045"/>
    <xdr:sp macro="" textlink="">
      <xdr:nvSpPr>
        <xdr:cNvPr id="124" name="テキスト ボックス 123"/>
        <xdr:cNvSpPr txBox="1"/>
      </xdr:nvSpPr>
      <xdr:spPr>
        <a:xfrm>
          <a:off x="2641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68324</xdr:rowOff>
    </xdr:from>
    <xdr:to>
      <xdr:col>2</xdr:col>
      <xdr:colOff>638175</xdr:colOff>
      <xdr:row>58</xdr:row>
      <xdr:rowOff>74221</xdr:rowOff>
    </xdr:to>
    <xdr:cxnSp macro="">
      <xdr:nvCxnSpPr>
        <xdr:cNvPr id="125" name="直線コネクタ 124"/>
        <xdr:cNvCxnSpPr/>
      </xdr:nvCxnSpPr>
      <xdr:spPr>
        <a:xfrm>
          <a:off x="1130300" y="10012424"/>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148903</xdr:rowOff>
    </xdr:from>
    <xdr:to>
      <xdr:col>3</xdr:col>
      <xdr:colOff>3175</xdr:colOff>
      <xdr:row>58</xdr:row>
      <xdr:rowOff>79053</xdr:rowOff>
    </xdr:to>
    <xdr:sp macro="" textlink="">
      <xdr:nvSpPr>
        <xdr:cNvPr id="126" name="フローチャート : 判断 125"/>
        <xdr:cNvSpPr/>
      </xdr:nvSpPr>
      <xdr:spPr>
        <a:xfrm>
          <a:off x="1968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95580</xdr:rowOff>
    </xdr:from>
    <xdr:ext cx="534377" cy="259045"/>
    <xdr:sp macro="" textlink="">
      <xdr:nvSpPr>
        <xdr:cNvPr id="127" name="テキスト ボックス 126"/>
        <xdr:cNvSpPr txBox="1"/>
      </xdr:nvSpPr>
      <xdr:spPr>
        <a:xfrm>
          <a:off x="1752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140804</xdr:rowOff>
    </xdr:from>
    <xdr:to>
      <xdr:col>1</xdr:col>
      <xdr:colOff>485775</xdr:colOff>
      <xdr:row>58</xdr:row>
      <xdr:rowOff>70954</xdr:rowOff>
    </xdr:to>
    <xdr:sp macro="" textlink="">
      <xdr:nvSpPr>
        <xdr:cNvPr id="128" name="フローチャート : 判断 127"/>
        <xdr:cNvSpPr/>
      </xdr:nvSpPr>
      <xdr:spPr>
        <a:xfrm>
          <a:off x="1079500" y="991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87481</xdr:rowOff>
    </xdr:from>
    <xdr:ext cx="534377" cy="259045"/>
    <xdr:sp macro="" textlink="">
      <xdr:nvSpPr>
        <xdr:cNvPr id="129" name="テキスト ボックス 128"/>
        <xdr:cNvSpPr txBox="1"/>
      </xdr:nvSpPr>
      <xdr:spPr>
        <a:xfrm>
          <a:off x="863111" y="96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6032</xdr:rowOff>
    </xdr:from>
    <xdr:to>
      <xdr:col>6</xdr:col>
      <xdr:colOff>561975</xdr:colOff>
      <xdr:row>58</xdr:row>
      <xdr:rowOff>107632</xdr:rowOff>
    </xdr:to>
    <xdr:sp macro="" textlink="">
      <xdr:nvSpPr>
        <xdr:cNvPr id="135" name="円/楕円 134"/>
        <xdr:cNvSpPr/>
      </xdr:nvSpPr>
      <xdr:spPr>
        <a:xfrm>
          <a:off x="4584700" y="995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92409</xdr:rowOff>
    </xdr:from>
    <xdr:ext cx="534377" cy="259045"/>
    <xdr:sp macro="" textlink="">
      <xdr:nvSpPr>
        <xdr:cNvPr id="136" name="物件費該当値テキスト"/>
        <xdr:cNvSpPr txBox="1"/>
      </xdr:nvSpPr>
      <xdr:spPr>
        <a:xfrm>
          <a:off x="4686300" y="986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41,750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11363</xdr:rowOff>
    </xdr:from>
    <xdr:to>
      <xdr:col>5</xdr:col>
      <xdr:colOff>409575</xdr:colOff>
      <xdr:row>58</xdr:row>
      <xdr:rowOff>112963</xdr:rowOff>
    </xdr:to>
    <xdr:sp macro="" textlink="">
      <xdr:nvSpPr>
        <xdr:cNvPr id="137" name="円/楕円 136"/>
        <xdr:cNvSpPr/>
      </xdr:nvSpPr>
      <xdr:spPr>
        <a:xfrm>
          <a:off x="3746500" y="995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104090</xdr:rowOff>
    </xdr:from>
    <xdr:ext cx="534377" cy="259045"/>
    <xdr:sp macro="" textlink="">
      <xdr:nvSpPr>
        <xdr:cNvPr id="138" name="テキスト ボックス 137"/>
        <xdr:cNvSpPr txBox="1"/>
      </xdr:nvSpPr>
      <xdr:spPr>
        <a:xfrm>
          <a:off x="3530111" y="1004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14449</xdr:rowOff>
    </xdr:from>
    <xdr:to>
      <xdr:col>4</xdr:col>
      <xdr:colOff>206375</xdr:colOff>
      <xdr:row>58</xdr:row>
      <xdr:rowOff>116049</xdr:rowOff>
    </xdr:to>
    <xdr:sp macro="" textlink="">
      <xdr:nvSpPr>
        <xdr:cNvPr id="139" name="円/楕円 138"/>
        <xdr:cNvSpPr/>
      </xdr:nvSpPr>
      <xdr:spPr>
        <a:xfrm>
          <a:off x="2857500" y="995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107176</xdr:rowOff>
    </xdr:from>
    <xdr:ext cx="534377" cy="259045"/>
    <xdr:sp macro="" textlink="">
      <xdr:nvSpPr>
        <xdr:cNvPr id="140" name="テキスト ボックス 139"/>
        <xdr:cNvSpPr txBox="1"/>
      </xdr:nvSpPr>
      <xdr:spPr>
        <a:xfrm>
          <a:off x="2641111" y="1005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23421</xdr:rowOff>
    </xdr:from>
    <xdr:to>
      <xdr:col>3</xdr:col>
      <xdr:colOff>3175</xdr:colOff>
      <xdr:row>58</xdr:row>
      <xdr:rowOff>125021</xdr:rowOff>
    </xdr:to>
    <xdr:sp macro="" textlink="">
      <xdr:nvSpPr>
        <xdr:cNvPr id="141" name="円/楕円 140"/>
        <xdr:cNvSpPr/>
      </xdr:nvSpPr>
      <xdr:spPr>
        <a:xfrm>
          <a:off x="1968500" y="996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116148</xdr:rowOff>
    </xdr:from>
    <xdr:ext cx="534377" cy="259045"/>
    <xdr:sp macro="" textlink="">
      <xdr:nvSpPr>
        <xdr:cNvPr id="142" name="テキスト ボックス 141"/>
        <xdr:cNvSpPr txBox="1"/>
      </xdr:nvSpPr>
      <xdr:spPr>
        <a:xfrm>
          <a:off x="1752111" y="1006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17524</xdr:rowOff>
    </xdr:from>
    <xdr:to>
      <xdr:col>1</xdr:col>
      <xdr:colOff>485775</xdr:colOff>
      <xdr:row>58</xdr:row>
      <xdr:rowOff>119124</xdr:rowOff>
    </xdr:to>
    <xdr:sp macro="" textlink="">
      <xdr:nvSpPr>
        <xdr:cNvPr id="143" name="円/楕円 142"/>
        <xdr:cNvSpPr/>
      </xdr:nvSpPr>
      <xdr:spPr>
        <a:xfrm>
          <a:off x="1079500" y="996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110251</xdr:rowOff>
    </xdr:from>
    <xdr:ext cx="534377" cy="259045"/>
    <xdr:sp macro="" textlink="">
      <xdr:nvSpPr>
        <xdr:cNvPr id="144" name="テキスト ボックス 143"/>
        <xdr:cNvSpPr txBox="1"/>
      </xdr:nvSpPr>
      <xdr:spPr>
        <a:xfrm>
          <a:off x="863111" y="1005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91948</xdr:rowOff>
    </xdr:from>
    <xdr:to>
      <xdr:col>6</xdr:col>
      <xdr:colOff>510540</xdr:colOff>
      <xdr:row>78</xdr:row>
      <xdr:rowOff>168911</xdr:rowOff>
    </xdr:to>
    <xdr:cxnSp macro="">
      <xdr:nvCxnSpPr>
        <xdr:cNvPr id="168" name="直線コネクタ 167"/>
        <xdr:cNvCxnSpPr/>
      </xdr:nvCxnSpPr>
      <xdr:spPr>
        <a:xfrm flipV="1">
          <a:off x="4633595" y="12264898"/>
          <a:ext cx="1270" cy="1277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1288</xdr:rowOff>
    </xdr:from>
    <xdr:ext cx="378565" cy="259045"/>
    <xdr:sp macro="" textlink="">
      <xdr:nvSpPr>
        <xdr:cNvPr id="169" name="維持補修費最小値テキスト"/>
        <xdr:cNvSpPr txBox="1"/>
      </xdr:nvSpPr>
      <xdr:spPr>
        <a:xfrm>
          <a:off x="4686300" y="1354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78</xdr:row>
      <xdr:rowOff>168911</xdr:rowOff>
    </xdr:from>
    <xdr:to>
      <xdr:col>6</xdr:col>
      <xdr:colOff>600075</xdr:colOff>
      <xdr:row>78</xdr:row>
      <xdr:rowOff>168911</xdr:rowOff>
    </xdr:to>
    <xdr:cxnSp macro="">
      <xdr:nvCxnSpPr>
        <xdr:cNvPr id="170" name="直線コネクタ 169"/>
        <xdr:cNvCxnSpPr/>
      </xdr:nvCxnSpPr>
      <xdr:spPr>
        <a:xfrm>
          <a:off x="4546600" y="1354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38625</xdr:rowOff>
    </xdr:from>
    <xdr:ext cx="534377" cy="259045"/>
    <xdr:sp macro="" textlink="">
      <xdr:nvSpPr>
        <xdr:cNvPr id="171" name="維持補修費最大値テキスト"/>
        <xdr:cNvSpPr txBox="1"/>
      </xdr:nvSpPr>
      <xdr:spPr>
        <a:xfrm>
          <a:off x="4686300" y="12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10,426</a:t>
          </a:r>
          <a:endParaRPr kumimoji="1" lang="ja-JP" altLang="en-US" sz="1000" b="1">
            <a:latin typeface="ＭＳ Ｐゴシック"/>
          </a:endParaRPr>
        </a:p>
      </xdr:txBody>
    </xdr:sp>
    <xdr:clientData/>
  </xdr:oneCellAnchor>
  <xdr:twoCellAnchor>
    <xdr:from>
      <xdr:col>6</xdr:col>
      <xdr:colOff>422275</xdr:colOff>
      <xdr:row>71</xdr:row>
      <xdr:rowOff>91948</xdr:rowOff>
    </xdr:from>
    <xdr:to>
      <xdr:col>6</xdr:col>
      <xdr:colOff>600075</xdr:colOff>
      <xdr:row>71</xdr:row>
      <xdr:rowOff>91948</xdr:rowOff>
    </xdr:to>
    <xdr:cxnSp macro="">
      <xdr:nvCxnSpPr>
        <xdr:cNvPr id="172" name="直線コネクタ 171"/>
        <xdr:cNvCxnSpPr/>
      </xdr:nvCxnSpPr>
      <xdr:spPr>
        <a:xfrm>
          <a:off x="4546600" y="1226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1143</xdr:rowOff>
    </xdr:from>
    <xdr:to>
      <xdr:col>6</xdr:col>
      <xdr:colOff>511175</xdr:colOff>
      <xdr:row>78</xdr:row>
      <xdr:rowOff>5207</xdr:rowOff>
    </xdr:to>
    <xdr:cxnSp macro="">
      <xdr:nvCxnSpPr>
        <xdr:cNvPr id="173" name="直線コネクタ 172"/>
        <xdr:cNvCxnSpPr/>
      </xdr:nvCxnSpPr>
      <xdr:spPr>
        <a:xfrm flipV="1">
          <a:off x="3797300" y="13374243"/>
          <a:ext cx="8382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136289</xdr:rowOff>
    </xdr:from>
    <xdr:ext cx="469744" cy="259045"/>
    <xdr:sp macro="" textlink="">
      <xdr:nvSpPr>
        <xdr:cNvPr id="174" name="維持補修費平均値テキスト"/>
        <xdr:cNvSpPr txBox="1"/>
      </xdr:nvSpPr>
      <xdr:spPr>
        <a:xfrm>
          <a:off x="4686300" y="12995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113412</xdr:rowOff>
    </xdr:from>
    <xdr:to>
      <xdr:col>6</xdr:col>
      <xdr:colOff>561975</xdr:colOff>
      <xdr:row>77</xdr:row>
      <xdr:rowOff>43562</xdr:rowOff>
    </xdr:to>
    <xdr:sp macro="" textlink="">
      <xdr:nvSpPr>
        <xdr:cNvPr id="175" name="フローチャート : 判断 174"/>
        <xdr:cNvSpPr/>
      </xdr:nvSpPr>
      <xdr:spPr>
        <a:xfrm>
          <a:off x="45847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117221</xdr:rowOff>
    </xdr:from>
    <xdr:to>
      <xdr:col>5</xdr:col>
      <xdr:colOff>358775</xdr:colOff>
      <xdr:row>78</xdr:row>
      <xdr:rowOff>5207</xdr:rowOff>
    </xdr:to>
    <xdr:cxnSp macro="">
      <xdr:nvCxnSpPr>
        <xdr:cNvPr id="176" name="直線コネクタ 175"/>
        <xdr:cNvCxnSpPr/>
      </xdr:nvCxnSpPr>
      <xdr:spPr>
        <a:xfrm>
          <a:off x="2908300" y="13318871"/>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67945</xdr:rowOff>
    </xdr:from>
    <xdr:to>
      <xdr:col>5</xdr:col>
      <xdr:colOff>409575</xdr:colOff>
      <xdr:row>76</xdr:row>
      <xdr:rowOff>169545</xdr:rowOff>
    </xdr:to>
    <xdr:sp macro="" textlink="">
      <xdr:nvSpPr>
        <xdr:cNvPr id="177" name="フローチャート : 判断 176"/>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14622</xdr:rowOff>
    </xdr:from>
    <xdr:ext cx="469744" cy="259045"/>
    <xdr:sp macro="" textlink="">
      <xdr:nvSpPr>
        <xdr:cNvPr id="178" name="テキスト ボックス 177"/>
        <xdr:cNvSpPr txBox="1"/>
      </xdr:nvSpPr>
      <xdr:spPr>
        <a:xfrm>
          <a:off x="3562427"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117221</xdr:rowOff>
    </xdr:from>
    <xdr:to>
      <xdr:col>4</xdr:col>
      <xdr:colOff>155575</xdr:colOff>
      <xdr:row>77</xdr:row>
      <xdr:rowOff>136398</xdr:rowOff>
    </xdr:to>
    <xdr:cxnSp macro="">
      <xdr:nvCxnSpPr>
        <xdr:cNvPr id="179" name="直線コネクタ 178"/>
        <xdr:cNvCxnSpPr/>
      </xdr:nvCxnSpPr>
      <xdr:spPr>
        <a:xfrm flipV="1">
          <a:off x="2019300" y="13318871"/>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74676</xdr:rowOff>
    </xdr:from>
    <xdr:to>
      <xdr:col>4</xdr:col>
      <xdr:colOff>206375</xdr:colOff>
      <xdr:row>77</xdr:row>
      <xdr:rowOff>4826</xdr:rowOff>
    </xdr:to>
    <xdr:sp macro="" textlink="">
      <xdr:nvSpPr>
        <xdr:cNvPr id="180" name="フローチャート : 判断 179"/>
        <xdr:cNvSpPr/>
      </xdr:nvSpPr>
      <xdr:spPr>
        <a:xfrm>
          <a:off x="2857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21353</xdr:rowOff>
    </xdr:from>
    <xdr:ext cx="469744" cy="259045"/>
    <xdr:sp macro="" textlink="">
      <xdr:nvSpPr>
        <xdr:cNvPr id="181" name="テキスト ボックス 180"/>
        <xdr:cNvSpPr txBox="1"/>
      </xdr:nvSpPr>
      <xdr:spPr>
        <a:xfrm>
          <a:off x="2673427" y="1288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136398</xdr:rowOff>
    </xdr:from>
    <xdr:to>
      <xdr:col>2</xdr:col>
      <xdr:colOff>638175</xdr:colOff>
      <xdr:row>78</xdr:row>
      <xdr:rowOff>7113</xdr:rowOff>
    </xdr:to>
    <xdr:cxnSp macro="">
      <xdr:nvCxnSpPr>
        <xdr:cNvPr id="182" name="直線コネクタ 181"/>
        <xdr:cNvCxnSpPr/>
      </xdr:nvCxnSpPr>
      <xdr:spPr>
        <a:xfrm flipV="1">
          <a:off x="1130300" y="13338048"/>
          <a:ext cx="889000" cy="4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80390</xdr:rowOff>
    </xdr:from>
    <xdr:to>
      <xdr:col>3</xdr:col>
      <xdr:colOff>3175</xdr:colOff>
      <xdr:row>77</xdr:row>
      <xdr:rowOff>10540</xdr:rowOff>
    </xdr:to>
    <xdr:sp macro="" textlink="">
      <xdr:nvSpPr>
        <xdr:cNvPr id="183" name="フローチャート : 判断 182"/>
        <xdr:cNvSpPr/>
      </xdr:nvSpPr>
      <xdr:spPr>
        <a:xfrm>
          <a:off x="1968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27068</xdr:rowOff>
    </xdr:from>
    <xdr:ext cx="469744" cy="259045"/>
    <xdr:sp macro="" textlink="">
      <xdr:nvSpPr>
        <xdr:cNvPr id="184" name="テキスト ボックス 183"/>
        <xdr:cNvSpPr txBox="1"/>
      </xdr:nvSpPr>
      <xdr:spPr>
        <a:xfrm>
          <a:off x="1784427" y="128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71628</xdr:rowOff>
    </xdr:from>
    <xdr:to>
      <xdr:col>1</xdr:col>
      <xdr:colOff>485775</xdr:colOff>
      <xdr:row>77</xdr:row>
      <xdr:rowOff>1778</xdr:rowOff>
    </xdr:to>
    <xdr:sp macro="" textlink="">
      <xdr:nvSpPr>
        <xdr:cNvPr id="185" name="フローチャート : 判断 184"/>
        <xdr:cNvSpPr/>
      </xdr:nvSpPr>
      <xdr:spPr>
        <a:xfrm>
          <a:off x="10795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18305</xdr:rowOff>
    </xdr:from>
    <xdr:ext cx="469744" cy="259045"/>
    <xdr:sp macro="" textlink="">
      <xdr:nvSpPr>
        <xdr:cNvPr id="186" name="テキスト ボックス 185"/>
        <xdr:cNvSpPr txBox="1"/>
      </xdr:nvSpPr>
      <xdr:spPr>
        <a:xfrm>
          <a:off x="895427" y="128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121793</xdr:rowOff>
    </xdr:from>
    <xdr:to>
      <xdr:col>6</xdr:col>
      <xdr:colOff>561975</xdr:colOff>
      <xdr:row>78</xdr:row>
      <xdr:rowOff>51943</xdr:rowOff>
    </xdr:to>
    <xdr:sp macro="" textlink="">
      <xdr:nvSpPr>
        <xdr:cNvPr id="192" name="円/楕円 191"/>
        <xdr:cNvSpPr/>
      </xdr:nvSpPr>
      <xdr:spPr>
        <a:xfrm>
          <a:off x="4584700" y="1332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100220</xdr:rowOff>
    </xdr:from>
    <xdr:ext cx="469744" cy="259045"/>
    <xdr:sp macro="" textlink="">
      <xdr:nvSpPr>
        <xdr:cNvPr id="193" name="維持補修費該当値テキスト"/>
        <xdr:cNvSpPr txBox="1"/>
      </xdr:nvSpPr>
      <xdr:spPr>
        <a:xfrm>
          <a:off x="4686300" y="1330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125857</xdr:rowOff>
    </xdr:from>
    <xdr:to>
      <xdr:col>5</xdr:col>
      <xdr:colOff>409575</xdr:colOff>
      <xdr:row>78</xdr:row>
      <xdr:rowOff>56007</xdr:rowOff>
    </xdr:to>
    <xdr:sp macro="" textlink="">
      <xdr:nvSpPr>
        <xdr:cNvPr id="194" name="円/楕円 193"/>
        <xdr:cNvSpPr/>
      </xdr:nvSpPr>
      <xdr:spPr>
        <a:xfrm>
          <a:off x="3746500" y="133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47134</xdr:rowOff>
    </xdr:from>
    <xdr:ext cx="469744" cy="259045"/>
    <xdr:sp macro="" textlink="">
      <xdr:nvSpPr>
        <xdr:cNvPr id="195" name="テキスト ボックス 194"/>
        <xdr:cNvSpPr txBox="1"/>
      </xdr:nvSpPr>
      <xdr:spPr>
        <a:xfrm>
          <a:off x="3562427" y="1342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66421</xdr:rowOff>
    </xdr:from>
    <xdr:to>
      <xdr:col>4</xdr:col>
      <xdr:colOff>206375</xdr:colOff>
      <xdr:row>77</xdr:row>
      <xdr:rowOff>168021</xdr:rowOff>
    </xdr:to>
    <xdr:sp macro="" textlink="">
      <xdr:nvSpPr>
        <xdr:cNvPr id="196" name="円/楕円 195"/>
        <xdr:cNvSpPr/>
      </xdr:nvSpPr>
      <xdr:spPr>
        <a:xfrm>
          <a:off x="2857500" y="132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159148</xdr:rowOff>
    </xdr:from>
    <xdr:ext cx="469744" cy="259045"/>
    <xdr:sp macro="" textlink="">
      <xdr:nvSpPr>
        <xdr:cNvPr id="197" name="テキスト ボックス 196"/>
        <xdr:cNvSpPr txBox="1"/>
      </xdr:nvSpPr>
      <xdr:spPr>
        <a:xfrm>
          <a:off x="2673427" y="1336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85598</xdr:rowOff>
    </xdr:from>
    <xdr:to>
      <xdr:col>3</xdr:col>
      <xdr:colOff>3175</xdr:colOff>
      <xdr:row>78</xdr:row>
      <xdr:rowOff>15748</xdr:rowOff>
    </xdr:to>
    <xdr:sp macro="" textlink="">
      <xdr:nvSpPr>
        <xdr:cNvPr id="198" name="円/楕円 197"/>
        <xdr:cNvSpPr/>
      </xdr:nvSpPr>
      <xdr:spPr>
        <a:xfrm>
          <a:off x="1968500" y="132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6875</xdr:rowOff>
    </xdr:from>
    <xdr:ext cx="469744" cy="259045"/>
    <xdr:sp macro="" textlink="">
      <xdr:nvSpPr>
        <xdr:cNvPr id="199" name="テキスト ボックス 198"/>
        <xdr:cNvSpPr txBox="1"/>
      </xdr:nvSpPr>
      <xdr:spPr>
        <a:xfrm>
          <a:off x="1784427" y="1337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127763</xdr:rowOff>
    </xdr:from>
    <xdr:to>
      <xdr:col>1</xdr:col>
      <xdr:colOff>485775</xdr:colOff>
      <xdr:row>78</xdr:row>
      <xdr:rowOff>57913</xdr:rowOff>
    </xdr:to>
    <xdr:sp macro="" textlink="">
      <xdr:nvSpPr>
        <xdr:cNvPr id="200" name="円/楕円 199"/>
        <xdr:cNvSpPr/>
      </xdr:nvSpPr>
      <xdr:spPr>
        <a:xfrm>
          <a:off x="1079500" y="133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49040</xdr:rowOff>
    </xdr:from>
    <xdr:ext cx="469744" cy="259045"/>
    <xdr:sp macro="" textlink="">
      <xdr:nvSpPr>
        <xdr:cNvPr id="201" name="テキスト ボックス 200"/>
        <xdr:cNvSpPr txBox="1"/>
      </xdr:nvSpPr>
      <xdr:spPr>
        <a:xfrm>
          <a:off x="895427" y="1342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126702</xdr:rowOff>
    </xdr:from>
    <xdr:to>
      <xdr:col>6</xdr:col>
      <xdr:colOff>510540</xdr:colOff>
      <xdr:row>99</xdr:row>
      <xdr:rowOff>73667</xdr:rowOff>
    </xdr:to>
    <xdr:cxnSp macro="">
      <xdr:nvCxnSpPr>
        <xdr:cNvPr id="228" name="直線コネクタ 227"/>
        <xdr:cNvCxnSpPr/>
      </xdr:nvCxnSpPr>
      <xdr:spPr>
        <a:xfrm flipV="1">
          <a:off x="4633595" y="15557202"/>
          <a:ext cx="1270" cy="149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77494</xdr:rowOff>
    </xdr:from>
    <xdr:ext cx="534377" cy="259045"/>
    <xdr:sp macro="" textlink="">
      <xdr:nvSpPr>
        <xdr:cNvPr id="229" name="扶助費最小値テキスト"/>
        <xdr:cNvSpPr txBox="1"/>
      </xdr:nvSpPr>
      <xdr:spPr>
        <a:xfrm>
          <a:off x="4686300" y="170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61,544</a:t>
          </a:r>
          <a:endParaRPr kumimoji="1" lang="ja-JP" altLang="en-US" sz="1000" b="1">
            <a:latin typeface="ＭＳ Ｐゴシック"/>
          </a:endParaRPr>
        </a:p>
      </xdr:txBody>
    </xdr:sp>
    <xdr:clientData/>
  </xdr:oneCellAnchor>
  <xdr:twoCellAnchor>
    <xdr:from>
      <xdr:col>6</xdr:col>
      <xdr:colOff>422275</xdr:colOff>
      <xdr:row>99</xdr:row>
      <xdr:rowOff>73667</xdr:rowOff>
    </xdr:from>
    <xdr:to>
      <xdr:col>6</xdr:col>
      <xdr:colOff>600075</xdr:colOff>
      <xdr:row>99</xdr:row>
      <xdr:rowOff>73667</xdr:rowOff>
    </xdr:to>
    <xdr:cxnSp macro="">
      <xdr:nvCxnSpPr>
        <xdr:cNvPr id="230" name="直線コネクタ 229"/>
        <xdr:cNvCxnSpPr/>
      </xdr:nvCxnSpPr>
      <xdr:spPr>
        <a:xfrm>
          <a:off x="4546600" y="1704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73379</xdr:rowOff>
    </xdr:from>
    <xdr:ext cx="599010" cy="259045"/>
    <xdr:sp macro="" textlink="">
      <xdr:nvSpPr>
        <xdr:cNvPr id="231" name="扶助費最大値テキスト"/>
        <xdr:cNvSpPr txBox="1"/>
      </xdr:nvSpPr>
      <xdr:spPr>
        <a:xfrm>
          <a:off x="4686300" y="1533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152,796</a:t>
          </a:r>
          <a:endParaRPr kumimoji="1" lang="ja-JP" altLang="en-US" sz="1000" b="1">
            <a:latin typeface="ＭＳ Ｐゴシック"/>
          </a:endParaRPr>
        </a:p>
      </xdr:txBody>
    </xdr:sp>
    <xdr:clientData/>
  </xdr:oneCellAnchor>
  <xdr:twoCellAnchor>
    <xdr:from>
      <xdr:col>6</xdr:col>
      <xdr:colOff>422275</xdr:colOff>
      <xdr:row>90</xdr:row>
      <xdr:rowOff>126702</xdr:rowOff>
    </xdr:from>
    <xdr:to>
      <xdr:col>6</xdr:col>
      <xdr:colOff>600075</xdr:colOff>
      <xdr:row>90</xdr:row>
      <xdr:rowOff>126702</xdr:rowOff>
    </xdr:to>
    <xdr:cxnSp macro="">
      <xdr:nvCxnSpPr>
        <xdr:cNvPr id="232" name="直線コネクタ 231"/>
        <xdr:cNvCxnSpPr/>
      </xdr:nvCxnSpPr>
      <xdr:spPr>
        <a:xfrm>
          <a:off x="4546600" y="1555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37957</xdr:rowOff>
    </xdr:from>
    <xdr:to>
      <xdr:col>6</xdr:col>
      <xdr:colOff>511175</xdr:colOff>
      <xdr:row>96</xdr:row>
      <xdr:rowOff>110863</xdr:rowOff>
    </xdr:to>
    <xdr:cxnSp macro="">
      <xdr:nvCxnSpPr>
        <xdr:cNvPr id="233" name="直線コネクタ 232"/>
        <xdr:cNvCxnSpPr/>
      </xdr:nvCxnSpPr>
      <xdr:spPr>
        <a:xfrm flipV="1">
          <a:off x="3797300" y="16497157"/>
          <a:ext cx="838200" cy="7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131906</xdr:rowOff>
    </xdr:from>
    <xdr:ext cx="534377" cy="259045"/>
    <xdr:sp macro="" textlink="">
      <xdr:nvSpPr>
        <xdr:cNvPr id="234" name="扶助費平均値テキスト"/>
        <xdr:cNvSpPr txBox="1"/>
      </xdr:nvSpPr>
      <xdr:spPr>
        <a:xfrm>
          <a:off x="4686300" y="1659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153479</xdr:rowOff>
    </xdr:from>
    <xdr:to>
      <xdr:col>6</xdr:col>
      <xdr:colOff>561975</xdr:colOff>
      <xdr:row>97</xdr:row>
      <xdr:rowOff>83629</xdr:rowOff>
    </xdr:to>
    <xdr:sp macro="" textlink="">
      <xdr:nvSpPr>
        <xdr:cNvPr id="235" name="フローチャート : 判断 234"/>
        <xdr:cNvSpPr/>
      </xdr:nvSpPr>
      <xdr:spPr>
        <a:xfrm>
          <a:off x="45847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110863</xdr:rowOff>
    </xdr:from>
    <xdr:to>
      <xdr:col>5</xdr:col>
      <xdr:colOff>358775</xdr:colOff>
      <xdr:row>97</xdr:row>
      <xdr:rowOff>38577</xdr:rowOff>
    </xdr:to>
    <xdr:cxnSp macro="">
      <xdr:nvCxnSpPr>
        <xdr:cNvPr id="236" name="直線コネクタ 235"/>
        <xdr:cNvCxnSpPr/>
      </xdr:nvCxnSpPr>
      <xdr:spPr>
        <a:xfrm flipV="1">
          <a:off x="2908300" y="16570063"/>
          <a:ext cx="889000" cy="9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107531</xdr:rowOff>
    </xdr:from>
    <xdr:to>
      <xdr:col>5</xdr:col>
      <xdr:colOff>409575</xdr:colOff>
      <xdr:row>97</xdr:row>
      <xdr:rowOff>37681</xdr:rowOff>
    </xdr:to>
    <xdr:sp macro="" textlink="">
      <xdr:nvSpPr>
        <xdr:cNvPr id="237" name="フローチャート : 判断 236"/>
        <xdr:cNvSpPr/>
      </xdr:nvSpPr>
      <xdr:spPr>
        <a:xfrm>
          <a:off x="3746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28808</xdr:rowOff>
    </xdr:from>
    <xdr:ext cx="534377" cy="259045"/>
    <xdr:sp macro="" textlink="">
      <xdr:nvSpPr>
        <xdr:cNvPr id="238" name="テキスト ボックス 237"/>
        <xdr:cNvSpPr txBox="1"/>
      </xdr:nvSpPr>
      <xdr:spPr>
        <a:xfrm>
          <a:off x="3530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38577</xdr:rowOff>
    </xdr:from>
    <xdr:to>
      <xdr:col>4</xdr:col>
      <xdr:colOff>155575</xdr:colOff>
      <xdr:row>97</xdr:row>
      <xdr:rowOff>62874</xdr:rowOff>
    </xdr:to>
    <xdr:cxnSp macro="">
      <xdr:nvCxnSpPr>
        <xdr:cNvPr id="239" name="直線コネクタ 238"/>
        <xdr:cNvCxnSpPr/>
      </xdr:nvCxnSpPr>
      <xdr:spPr>
        <a:xfrm flipV="1">
          <a:off x="2019300" y="16669227"/>
          <a:ext cx="889000" cy="2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22051</xdr:rowOff>
    </xdr:from>
    <xdr:to>
      <xdr:col>4</xdr:col>
      <xdr:colOff>206375</xdr:colOff>
      <xdr:row>97</xdr:row>
      <xdr:rowOff>123651</xdr:rowOff>
    </xdr:to>
    <xdr:sp macro="" textlink="">
      <xdr:nvSpPr>
        <xdr:cNvPr id="240" name="フローチャート : 判断 239"/>
        <xdr:cNvSpPr/>
      </xdr:nvSpPr>
      <xdr:spPr>
        <a:xfrm>
          <a:off x="2857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114778</xdr:rowOff>
    </xdr:from>
    <xdr:ext cx="534377" cy="259045"/>
    <xdr:sp macro="" textlink="">
      <xdr:nvSpPr>
        <xdr:cNvPr id="241" name="テキスト ボックス 240"/>
        <xdr:cNvSpPr txBox="1"/>
      </xdr:nvSpPr>
      <xdr:spPr>
        <a:xfrm>
          <a:off x="2641111" y="167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62874</xdr:rowOff>
    </xdr:from>
    <xdr:to>
      <xdr:col>2</xdr:col>
      <xdr:colOff>638175</xdr:colOff>
      <xdr:row>97</xdr:row>
      <xdr:rowOff>89294</xdr:rowOff>
    </xdr:to>
    <xdr:cxnSp macro="">
      <xdr:nvCxnSpPr>
        <xdr:cNvPr id="242" name="直線コネクタ 241"/>
        <xdr:cNvCxnSpPr/>
      </xdr:nvCxnSpPr>
      <xdr:spPr>
        <a:xfrm flipV="1">
          <a:off x="1130300" y="16693524"/>
          <a:ext cx="889000" cy="2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24092</xdr:rowOff>
    </xdr:from>
    <xdr:to>
      <xdr:col>3</xdr:col>
      <xdr:colOff>3175</xdr:colOff>
      <xdr:row>97</xdr:row>
      <xdr:rowOff>125692</xdr:rowOff>
    </xdr:to>
    <xdr:sp macro="" textlink="">
      <xdr:nvSpPr>
        <xdr:cNvPr id="243" name="フローチャート : 判断 242"/>
        <xdr:cNvSpPr/>
      </xdr:nvSpPr>
      <xdr:spPr>
        <a:xfrm>
          <a:off x="1968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116819</xdr:rowOff>
    </xdr:from>
    <xdr:ext cx="534377" cy="259045"/>
    <xdr:sp macro="" textlink="">
      <xdr:nvSpPr>
        <xdr:cNvPr id="244" name="テキスト ボックス 243"/>
        <xdr:cNvSpPr txBox="1"/>
      </xdr:nvSpPr>
      <xdr:spPr>
        <a:xfrm>
          <a:off x="1752111" y="1674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7567</xdr:rowOff>
    </xdr:from>
    <xdr:to>
      <xdr:col>1</xdr:col>
      <xdr:colOff>485775</xdr:colOff>
      <xdr:row>97</xdr:row>
      <xdr:rowOff>109167</xdr:rowOff>
    </xdr:to>
    <xdr:sp macro="" textlink="">
      <xdr:nvSpPr>
        <xdr:cNvPr id="245" name="フローチャート : 判断 244"/>
        <xdr:cNvSpPr/>
      </xdr:nvSpPr>
      <xdr:spPr>
        <a:xfrm>
          <a:off x="1079500" y="16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125694</xdr:rowOff>
    </xdr:from>
    <xdr:ext cx="534377" cy="259045"/>
    <xdr:sp macro="" textlink="">
      <xdr:nvSpPr>
        <xdr:cNvPr id="246" name="テキスト ボックス 245"/>
        <xdr:cNvSpPr txBox="1"/>
      </xdr:nvSpPr>
      <xdr:spPr>
        <a:xfrm>
          <a:off x="863111" y="16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158607</xdr:rowOff>
    </xdr:from>
    <xdr:to>
      <xdr:col>6</xdr:col>
      <xdr:colOff>561975</xdr:colOff>
      <xdr:row>96</xdr:row>
      <xdr:rowOff>88757</xdr:rowOff>
    </xdr:to>
    <xdr:sp macro="" textlink="">
      <xdr:nvSpPr>
        <xdr:cNvPr id="252" name="円/楕円 251"/>
        <xdr:cNvSpPr/>
      </xdr:nvSpPr>
      <xdr:spPr>
        <a:xfrm>
          <a:off x="4584700" y="164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10034</xdr:rowOff>
    </xdr:from>
    <xdr:ext cx="534377" cy="259045"/>
    <xdr:sp macro="" textlink="">
      <xdr:nvSpPr>
        <xdr:cNvPr id="253" name="扶助費該当値テキスト"/>
        <xdr:cNvSpPr txBox="1"/>
      </xdr:nvSpPr>
      <xdr:spPr>
        <a:xfrm>
          <a:off x="4686300" y="1629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95,231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60063</xdr:rowOff>
    </xdr:from>
    <xdr:to>
      <xdr:col>5</xdr:col>
      <xdr:colOff>409575</xdr:colOff>
      <xdr:row>96</xdr:row>
      <xdr:rowOff>161663</xdr:rowOff>
    </xdr:to>
    <xdr:sp macro="" textlink="">
      <xdr:nvSpPr>
        <xdr:cNvPr id="254" name="円/楕円 253"/>
        <xdr:cNvSpPr/>
      </xdr:nvSpPr>
      <xdr:spPr>
        <a:xfrm>
          <a:off x="3746500" y="1651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6740</xdr:rowOff>
    </xdr:from>
    <xdr:ext cx="534377" cy="259045"/>
    <xdr:sp macro="" textlink="">
      <xdr:nvSpPr>
        <xdr:cNvPr id="255" name="テキスト ボックス 254"/>
        <xdr:cNvSpPr txBox="1"/>
      </xdr:nvSpPr>
      <xdr:spPr>
        <a:xfrm>
          <a:off x="3530111" y="162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90,766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159227</xdr:rowOff>
    </xdr:from>
    <xdr:to>
      <xdr:col>4</xdr:col>
      <xdr:colOff>206375</xdr:colOff>
      <xdr:row>97</xdr:row>
      <xdr:rowOff>89377</xdr:rowOff>
    </xdr:to>
    <xdr:sp macro="" textlink="">
      <xdr:nvSpPr>
        <xdr:cNvPr id="256" name="円/楕円 255"/>
        <xdr:cNvSpPr/>
      </xdr:nvSpPr>
      <xdr:spPr>
        <a:xfrm>
          <a:off x="2857500" y="1661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105904</xdr:rowOff>
    </xdr:from>
    <xdr:ext cx="534377" cy="259045"/>
    <xdr:sp macro="" textlink="">
      <xdr:nvSpPr>
        <xdr:cNvPr id="257" name="テキスト ボックス 256"/>
        <xdr:cNvSpPr txBox="1"/>
      </xdr:nvSpPr>
      <xdr:spPr>
        <a:xfrm>
          <a:off x="2641111" y="163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84,693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12074</xdr:rowOff>
    </xdr:from>
    <xdr:to>
      <xdr:col>3</xdr:col>
      <xdr:colOff>3175</xdr:colOff>
      <xdr:row>97</xdr:row>
      <xdr:rowOff>113674</xdr:rowOff>
    </xdr:to>
    <xdr:sp macro="" textlink="">
      <xdr:nvSpPr>
        <xdr:cNvPr id="258" name="円/楕円 257"/>
        <xdr:cNvSpPr/>
      </xdr:nvSpPr>
      <xdr:spPr>
        <a:xfrm>
          <a:off x="1968500" y="1664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130201</xdr:rowOff>
    </xdr:from>
    <xdr:ext cx="534377" cy="259045"/>
    <xdr:sp macro="" textlink="">
      <xdr:nvSpPr>
        <xdr:cNvPr id="259" name="テキスト ボックス 258"/>
        <xdr:cNvSpPr txBox="1"/>
      </xdr:nvSpPr>
      <xdr:spPr>
        <a:xfrm>
          <a:off x="1752111" y="164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83,205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38494</xdr:rowOff>
    </xdr:from>
    <xdr:to>
      <xdr:col>1</xdr:col>
      <xdr:colOff>485775</xdr:colOff>
      <xdr:row>97</xdr:row>
      <xdr:rowOff>140094</xdr:rowOff>
    </xdr:to>
    <xdr:sp macro="" textlink="">
      <xdr:nvSpPr>
        <xdr:cNvPr id="260" name="円/楕円 259"/>
        <xdr:cNvSpPr/>
      </xdr:nvSpPr>
      <xdr:spPr>
        <a:xfrm>
          <a:off x="1079500" y="1666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131221</xdr:rowOff>
    </xdr:from>
    <xdr:ext cx="534377" cy="259045"/>
    <xdr:sp macro="" textlink="">
      <xdr:nvSpPr>
        <xdr:cNvPr id="261" name="テキスト ボックス 260"/>
        <xdr:cNvSpPr txBox="1"/>
      </xdr:nvSpPr>
      <xdr:spPr>
        <a:xfrm>
          <a:off x="863111" y="1676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160998</xdr:rowOff>
    </xdr:from>
    <xdr:to>
      <xdr:col>15</xdr:col>
      <xdr:colOff>180340</xdr:colOff>
      <xdr:row>39</xdr:row>
      <xdr:rowOff>95238</xdr:rowOff>
    </xdr:to>
    <xdr:cxnSp macro="">
      <xdr:nvCxnSpPr>
        <xdr:cNvPr id="286" name="直線コネクタ 285"/>
        <xdr:cNvCxnSpPr/>
      </xdr:nvCxnSpPr>
      <xdr:spPr>
        <a:xfrm flipV="1">
          <a:off x="10475595" y="5475948"/>
          <a:ext cx="1270" cy="13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99065</xdr:rowOff>
    </xdr:from>
    <xdr:ext cx="469744" cy="259045"/>
    <xdr:sp macro="" textlink="">
      <xdr:nvSpPr>
        <xdr:cNvPr id="287" name="補助費等最小値テキスト"/>
        <xdr:cNvSpPr txBox="1"/>
      </xdr:nvSpPr>
      <xdr:spPr>
        <a:xfrm>
          <a:off x="10528300" y="678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8,667</a:t>
          </a:r>
          <a:endParaRPr kumimoji="1" lang="ja-JP" altLang="en-US" sz="1000" b="1">
            <a:latin typeface="ＭＳ Ｐゴシック"/>
          </a:endParaRPr>
        </a:p>
      </xdr:txBody>
    </xdr:sp>
    <xdr:clientData/>
  </xdr:oneCellAnchor>
  <xdr:twoCellAnchor>
    <xdr:from>
      <xdr:col>15</xdr:col>
      <xdr:colOff>92075</xdr:colOff>
      <xdr:row>39</xdr:row>
      <xdr:rowOff>95238</xdr:rowOff>
    </xdr:from>
    <xdr:to>
      <xdr:col>15</xdr:col>
      <xdr:colOff>269875</xdr:colOff>
      <xdr:row>39</xdr:row>
      <xdr:rowOff>95238</xdr:rowOff>
    </xdr:to>
    <xdr:cxnSp macro="">
      <xdr:nvCxnSpPr>
        <xdr:cNvPr id="288" name="直線コネクタ 287"/>
        <xdr:cNvCxnSpPr/>
      </xdr:nvCxnSpPr>
      <xdr:spPr>
        <a:xfrm>
          <a:off x="10388600" y="678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107675</xdr:rowOff>
    </xdr:from>
    <xdr:ext cx="534377" cy="259045"/>
    <xdr:sp macro="" textlink="">
      <xdr:nvSpPr>
        <xdr:cNvPr id="289" name="補助費等最大値テキスト"/>
        <xdr:cNvSpPr txBox="1"/>
      </xdr:nvSpPr>
      <xdr:spPr>
        <a:xfrm>
          <a:off x="10528300" y="525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42,941</a:t>
          </a:r>
          <a:endParaRPr kumimoji="1" lang="ja-JP" altLang="en-US" sz="1000" b="1">
            <a:latin typeface="ＭＳ Ｐゴシック"/>
          </a:endParaRPr>
        </a:p>
      </xdr:txBody>
    </xdr:sp>
    <xdr:clientData/>
  </xdr:oneCellAnchor>
  <xdr:twoCellAnchor>
    <xdr:from>
      <xdr:col>15</xdr:col>
      <xdr:colOff>92075</xdr:colOff>
      <xdr:row>31</xdr:row>
      <xdr:rowOff>160998</xdr:rowOff>
    </xdr:from>
    <xdr:to>
      <xdr:col>15</xdr:col>
      <xdr:colOff>269875</xdr:colOff>
      <xdr:row>31</xdr:row>
      <xdr:rowOff>160998</xdr:rowOff>
    </xdr:to>
    <xdr:cxnSp macro="">
      <xdr:nvCxnSpPr>
        <xdr:cNvPr id="290" name="直線コネクタ 289"/>
        <xdr:cNvCxnSpPr/>
      </xdr:nvCxnSpPr>
      <xdr:spPr>
        <a:xfrm>
          <a:off x="10388600" y="5475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36068</xdr:rowOff>
    </xdr:from>
    <xdr:to>
      <xdr:col>15</xdr:col>
      <xdr:colOff>180975</xdr:colOff>
      <xdr:row>34</xdr:row>
      <xdr:rowOff>43383</xdr:rowOff>
    </xdr:to>
    <xdr:cxnSp macro="">
      <xdr:nvCxnSpPr>
        <xdr:cNvPr id="291" name="直線コネクタ 290"/>
        <xdr:cNvCxnSpPr/>
      </xdr:nvCxnSpPr>
      <xdr:spPr>
        <a:xfrm flipV="1">
          <a:off x="9639300" y="5865368"/>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100436</xdr:rowOff>
    </xdr:from>
    <xdr:ext cx="534377" cy="259045"/>
    <xdr:sp macro="" textlink="">
      <xdr:nvSpPr>
        <xdr:cNvPr id="292" name="補助費等平均値テキスト"/>
        <xdr:cNvSpPr txBox="1"/>
      </xdr:nvSpPr>
      <xdr:spPr>
        <a:xfrm>
          <a:off x="10528300" y="6101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122009</xdr:rowOff>
    </xdr:from>
    <xdr:to>
      <xdr:col>15</xdr:col>
      <xdr:colOff>231775</xdr:colOff>
      <xdr:row>36</xdr:row>
      <xdr:rowOff>52159</xdr:rowOff>
    </xdr:to>
    <xdr:sp macro="" textlink="">
      <xdr:nvSpPr>
        <xdr:cNvPr id="293" name="フローチャート : 判断 292"/>
        <xdr:cNvSpPr/>
      </xdr:nvSpPr>
      <xdr:spPr>
        <a:xfrm>
          <a:off x="104267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43383</xdr:rowOff>
    </xdr:from>
    <xdr:to>
      <xdr:col>14</xdr:col>
      <xdr:colOff>28575</xdr:colOff>
      <xdr:row>34</xdr:row>
      <xdr:rowOff>80683</xdr:rowOff>
    </xdr:to>
    <xdr:cxnSp macro="">
      <xdr:nvCxnSpPr>
        <xdr:cNvPr id="294" name="直線コネクタ 293"/>
        <xdr:cNvCxnSpPr/>
      </xdr:nvCxnSpPr>
      <xdr:spPr>
        <a:xfrm flipV="1">
          <a:off x="8750300" y="5872683"/>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26988</xdr:rowOff>
    </xdr:from>
    <xdr:to>
      <xdr:col>14</xdr:col>
      <xdr:colOff>79375</xdr:colOff>
      <xdr:row>35</xdr:row>
      <xdr:rowOff>128588</xdr:rowOff>
    </xdr:to>
    <xdr:sp macro="" textlink="">
      <xdr:nvSpPr>
        <xdr:cNvPr id="295" name="フローチャート : 判断 294"/>
        <xdr:cNvSpPr/>
      </xdr:nvSpPr>
      <xdr:spPr>
        <a:xfrm>
          <a:off x="9588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119715</xdr:rowOff>
    </xdr:from>
    <xdr:ext cx="534377" cy="259045"/>
    <xdr:sp macro="" textlink="">
      <xdr:nvSpPr>
        <xdr:cNvPr id="296" name="テキスト ボックス 295"/>
        <xdr:cNvSpPr txBox="1"/>
      </xdr:nvSpPr>
      <xdr:spPr>
        <a:xfrm>
          <a:off x="9372111" y="61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114592</xdr:rowOff>
    </xdr:from>
    <xdr:to>
      <xdr:col>12</xdr:col>
      <xdr:colOff>511175</xdr:colOff>
      <xdr:row>34</xdr:row>
      <xdr:rowOff>80683</xdr:rowOff>
    </xdr:to>
    <xdr:cxnSp macro="">
      <xdr:nvCxnSpPr>
        <xdr:cNvPr id="297" name="直線コネクタ 296"/>
        <xdr:cNvCxnSpPr/>
      </xdr:nvCxnSpPr>
      <xdr:spPr>
        <a:xfrm>
          <a:off x="7861300" y="5258092"/>
          <a:ext cx="889000" cy="65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118694</xdr:rowOff>
    </xdr:from>
    <xdr:to>
      <xdr:col>12</xdr:col>
      <xdr:colOff>561975</xdr:colOff>
      <xdr:row>34</xdr:row>
      <xdr:rowOff>48844</xdr:rowOff>
    </xdr:to>
    <xdr:sp macro="" textlink="">
      <xdr:nvSpPr>
        <xdr:cNvPr id="298" name="フローチャート : 判断 297"/>
        <xdr:cNvSpPr/>
      </xdr:nvSpPr>
      <xdr:spPr>
        <a:xfrm>
          <a:off x="8699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65371</xdr:rowOff>
    </xdr:from>
    <xdr:ext cx="534377" cy="259045"/>
    <xdr:sp macro="" textlink="">
      <xdr:nvSpPr>
        <xdr:cNvPr id="299" name="テキスト ボックス 298"/>
        <xdr:cNvSpPr txBox="1"/>
      </xdr:nvSpPr>
      <xdr:spPr>
        <a:xfrm>
          <a:off x="8483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114592</xdr:rowOff>
    </xdr:from>
    <xdr:to>
      <xdr:col>11</xdr:col>
      <xdr:colOff>307975</xdr:colOff>
      <xdr:row>32</xdr:row>
      <xdr:rowOff>98857</xdr:rowOff>
    </xdr:to>
    <xdr:cxnSp macro="">
      <xdr:nvCxnSpPr>
        <xdr:cNvPr id="300" name="直線コネクタ 299"/>
        <xdr:cNvCxnSpPr/>
      </xdr:nvCxnSpPr>
      <xdr:spPr>
        <a:xfrm flipV="1">
          <a:off x="6972300" y="5258092"/>
          <a:ext cx="889000" cy="32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4356</xdr:rowOff>
    </xdr:from>
    <xdr:to>
      <xdr:col>11</xdr:col>
      <xdr:colOff>358775</xdr:colOff>
      <xdr:row>34</xdr:row>
      <xdr:rowOff>105956</xdr:rowOff>
    </xdr:to>
    <xdr:sp macro="" textlink="">
      <xdr:nvSpPr>
        <xdr:cNvPr id="301" name="フローチャート : 判断 300"/>
        <xdr:cNvSpPr/>
      </xdr:nvSpPr>
      <xdr:spPr>
        <a:xfrm>
          <a:off x="7810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97083</xdr:rowOff>
    </xdr:from>
    <xdr:ext cx="534377" cy="259045"/>
    <xdr:sp macro="" textlink="">
      <xdr:nvSpPr>
        <xdr:cNvPr id="302" name="テキスト ボックス 301"/>
        <xdr:cNvSpPr txBox="1"/>
      </xdr:nvSpPr>
      <xdr:spPr>
        <a:xfrm>
          <a:off x="7594111" y="59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100863</xdr:rowOff>
    </xdr:from>
    <xdr:to>
      <xdr:col>10</xdr:col>
      <xdr:colOff>155575</xdr:colOff>
      <xdr:row>35</xdr:row>
      <xdr:rowOff>31013</xdr:rowOff>
    </xdr:to>
    <xdr:sp macro="" textlink="">
      <xdr:nvSpPr>
        <xdr:cNvPr id="303" name="フローチャート : 判断 302"/>
        <xdr:cNvSpPr/>
      </xdr:nvSpPr>
      <xdr:spPr>
        <a:xfrm>
          <a:off x="6921500" y="593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22140</xdr:rowOff>
    </xdr:from>
    <xdr:ext cx="534377" cy="259045"/>
    <xdr:sp macro="" textlink="">
      <xdr:nvSpPr>
        <xdr:cNvPr id="304" name="テキスト ボックス 303"/>
        <xdr:cNvSpPr txBox="1"/>
      </xdr:nvSpPr>
      <xdr:spPr>
        <a:xfrm>
          <a:off x="6705111" y="602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156718</xdr:rowOff>
    </xdr:from>
    <xdr:to>
      <xdr:col>15</xdr:col>
      <xdr:colOff>231775</xdr:colOff>
      <xdr:row>34</xdr:row>
      <xdr:rowOff>86868</xdr:rowOff>
    </xdr:to>
    <xdr:sp macro="" textlink="">
      <xdr:nvSpPr>
        <xdr:cNvPr id="310" name="円/楕円 309"/>
        <xdr:cNvSpPr/>
      </xdr:nvSpPr>
      <xdr:spPr>
        <a:xfrm>
          <a:off x="10426700" y="58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8145</xdr:rowOff>
    </xdr:from>
    <xdr:ext cx="534377" cy="259045"/>
    <xdr:sp macro="" textlink="">
      <xdr:nvSpPr>
        <xdr:cNvPr id="311" name="補助費等該当値テキスト"/>
        <xdr:cNvSpPr txBox="1"/>
      </xdr:nvSpPr>
      <xdr:spPr>
        <a:xfrm>
          <a:off x="10528300" y="566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32,720</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164033</xdr:rowOff>
    </xdr:from>
    <xdr:to>
      <xdr:col>14</xdr:col>
      <xdr:colOff>79375</xdr:colOff>
      <xdr:row>34</xdr:row>
      <xdr:rowOff>94183</xdr:rowOff>
    </xdr:to>
    <xdr:sp macro="" textlink="">
      <xdr:nvSpPr>
        <xdr:cNvPr id="312" name="円/楕円 311"/>
        <xdr:cNvSpPr/>
      </xdr:nvSpPr>
      <xdr:spPr>
        <a:xfrm>
          <a:off x="9588500" y="58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110710</xdr:rowOff>
    </xdr:from>
    <xdr:ext cx="534377" cy="259045"/>
    <xdr:sp macro="" textlink="">
      <xdr:nvSpPr>
        <xdr:cNvPr id="313" name="テキスト ボックス 312"/>
        <xdr:cNvSpPr txBox="1"/>
      </xdr:nvSpPr>
      <xdr:spPr>
        <a:xfrm>
          <a:off x="9372111" y="55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29883</xdr:rowOff>
    </xdr:from>
    <xdr:to>
      <xdr:col>12</xdr:col>
      <xdr:colOff>561975</xdr:colOff>
      <xdr:row>34</xdr:row>
      <xdr:rowOff>131483</xdr:rowOff>
    </xdr:to>
    <xdr:sp macro="" textlink="">
      <xdr:nvSpPr>
        <xdr:cNvPr id="314" name="円/楕円 313"/>
        <xdr:cNvSpPr/>
      </xdr:nvSpPr>
      <xdr:spPr>
        <a:xfrm>
          <a:off x="8699500" y="58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122610</xdr:rowOff>
    </xdr:from>
    <xdr:ext cx="534377" cy="259045"/>
    <xdr:sp macro="" textlink="">
      <xdr:nvSpPr>
        <xdr:cNvPr id="315" name="テキスト ボックス 314"/>
        <xdr:cNvSpPr txBox="1"/>
      </xdr:nvSpPr>
      <xdr:spPr>
        <a:xfrm>
          <a:off x="8483111" y="595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31,549</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63792</xdr:rowOff>
    </xdr:from>
    <xdr:to>
      <xdr:col>11</xdr:col>
      <xdr:colOff>358775</xdr:colOff>
      <xdr:row>30</xdr:row>
      <xdr:rowOff>165392</xdr:rowOff>
    </xdr:to>
    <xdr:sp macro="" textlink="">
      <xdr:nvSpPr>
        <xdr:cNvPr id="316" name="円/楕円 315"/>
        <xdr:cNvSpPr/>
      </xdr:nvSpPr>
      <xdr:spPr>
        <a:xfrm>
          <a:off x="7810500" y="520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10469</xdr:rowOff>
    </xdr:from>
    <xdr:ext cx="534377" cy="259045"/>
    <xdr:sp macro="" textlink="">
      <xdr:nvSpPr>
        <xdr:cNvPr id="317" name="テキスト ボックス 316"/>
        <xdr:cNvSpPr txBox="1"/>
      </xdr:nvSpPr>
      <xdr:spPr>
        <a:xfrm>
          <a:off x="7594111" y="498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48,659</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48057</xdr:rowOff>
    </xdr:from>
    <xdr:to>
      <xdr:col>10</xdr:col>
      <xdr:colOff>155575</xdr:colOff>
      <xdr:row>32</xdr:row>
      <xdr:rowOff>149657</xdr:rowOff>
    </xdr:to>
    <xdr:sp macro="" textlink="">
      <xdr:nvSpPr>
        <xdr:cNvPr id="318" name="円/楕円 317"/>
        <xdr:cNvSpPr/>
      </xdr:nvSpPr>
      <xdr:spPr>
        <a:xfrm>
          <a:off x="6921500" y="553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166184</xdr:rowOff>
    </xdr:from>
    <xdr:ext cx="534377" cy="259045"/>
    <xdr:sp macro="" textlink="">
      <xdr:nvSpPr>
        <xdr:cNvPr id="319" name="テキスト ボックス 318"/>
        <xdr:cNvSpPr txBox="1"/>
      </xdr:nvSpPr>
      <xdr:spPr>
        <a:xfrm>
          <a:off x="6705111" y="530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168751</xdr:rowOff>
    </xdr:from>
    <xdr:to>
      <xdr:col>15</xdr:col>
      <xdr:colOff>180340</xdr:colOff>
      <xdr:row>57</xdr:row>
      <xdr:rowOff>150444</xdr:rowOff>
    </xdr:to>
    <xdr:cxnSp macro="">
      <xdr:nvCxnSpPr>
        <xdr:cNvPr id="343" name="直線コネクタ 342"/>
        <xdr:cNvCxnSpPr/>
      </xdr:nvCxnSpPr>
      <xdr:spPr>
        <a:xfrm flipV="1">
          <a:off x="10475595" y="8741251"/>
          <a:ext cx="1270" cy="118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154271</xdr:rowOff>
    </xdr:from>
    <xdr:ext cx="534377" cy="259045"/>
    <xdr:sp macro="" textlink="">
      <xdr:nvSpPr>
        <xdr:cNvPr id="344" name="普通建設事業費最小値テキスト"/>
        <xdr:cNvSpPr txBox="1"/>
      </xdr:nvSpPr>
      <xdr:spPr>
        <a:xfrm>
          <a:off x="10528300" y="99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12,436</a:t>
          </a:r>
          <a:endParaRPr kumimoji="1" lang="ja-JP" altLang="en-US" sz="1000" b="1">
            <a:latin typeface="ＭＳ Ｐゴシック"/>
          </a:endParaRPr>
        </a:p>
      </xdr:txBody>
    </xdr:sp>
    <xdr:clientData/>
  </xdr:oneCellAnchor>
  <xdr:twoCellAnchor>
    <xdr:from>
      <xdr:col>15</xdr:col>
      <xdr:colOff>92075</xdr:colOff>
      <xdr:row>57</xdr:row>
      <xdr:rowOff>150444</xdr:rowOff>
    </xdr:from>
    <xdr:to>
      <xdr:col>15</xdr:col>
      <xdr:colOff>269875</xdr:colOff>
      <xdr:row>57</xdr:row>
      <xdr:rowOff>150444</xdr:rowOff>
    </xdr:to>
    <xdr:cxnSp macro="">
      <xdr:nvCxnSpPr>
        <xdr:cNvPr id="345" name="直線コネクタ 344"/>
        <xdr:cNvCxnSpPr/>
      </xdr:nvCxnSpPr>
      <xdr:spPr>
        <a:xfrm>
          <a:off x="10388600" y="992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115428</xdr:rowOff>
    </xdr:from>
    <xdr:ext cx="534377" cy="259045"/>
    <xdr:sp macro="" textlink="">
      <xdr:nvSpPr>
        <xdr:cNvPr id="346" name="普通建設事業費最大値テキスト"/>
        <xdr:cNvSpPr txBox="1"/>
      </xdr:nvSpPr>
      <xdr:spPr>
        <a:xfrm>
          <a:off x="10528300" y="85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74,475</a:t>
          </a:r>
          <a:endParaRPr kumimoji="1" lang="ja-JP" altLang="en-US" sz="1000" b="1">
            <a:latin typeface="ＭＳ Ｐゴシック"/>
          </a:endParaRPr>
        </a:p>
      </xdr:txBody>
    </xdr:sp>
    <xdr:clientData/>
  </xdr:oneCellAnchor>
  <xdr:twoCellAnchor>
    <xdr:from>
      <xdr:col>15</xdr:col>
      <xdr:colOff>92075</xdr:colOff>
      <xdr:row>50</xdr:row>
      <xdr:rowOff>168751</xdr:rowOff>
    </xdr:from>
    <xdr:to>
      <xdr:col>15</xdr:col>
      <xdr:colOff>269875</xdr:colOff>
      <xdr:row>50</xdr:row>
      <xdr:rowOff>168751</xdr:rowOff>
    </xdr:to>
    <xdr:cxnSp macro="">
      <xdr:nvCxnSpPr>
        <xdr:cNvPr id="347" name="直線コネクタ 346"/>
        <xdr:cNvCxnSpPr/>
      </xdr:nvCxnSpPr>
      <xdr:spPr>
        <a:xfrm>
          <a:off x="10388600" y="8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102686</xdr:rowOff>
    </xdr:from>
    <xdr:to>
      <xdr:col>15</xdr:col>
      <xdr:colOff>180975</xdr:colOff>
      <xdr:row>56</xdr:row>
      <xdr:rowOff>122289</xdr:rowOff>
    </xdr:to>
    <xdr:cxnSp macro="">
      <xdr:nvCxnSpPr>
        <xdr:cNvPr id="348" name="直線コネクタ 347"/>
        <xdr:cNvCxnSpPr/>
      </xdr:nvCxnSpPr>
      <xdr:spPr>
        <a:xfrm>
          <a:off x="9639300" y="9532436"/>
          <a:ext cx="838200" cy="19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112710</xdr:rowOff>
    </xdr:from>
    <xdr:ext cx="534377" cy="259045"/>
    <xdr:sp macro="" textlink="">
      <xdr:nvSpPr>
        <xdr:cNvPr id="349" name="普通建設事業費平均値テキスト"/>
        <xdr:cNvSpPr txBox="1"/>
      </xdr:nvSpPr>
      <xdr:spPr>
        <a:xfrm>
          <a:off x="10528300" y="919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89833</xdr:rowOff>
    </xdr:from>
    <xdr:to>
      <xdr:col>15</xdr:col>
      <xdr:colOff>231775</xdr:colOff>
      <xdr:row>55</xdr:row>
      <xdr:rowOff>19983</xdr:rowOff>
    </xdr:to>
    <xdr:sp macro="" textlink="">
      <xdr:nvSpPr>
        <xdr:cNvPr id="350" name="フローチャート : 判断 349"/>
        <xdr:cNvSpPr/>
      </xdr:nvSpPr>
      <xdr:spPr>
        <a:xfrm>
          <a:off x="104267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102686</xdr:rowOff>
    </xdr:from>
    <xdr:to>
      <xdr:col>14</xdr:col>
      <xdr:colOff>28575</xdr:colOff>
      <xdr:row>56</xdr:row>
      <xdr:rowOff>78340</xdr:rowOff>
    </xdr:to>
    <xdr:cxnSp macro="">
      <xdr:nvCxnSpPr>
        <xdr:cNvPr id="351" name="直線コネクタ 350"/>
        <xdr:cNvCxnSpPr/>
      </xdr:nvCxnSpPr>
      <xdr:spPr>
        <a:xfrm flipV="1">
          <a:off x="8750300" y="9532436"/>
          <a:ext cx="889000" cy="14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162871</xdr:rowOff>
    </xdr:from>
    <xdr:to>
      <xdr:col>14</xdr:col>
      <xdr:colOff>79375</xdr:colOff>
      <xdr:row>54</xdr:row>
      <xdr:rowOff>93021</xdr:rowOff>
    </xdr:to>
    <xdr:sp macro="" textlink="">
      <xdr:nvSpPr>
        <xdr:cNvPr id="352" name="フローチャート : 判断 351"/>
        <xdr:cNvSpPr/>
      </xdr:nvSpPr>
      <xdr:spPr>
        <a:xfrm>
          <a:off x="9588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109548</xdr:rowOff>
    </xdr:from>
    <xdr:ext cx="534377" cy="259045"/>
    <xdr:sp macro="" textlink="">
      <xdr:nvSpPr>
        <xdr:cNvPr id="353" name="テキスト ボックス 352"/>
        <xdr:cNvSpPr txBox="1"/>
      </xdr:nvSpPr>
      <xdr:spPr>
        <a:xfrm>
          <a:off x="9372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78340</xdr:rowOff>
    </xdr:from>
    <xdr:to>
      <xdr:col>12</xdr:col>
      <xdr:colOff>511175</xdr:colOff>
      <xdr:row>57</xdr:row>
      <xdr:rowOff>97009</xdr:rowOff>
    </xdr:to>
    <xdr:cxnSp macro="">
      <xdr:nvCxnSpPr>
        <xdr:cNvPr id="354" name="直線コネクタ 353"/>
        <xdr:cNvCxnSpPr/>
      </xdr:nvCxnSpPr>
      <xdr:spPr>
        <a:xfrm flipV="1">
          <a:off x="7861300" y="9679540"/>
          <a:ext cx="889000" cy="19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29064</xdr:rowOff>
    </xdr:from>
    <xdr:to>
      <xdr:col>12</xdr:col>
      <xdr:colOff>561975</xdr:colOff>
      <xdr:row>54</xdr:row>
      <xdr:rowOff>130664</xdr:rowOff>
    </xdr:to>
    <xdr:sp macro="" textlink="">
      <xdr:nvSpPr>
        <xdr:cNvPr id="355" name="フローチャート : 判断 354"/>
        <xdr:cNvSpPr/>
      </xdr:nvSpPr>
      <xdr:spPr>
        <a:xfrm>
          <a:off x="8699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147191</xdr:rowOff>
    </xdr:from>
    <xdr:ext cx="534377" cy="259045"/>
    <xdr:sp macro="" textlink="">
      <xdr:nvSpPr>
        <xdr:cNvPr id="356" name="テキスト ボックス 355"/>
        <xdr:cNvSpPr txBox="1"/>
      </xdr:nvSpPr>
      <xdr:spPr>
        <a:xfrm>
          <a:off x="8483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76264</xdr:rowOff>
    </xdr:from>
    <xdr:to>
      <xdr:col>11</xdr:col>
      <xdr:colOff>307975</xdr:colOff>
      <xdr:row>57</xdr:row>
      <xdr:rowOff>97009</xdr:rowOff>
    </xdr:to>
    <xdr:cxnSp macro="">
      <xdr:nvCxnSpPr>
        <xdr:cNvPr id="357" name="直線コネクタ 356"/>
        <xdr:cNvCxnSpPr/>
      </xdr:nvCxnSpPr>
      <xdr:spPr>
        <a:xfrm>
          <a:off x="6972300" y="9677464"/>
          <a:ext cx="889000" cy="19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99854</xdr:rowOff>
    </xdr:from>
    <xdr:to>
      <xdr:col>11</xdr:col>
      <xdr:colOff>358775</xdr:colOff>
      <xdr:row>55</xdr:row>
      <xdr:rowOff>30004</xdr:rowOff>
    </xdr:to>
    <xdr:sp macro="" textlink="">
      <xdr:nvSpPr>
        <xdr:cNvPr id="358" name="フローチャート : 判断 357"/>
        <xdr:cNvSpPr/>
      </xdr:nvSpPr>
      <xdr:spPr>
        <a:xfrm>
          <a:off x="7810500" y="93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46531</xdr:rowOff>
    </xdr:from>
    <xdr:ext cx="534377" cy="259045"/>
    <xdr:sp macro="" textlink="">
      <xdr:nvSpPr>
        <xdr:cNvPr id="359" name="テキスト ボックス 358"/>
        <xdr:cNvSpPr txBox="1"/>
      </xdr:nvSpPr>
      <xdr:spPr>
        <a:xfrm>
          <a:off x="7594111" y="913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115456</xdr:rowOff>
    </xdr:from>
    <xdr:to>
      <xdr:col>10</xdr:col>
      <xdr:colOff>155575</xdr:colOff>
      <xdr:row>55</xdr:row>
      <xdr:rowOff>45606</xdr:rowOff>
    </xdr:to>
    <xdr:sp macro="" textlink="">
      <xdr:nvSpPr>
        <xdr:cNvPr id="360" name="フローチャート : 判断 359"/>
        <xdr:cNvSpPr/>
      </xdr:nvSpPr>
      <xdr:spPr>
        <a:xfrm>
          <a:off x="6921500" y="93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62133</xdr:rowOff>
    </xdr:from>
    <xdr:ext cx="534377" cy="259045"/>
    <xdr:sp macro="" textlink="">
      <xdr:nvSpPr>
        <xdr:cNvPr id="361" name="テキスト ボックス 360"/>
        <xdr:cNvSpPr txBox="1"/>
      </xdr:nvSpPr>
      <xdr:spPr>
        <a:xfrm>
          <a:off x="6705111" y="914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71489</xdr:rowOff>
    </xdr:from>
    <xdr:to>
      <xdr:col>15</xdr:col>
      <xdr:colOff>231775</xdr:colOff>
      <xdr:row>57</xdr:row>
      <xdr:rowOff>1639</xdr:rowOff>
    </xdr:to>
    <xdr:sp macro="" textlink="">
      <xdr:nvSpPr>
        <xdr:cNvPr id="367" name="円/楕円 366"/>
        <xdr:cNvSpPr/>
      </xdr:nvSpPr>
      <xdr:spPr>
        <a:xfrm>
          <a:off x="10426700" y="967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49916</xdr:rowOff>
    </xdr:from>
    <xdr:ext cx="534377" cy="259045"/>
    <xdr:sp macro="" textlink="">
      <xdr:nvSpPr>
        <xdr:cNvPr id="368" name="普通建設事業費該当値テキスト"/>
        <xdr:cNvSpPr txBox="1"/>
      </xdr:nvSpPr>
      <xdr:spPr>
        <a:xfrm>
          <a:off x="10528300" y="965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22,914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51886</xdr:rowOff>
    </xdr:from>
    <xdr:to>
      <xdr:col>14</xdr:col>
      <xdr:colOff>79375</xdr:colOff>
      <xdr:row>55</xdr:row>
      <xdr:rowOff>153486</xdr:rowOff>
    </xdr:to>
    <xdr:sp macro="" textlink="">
      <xdr:nvSpPr>
        <xdr:cNvPr id="369" name="円/楕円 368"/>
        <xdr:cNvSpPr/>
      </xdr:nvSpPr>
      <xdr:spPr>
        <a:xfrm>
          <a:off x="9588500" y="948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144613</xdr:rowOff>
    </xdr:from>
    <xdr:ext cx="534377" cy="259045"/>
    <xdr:sp macro="" textlink="">
      <xdr:nvSpPr>
        <xdr:cNvPr id="370" name="テキスト ボックス 369"/>
        <xdr:cNvSpPr txBox="1"/>
      </xdr:nvSpPr>
      <xdr:spPr>
        <a:xfrm>
          <a:off x="9372111" y="957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27540</xdr:rowOff>
    </xdr:from>
    <xdr:to>
      <xdr:col>12</xdr:col>
      <xdr:colOff>561975</xdr:colOff>
      <xdr:row>56</xdr:row>
      <xdr:rowOff>129140</xdr:rowOff>
    </xdr:to>
    <xdr:sp macro="" textlink="">
      <xdr:nvSpPr>
        <xdr:cNvPr id="371" name="円/楕円 370"/>
        <xdr:cNvSpPr/>
      </xdr:nvSpPr>
      <xdr:spPr>
        <a:xfrm>
          <a:off x="8699500" y="96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120267</xdr:rowOff>
    </xdr:from>
    <xdr:ext cx="534377" cy="259045"/>
    <xdr:sp macro="" textlink="">
      <xdr:nvSpPr>
        <xdr:cNvPr id="372" name="テキスト ボックス 371"/>
        <xdr:cNvSpPr txBox="1"/>
      </xdr:nvSpPr>
      <xdr:spPr>
        <a:xfrm>
          <a:off x="8483111" y="972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46209</xdr:rowOff>
    </xdr:from>
    <xdr:to>
      <xdr:col>11</xdr:col>
      <xdr:colOff>358775</xdr:colOff>
      <xdr:row>57</xdr:row>
      <xdr:rowOff>147809</xdr:rowOff>
    </xdr:to>
    <xdr:sp macro="" textlink="">
      <xdr:nvSpPr>
        <xdr:cNvPr id="373" name="円/楕円 372"/>
        <xdr:cNvSpPr/>
      </xdr:nvSpPr>
      <xdr:spPr>
        <a:xfrm>
          <a:off x="7810500" y="98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138936</xdr:rowOff>
    </xdr:from>
    <xdr:ext cx="534377" cy="259045"/>
    <xdr:sp macro="" textlink="">
      <xdr:nvSpPr>
        <xdr:cNvPr id="374" name="テキスト ボックス 373"/>
        <xdr:cNvSpPr txBox="1"/>
      </xdr:nvSpPr>
      <xdr:spPr>
        <a:xfrm>
          <a:off x="7594111" y="991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25464</xdr:rowOff>
    </xdr:from>
    <xdr:to>
      <xdr:col>10</xdr:col>
      <xdr:colOff>155575</xdr:colOff>
      <xdr:row>56</xdr:row>
      <xdr:rowOff>127064</xdr:rowOff>
    </xdr:to>
    <xdr:sp macro="" textlink="">
      <xdr:nvSpPr>
        <xdr:cNvPr id="375" name="円/楕円 374"/>
        <xdr:cNvSpPr/>
      </xdr:nvSpPr>
      <xdr:spPr>
        <a:xfrm>
          <a:off x="6921500" y="962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118191</xdr:rowOff>
    </xdr:from>
    <xdr:ext cx="534377" cy="259045"/>
    <xdr:sp macro="" textlink="">
      <xdr:nvSpPr>
        <xdr:cNvPr id="376" name="テキスト ボックス 375"/>
        <xdr:cNvSpPr txBox="1"/>
      </xdr:nvSpPr>
      <xdr:spPr>
        <a:xfrm>
          <a:off x="6705111" y="971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139471</xdr:rowOff>
    </xdr:from>
    <xdr:to>
      <xdr:col>15</xdr:col>
      <xdr:colOff>180340</xdr:colOff>
      <xdr:row>78</xdr:row>
      <xdr:rowOff>139700</xdr:rowOff>
    </xdr:to>
    <xdr:cxnSp macro="">
      <xdr:nvCxnSpPr>
        <xdr:cNvPr id="398" name="直線コネクタ 397"/>
        <xdr:cNvCxnSpPr/>
      </xdr:nvCxnSpPr>
      <xdr:spPr>
        <a:xfrm flipV="1">
          <a:off x="10475595" y="12140971"/>
          <a:ext cx="1270" cy="1371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9"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0" name="直線コネクタ 399"/>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86148</xdr:rowOff>
    </xdr:from>
    <xdr:ext cx="534377" cy="259045"/>
    <xdr:sp macro="" textlink="">
      <xdr:nvSpPr>
        <xdr:cNvPr id="401" name="普通建設事業費 （ うち新規整備　）最大値テキスト"/>
        <xdr:cNvSpPr txBox="1"/>
      </xdr:nvSpPr>
      <xdr:spPr>
        <a:xfrm>
          <a:off x="10528300" y="11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60,010</a:t>
          </a:r>
          <a:endParaRPr kumimoji="1" lang="ja-JP" altLang="en-US" sz="1000" b="1">
            <a:latin typeface="ＭＳ Ｐゴシック"/>
          </a:endParaRPr>
        </a:p>
      </xdr:txBody>
    </xdr:sp>
    <xdr:clientData/>
  </xdr:oneCellAnchor>
  <xdr:twoCellAnchor>
    <xdr:from>
      <xdr:col>15</xdr:col>
      <xdr:colOff>92075</xdr:colOff>
      <xdr:row>70</xdr:row>
      <xdr:rowOff>139471</xdr:rowOff>
    </xdr:from>
    <xdr:to>
      <xdr:col>15</xdr:col>
      <xdr:colOff>269875</xdr:colOff>
      <xdr:row>70</xdr:row>
      <xdr:rowOff>139471</xdr:rowOff>
    </xdr:to>
    <xdr:cxnSp macro="">
      <xdr:nvCxnSpPr>
        <xdr:cNvPr id="402" name="直線コネクタ 401"/>
        <xdr:cNvCxnSpPr/>
      </xdr:nvCxnSpPr>
      <xdr:spPr>
        <a:xfrm>
          <a:off x="10388600" y="121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34110</xdr:rowOff>
    </xdr:from>
    <xdr:to>
      <xdr:col>15</xdr:col>
      <xdr:colOff>180975</xdr:colOff>
      <xdr:row>78</xdr:row>
      <xdr:rowOff>53998</xdr:rowOff>
    </xdr:to>
    <xdr:cxnSp macro="">
      <xdr:nvCxnSpPr>
        <xdr:cNvPr id="403" name="直線コネクタ 402"/>
        <xdr:cNvCxnSpPr/>
      </xdr:nvCxnSpPr>
      <xdr:spPr>
        <a:xfrm flipV="1">
          <a:off x="9639300" y="13235760"/>
          <a:ext cx="838200" cy="19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119459</xdr:rowOff>
    </xdr:from>
    <xdr:ext cx="534377" cy="259045"/>
    <xdr:sp macro="" textlink="">
      <xdr:nvSpPr>
        <xdr:cNvPr id="404" name="普通建設事業費 （ うち新規整備　）平均値テキスト"/>
        <xdr:cNvSpPr txBox="1"/>
      </xdr:nvSpPr>
      <xdr:spPr>
        <a:xfrm>
          <a:off x="10528300" y="1297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96582</xdr:rowOff>
    </xdr:from>
    <xdr:to>
      <xdr:col>15</xdr:col>
      <xdr:colOff>231775</xdr:colOff>
      <xdr:row>77</xdr:row>
      <xdr:rowOff>26732</xdr:rowOff>
    </xdr:to>
    <xdr:sp macro="" textlink="">
      <xdr:nvSpPr>
        <xdr:cNvPr id="405" name="フローチャート : 判断 404"/>
        <xdr:cNvSpPr/>
      </xdr:nvSpPr>
      <xdr:spPr>
        <a:xfrm>
          <a:off x="104267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69607</xdr:rowOff>
    </xdr:from>
    <xdr:to>
      <xdr:col>14</xdr:col>
      <xdr:colOff>79375</xdr:colOff>
      <xdr:row>76</xdr:row>
      <xdr:rowOff>171207</xdr:rowOff>
    </xdr:to>
    <xdr:sp macro="" textlink="">
      <xdr:nvSpPr>
        <xdr:cNvPr id="406" name="フローチャート : 判断 405"/>
        <xdr:cNvSpPr/>
      </xdr:nvSpPr>
      <xdr:spPr>
        <a:xfrm>
          <a:off x="9588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16283</xdr:rowOff>
    </xdr:from>
    <xdr:ext cx="534377" cy="259045"/>
    <xdr:sp macro="" textlink="">
      <xdr:nvSpPr>
        <xdr:cNvPr id="407" name="テキスト ボックス 406"/>
        <xdr:cNvSpPr txBox="1"/>
      </xdr:nvSpPr>
      <xdr:spPr>
        <a:xfrm>
          <a:off x="9372111" y="1287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154760</xdr:rowOff>
    </xdr:from>
    <xdr:to>
      <xdr:col>15</xdr:col>
      <xdr:colOff>231775</xdr:colOff>
      <xdr:row>77</xdr:row>
      <xdr:rowOff>84910</xdr:rowOff>
    </xdr:to>
    <xdr:sp macro="" textlink="">
      <xdr:nvSpPr>
        <xdr:cNvPr id="413" name="円/楕円 412"/>
        <xdr:cNvSpPr/>
      </xdr:nvSpPr>
      <xdr:spPr>
        <a:xfrm>
          <a:off x="10426700" y="1318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133187</xdr:rowOff>
    </xdr:from>
    <xdr:ext cx="534377" cy="259045"/>
    <xdr:sp macro="" textlink="">
      <xdr:nvSpPr>
        <xdr:cNvPr id="414" name="普通建設事業費 （ うち新規整備　）該当値テキスト"/>
        <xdr:cNvSpPr txBox="1"/>
      </xdr:nvSpPr>
      <xdr:spPr>
        <a:xfrm>
          <a:off x="10528300" y="1316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12,119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3198</xdr:rowOff>
    </xdr:from>
    <xdr:to>
      <xdr:col>14</xdr:col>
      <xdr:colOff>79375</xdr:colOff>
      <xdr:row>78</xdr:row>
      <xdr:rowOff>104798</xdr:rowOff>
    </xdr:to>
    <xdr:sp macro="" textlink="">
      <xdr:nvSpPr>
        <xdr:cNvPr id="415" name="円/楕円 414"/>
        <xdr:cNvSpPr/>
      </xdr:nvSpPr>
      <xdr:spPr>
        <a:xfrm>
          <a:off x="9588500" y="133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95925</xdr:rowOff>
    </xdr:from>
    <xdr:ext cx="469744" cy="259045"/>
    <xdr:sp macro="" textlink="">
      <xdr:nvSpPr>
        <xdr:cNvPr id="416" name="テキスト ボックス 415"/>
        <xdr:cNvSpPr txBox="1"/>
      </xdr:nvSpPr>
      <xdr:spPr>
        <a:xfrm>
          <a:off x="9404427" y="134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7" name="直線コネクタ 42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8" name="テキスト ボックス 42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9" name="直線コネクタ 42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0" name="テキスト ボックス 42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1" name="直線コネクタ 43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2" name="テキスト ボックス 43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3" name="直線コネクタ 43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4" name="テキスト ボックス 43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5" name="直線コネクタ 43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6" name="テキスト ボックス 43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106873</xdr:rowOff>
    </xdr:from>
    <xdr:to>
      <xdr:col>15</xdr:col>
      <xdr:colOff>180340</xdr:colOff>
      <xdr:row>98</xdr:row>
      <xdr:rowOff>129093</xdr:rowOff>
    </xdr:to>
    <xdr:cxnSp macro="">
      <xdr:nvCxnSpPr>
        <xdr:cNvPr id="438" name="直線コネクタ 437"/>
        <xdr:cNvCxnSpPr/>
      </xdr:nvCxnSpPr>
      <xdr:spPr>
        <a:xfrm flipV="1">
          <a:off x="10475595" y="15537373"/>
          <a:ext cx="1270" cy="139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132920</xdr:rowOff>
    </xdr:from>
    <xdr:ext cx="378565" cy="259045"/>
    <xdr:sp macro="" textlink="">
      <xdr:nvSpPr>
        <xdr:cNvPr id="439" name="普通建設事業費 （ うち更新整備　）最小値テキスト"/>
        <xdr:cNvSpPr txBox="1"/>
      </xdr:nvSpPr>
      <xdr:spPr>
        <a:xfrm>
          <a:off x="10528300" y="1693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15</xdr:col>
      <xdr:colOff>92075</xdr:colOff>
      <xdr:row>98</xdr:row>
      <xdr:rowOff>129093</xdr:rowOff>
    </xdr:from>
    <xdr:to>
      <xdr:col>15</xdr:col>
      <xdr:colOff>269875</xdr:colOff>
      <xdr:row>98</xdr:row>
      <xdr:rowOff>129093</xdr:rowOff>
    </xdr:to>
    <xdr:cxnSp macro="">
      <xdr:nvCxnSpPr>
        <xdr:cNvPr id="440" name="直線コネクタ 439"/>
        <xdr:cNvCxnSpPr/>
      </xdr:nvCxnSpPr>
      <xdr:spPr>
        <a:xfrm>
          <a:off x="10388600" y="16931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53550</xdr:rowOff>
    </xdr:from>
    <xdr:ext cx="534377" cy="259045"/>
    <xdr:sp macro="" textlink="">
      <xdr:nvSpPr>
        <xdr:cNvPr id="441" name="普通建設事業費 （ うち更新整備　）最大値テキスト"/>
        <xdr:cNvSpPr txBox="1"/>
      </xdr:nvSpPr>
      <xdr:spPr>
        <a:xfrm>
          <a:off x="10528300" y="153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61,436</a:t>
          </a:r>
          <a:endParaRPr kumimoji="1" lang="ja-JP" altLang="en-US" sz="1000" b="1">
            <a:latin typeface="ＭＳ Ｐゴシック"/>
          </a:endParaRPr>
        </a:p>
      </xdr:txBody>
    </xdr:sp>
    <xdr:clientData/>
  </xdr:oneCellAnchor>
  <xdr:twoCellAnchor>
    <xdr:from>
      <xdr:col>15</xdr:col>
      <xdr:colOff>92075</xdr:colOff>
      <xdr:row>90</xdr:row>
      <xdr:rowOff>106873</xdr:rowOff>
    </xdr:from>
    <xdr:to>
      <xdr:col>15</xdr:col>
      <xdr:colOff>269875</xdr:colOff>
      <xdr:row>90</xdr:row>
      <xdr:rowOff>106873</xdr:rowOff>
    </xdr:to>
    <xdr:cxnSp macro="">
      <xdr:nvCxnSpPr>
        <xdr:cNvPr id="442" name="直線コネクタ 441"/>
        <xdr:cNvCxnSpPr/>
      </xdr:nvCxnSpPr>
      <xdr:spPr>
        <a:xfrm>
          <a:off x="10388600" y="1553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122189</xdr:rowOff>
    </xdr:from>
    <xdr:to>
      <xdr:col>15</xdr:col>
      <xdr:colOff>180975</xdr:colOff>
      <xdr:row>97</xdr:row>
      <xdr:rowOff>149713</xdr:rowOff>
    </xdr:to>
    <xdr:cxnSp macro="">
      <xdr:nvCxnSpPr>
        <xdr:cNvPr id="443" name="直線コネクタ 442"/>
        <xdr:cNvCxnSpPr/>
      </xdr:nvCxnSpPr>
      <xdr:spPr>
        <a:xfrm>
          <a:off x="9639300" y="16409939"/>
          <a:ext cx="838200" cy="37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38876</xdr:rowOff>
    </xdr:from>
    <xdr:ext cx="534377" cy="259045"/>
    <xdr:sp macro="" textlink="">
      <xdr:nvSpPr>
        <xdr:cNvPr id="444" name="普通建設事業費 （ うち更新整備　）平均値テキスト"/>
        <xdr:cNvSpPr txBox="1"/>
      </xdr:nvSpPr>
      <xdr:spPr>
        <a:xfrm>
          <a:off x="10528300" y="16326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15999</xdr:rowOff>
    </xdr:from>
    <xdr:to>
      <xdr:col>15</xdr:col>
      <xdr:colOff>231775</xdr:colOff>
      <xdr:row>96</xdr:row>
      <xdr:rowOff>117599</xdr:rowOff>
    </xdr:to>
    <xdr:sp macro="" textlink="">
      <xdr:nvSpPr>
        <xdr:cNvPr id="445" name="フローチャート : 判断 444"/>
        <xdr:cNvSpPr/>
      </xdr:nvSpPr>
      <xdr:spPr>
        <a:xfrm>
          <a:off x="104267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161297</xdr:rowOff>
    </xdr:from>
    <xdr:to>
      <xdr:col>14</xdr:col>
      <xdr:colOff>79375</xdr:colOff>
      <xdr:row>96</xdr:row>
      <xdr:rowOff>91447</xdr:rowOff>
    </xdr:to>
    <xdr:sp macro="" textlink="">
      <xdr:nvSpPr>
        <xdr:cNvPr id="446" name="フローチャート : 判断 445"/>
        <xdr:cNvSpPr/>
      </xdr:nvSpPr>
      <xdr:spPr>
        <a:xfrm>
          <a:off x="9588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82574</xdr:rowOff>
    </xdr:from>
    <xdr:ext cx="534377" cy="259045"/>
    <xdr:sp macro="" textlink="">
      <xdr:nvSpPr>
        <xdr:cNvPr id="447" name="テキスト ボックス 446"/>
        <xdr:cNvSpPr txBox="1"/>
      </xdr:nvSpPr>
      <xdr:spPr>
        <a:xfrm>
          <a:off x="9372111" y="165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8" name="テキスト ボックス 44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9" name="テキスト ボックス 44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0" name="テキスト ボックス 44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1" name="テキスト ボックス 45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2" name="テキスト ボックス 45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98913</xdr:rowOff>
    </xdr:from>
    <xdr:to>
      <xdr:col>15</xdr:col>
      <xdr:colOff>231775</xdr:colOff>
      <xdr:row>98</xdr:row>
      <xdr:rowOff>29063</xdr:rowOff>
    </xdr:to>
    <xdr:sp macro="" textlink="">
      <xdr:nvSpPr>
        <xdr:cNvPr id="453" name="円/楕円 452"/>
        <xdr:cNvSpPr/>
      </xdr:nvSpPr>
      <xdr:spPr>
        <a:xfrm>
          <a:off x="10426700" y="167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77340</xdr:rowOff>
    </xdr:from>
    <xdr:ext cx="469744" cy="259045"/>
    <xdr:sp macro="" textlink="">
      <xdr:nvSpPr>
        <xdr:cNvPr id="454" name="普通建設事業費 （ うち更新整備　）該当値テキスト"/>
        <xdr:cNvSpPr txBox="1"/>
      </xdr:nvSpPr>
      <xdr:spPr>
        <a:xfrm>
          <a:off x="10528300" y="1670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71389</xdr:rowOff>
    </xdr:from>
    <xdr:to>
      <xdr:col>14</xdr:col>
      <xdr:colOff>79375</xdr:colOff>
      <xdr:row>96</xdr:row>
      <xdr:rowOff>1539</xdr:rowOff>
    </xdr:to>
    <xdr:sp macro="" textlink="">
      <xdr:nvSpPr>
        <xdr:cNvPr id="455" name="円/楕円 454"/>
        <xdr:cNvSpPr/>
      </xdr:nvSpPr>
      <xdr:spPr>
        <a:xfrm>
          <a:off x="9588500" y="1635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18066</xdr:rowOff>
    </xdr:from>
    <xdr:ext cx="534377" cy="259045"/>
    <xdr:sp macro="" textlink="">
      <xdr:nvSpPr>
        <xdr:cNvPr id="456" name="テキスト ボックス 455"/>
        <xdr:cNvSpPr txBox="1"/>
      </xdr:nvSpPr>
      <xdr:spPr>
        <a:xfrm>
          <a:off x="9372111" y="1613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7" name="正方形/長方形 45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8" name="正方形/長方形 45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9" name="正方形/長方形 45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0" name="正方形/長方形 45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1" name="正方形/長方形 46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2" name="正方形/長方形 46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3" name="正方形/長方形 46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4" name="正方形/長方形 46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5" name="テキスト ボックス 46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6" name="直線コネクタ 46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7" name="直線コネクタ 46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8" name="テキスト ボックス 46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9" name="直線コネクタ 46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0" name="テキスト ボックス 46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1" name="直線コネクタ 47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2" name="テキスト ボックス 47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3" name="直線コネクタ 47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4" name="テキスト ボックス 47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5" name="直線コネクタ 47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6" name="テキスト ボックス 47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159108</xdr:rowOff>
    </xdr:from>
    <xdr:to>
      <xdr:col>23</xdr:col>
      <xdr:colOff>516889</xdr:colOff>
      <xdr:row>38</xdr:row>
      <xdr:rowOff>139700</xdr:rowOff>
    </xdr:to>
    <xdr:cxnSp macro="">
      <xdr:nvCxnSpPr>
        <xdr:cNvPr id="478" name="直線コネクタ 477"/>
        <xdr:cNvCxnSpPr/>
      </xdr:nvCxnSpPr>
      <xdr:spPr>
        <a:xfrm flipV="1">
          <a:off x="16317595" y="5474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0" name="直線コネクタ 47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105785</xdr:rowOff>
    </xdr:from>
    <xdr:ext cx="534377" cy="259045"/>
    <xdr:sp macro="" textlink="">
      <xdr:nvSpPr>
        <xdr:cNvPr id="481" name="災害復旧事業費最大値テキスト"/>
        <xdr:cNvSpPr txBox="1"/>
      </xdr:nvSpPr>
      <xdr:spPr>
        <a:xfrm>
          <a:off x="16370300" y="52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31</xdr:row>
      <xdr:rowOff>159108</xdr:rowOff>
    </xdr:from>
    <xdr:to>
      <xdr:col>23</xdr:col>
      <xdr:colOff>606425</xdr:colOff>
      <xdr:row>31</xdr:row>
      <xdr:rowOff>159108</xdr:rowOff>
    </xdr:to>
    <xdr:cxnSp macro="">
      <xdr:nvCxnSpPr>
        <xdr:cNvPr id="482" name="直線コネクタ 481"/>
        <xdr:cNvCxnSpPr/>
      </xdr:nvCxnSpPr>
      <xdr:spPr>
        <a:xfrm>
          <a:off x="16230600" y="547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124841</xdr:rowOff>
    </xdr:from>
    <xdr:to>
      <xdr:col>23</xdr:col>
      <xdr:colOff>517525</xdr:colOff>
      <xdr:row>38</xdr:row>
      <xdr:rowOff>139700</xdr:rowOff>
    </xdr:to>
    <xdr:cxnSp macro="">
      <xdr:nvCxnSpPr>
        <xdr:cNvPr id="483" name="直線コネクタ 482"/>
        <xdr:cNvCxnSpPr/>
      </xdr:nvCxnSpPr>
      <xdr:spPr>
        <a:xfrm>
          <a:off x="15481300" y="6639941"/>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33436</xdr:rowOff>
    </xdr:from>
    <xdr:ext cx="469744" cy="259045"/>
    <xdr:sp macro="" textlink="">
      <xdr:nvSpPr>
        <xdr:cNvPr id="484" name="災害復旧事業費平均値テキスト"/>
        <xdr:cNvSpPr txBox="1"/>
      </xdr:nvSpPr>
      <xdr:spPr>
        <a:xfrm>
          <a:off x="16370300" y="6377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10559</xdr:rowOff>
    </xdr:from>
    <xdr:to>
      <xdr:col>23</xdr:col>
      <xdr:colOff>568325</xdr:colOff>
      <xdr:row>38</xdr:row>
      <xdr:rowOff>112159</xdr:rowOff>
    </xdr:to>
    <xdr:sp macro="" textlink="">
      <xdr:nvSpPr>
        <xdr:cNvPr id="485" name="フローチャート : 判断 484"/>
        <xdr:cNvSpPr/>
      </xdr:nvSpPr>
      <xdr:spPr>
        <a:xfrm>
          <a:off x="162687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124841</xdr:rowOff>
    </xdr:from>
    <xdr:to>
      <xdr:col>22</xdr:col>
      <xdr:colOff>365125</xdr:colOff>
      <xdr:row>38</xdr:row>
      <xdr:rowOff>139105</xdr:rowOff>
    </xdr:to>
    <xdr:cxnSp macro="">
      <xdr:nvCxnSpPr>
        <xdr:cNvPr id="486" name="直線コネクタ 485"/>
        <xdr:cNvCxnSpPr/>
      </xdr:nvCxnSpPr>
      <xdr:spPr>
        <a:xfrm flipV="1">
          <a:off x="14592300" y="6639941"/>
          <a:ext cx="8890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46197</xdr:rowOff>
    </xdr:from>
    <xdr:to>
      <xdr:col>22</xdr:col>
      <xdr:colOff>415925</xdr:colOff>
      <xdr:row>38</xdr:row>
      <xdr:rowOff>147797</xdr:rowOff>
    </xdr:to>
    <xdr:sp macro="" textlink="">
      <xdr:nvSpPr>
        <xdr:cNvPr id="487" name="フローチャート : 判断 486"/>
        <xdr:cNvSpPr/>
      </xdr:nvSpPr>
      <xdr:spPr>
        <a:xfrm>
          <a:off x="15430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164325</xdr:rowOff>
    </xdr:from>
    <xdr:ext cx="469744" cy="259045"/>
    <xdr:sp macro="" textlink="">
      <xdr:nvSpPr>
        <xdr:cNvPr id="488" name="テキスト ボックス 487"/>
        <xdr:cNvSpPr txBox="1"/>
      </xdr:nvSpPr>
      <xdr:spPr>
        <a:xfrm>
          <a:off x="15246427" y="633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139105</xdr:rowOff>
    </xdr:from>
    <xdr:to>
      <xdr:col>21</xdr:col>
      <xdr:colOff>161925</xdr:colOff>
      <xdr:row>38</xdr:row>
      <xdr:rowOff>139540</xdr:rowOff>
    </xdr:to>
    <xdr:cxnSp macro="">
      <xdr:nvCxnSpPr>
        <xdr:cNvPr id="489" name="直線コネクタ 488"/>
        <xdr:cNvCxnSpPr/>
      </xdr:nvCxnSpPr>
      <xdr:spPr>
        <a:xfrm flipV="1">
          <a:off x="13703300" y="6654205"/>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16068</xdr:rowOff>
    </xdr:from>
    <xdr:to>
      <xdr:col>21</xdr:col>
      <xdr:colOff>212725</xdr:colOff>
      <xdr:row>38</xdr:row>
      <xdr:rowOff>117668</xdr:rowOff>
    </xdr:to>
    <xdr:sp macro="" textlink="">
      <xdr:nvSpPr>
        <xdr:cNvPr id="490" name="フローチャート : 判断 489"/>
        <xdr:cNvSpPr/>
      </xdr:nvSpPr>
      <xdr:spPr>
        <a:xfrm>
          <a:off x="14541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134195</xdr:rowOff>
    </xdr:from>
    <xdr:ext cx="469744" cy="259045"/>
    <xdr:sp macro="" textlink="">
      <xdr:nvSpPr>
        <xdr:cNvPr id="491" name="テキスト ボックス 490"/>
        <xdr:cNvSpPr txBox="1"/>
      </xdr:nvSpPr>
      <xdr:spPr>
        <a:xfrm>
          <a:off x="14357427" y="630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139471</xdr:rowOff>
    </xdr:from>
    <xdr:to>
      <xdr:col>19</xdr:col>
      <xdr:colOff>644525</xdr:colOff>
      <xdr:row>38</xdr:row>
      <xdr:rowOff>139540</xdr:rowOff>
    </xdr:to>
    <xdr:cxnSp macro="">
      <xdr:nvCxnSpPr>
        <xdr:cNvPr id="492" name="直線コネクタ 491"/>
        <xdr:cNvCxnSpPr/>
      </xdr:nvCxnSpPr>
      <xdr:spPr>
        <a:xfrm>
          <a:off x="12814300" y="6654571"/>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16594</xdr:rowOff>
    </xdr:from>
    <xdr:to>
      <xdr:col>20</xdr:col>
      <xdr:colOff>9525</xdr:colOff>
      <xdr:row>38</xdr:row>
      <xdr:rowOff>118194</xdr:rowOff>
    </xdr:to>
    <xdr:sp macro="" textlink="">
      <xdr:nvSpPr>
        <xdr:cNvPr id="493" name="フローチャート : 判断 492"/>
        <xdr:cNvSpPr/>
      </xdr:nvSpPr>
      <xdr:spPr>
        <a:xfrm>
          <a:off x="13652500" y="653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134721</xdr:rowOff>
    </xdr:from>
    <xdr:ext cx="469744" cy="259045"/>
    <xdr:sp macro="" textlink="">
      <xdr:nvSpPr>
        <xdr:cNvPr id="494" name="テキスト ボックス 493"/>
        <xdr:cNvSpPr txBox="1"/>
      </xdr:nvSpPr>
      <xdr:spPr>
        <a:xfrm>
          <a:off x="13468427" y="630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23703</xdr:rowOff>
    </xdr:from>
    <xdr:to>
      <xdr:col>18</xdr:col>
      <xdr:colOff>492125</xdr:colOff>
      <xdr:row>38</xdr:row>
      <xdr:rowOff>125303</xdr:rowOff>
    </xdr:to>
    <xdr:sp macro="" textlink="">
      <xdr:nvSpPr>
        <xdr:cNvPr id="495" name="フローチャート : 判断 494"/>
        <xdr:cNvSpPr/>
      </xdr:nvSpPr>
      <xdr:spPr>
        <a:xfrm>
          <a:off x="12763500" y="65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141830</xdr:rowOff>
    </xdr:from>
    <xdr:ext cx="469744" cy="259045"/>
    <xdr:sp macro="" textlink="">
      <xdr:nvSpPr>
        <xdr:cNvPr id="496" name="テキスト ボックス 495"/>
        <xdr:cNvSpPr txBox="1"/>
      </xdr:nvSpPr>
      <xdr:spPr>
        <a:xfrm>
          <a:off x="12579427" y="63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7" name="テキスト ボックス 49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8" name="テキスト ボックス 49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9" name="テキスト ボックス 49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0" name="テキスト ボックス 49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1" name="テキスト ボックス 50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2" name="円/楕円 50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03"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74041</xdr:rowOff>
    </xdr:from>
    <xdr:to>
      <xdr:col>22</xdr:col>
      <xdr:colOff>415925</xdr:colOff>
      <xdr:row>39</xdr:row>
      <xdr:rowOff>4191</xdr:rowOff>
    </xdr:to>
    <xdr:sp macro="" textlink="">
      <xdr:nvSpPr>
        <xdr:cNvPr id="504" name="円/楕円 503"/>
        <xdr:cNvSpPr/>
      </xdr:nvSpPr>
      <xdr:spPr>
        <a:xfrm>
          <a:off x="15430500" y="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166768</xdr:rowOff>
    </xdr:from>
    <xdr:ext cx="378565" cy="259045"/>
    <xdr:sp macro="" textlink="">
      <xdr:nvSpPr>
        <xdr:cNvPr id="505" name="テキスト ボックス 504"/>
        <xdr:cNvSpPr txBox="1"/>
      </xdr:nvSpPr>
      <xdr:spPr>
        <a:xfrm>
          <a:off x="15292017"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88305</xdr:rowOff>
    </xdr:from>
    <xdr:to>
      <xdr:col>21</xdr:col>
      <xdr:colOff>212725</xdr:colOff>
      <xdr:row>39</xdr:row>
      <xdr:rowOff>18455</xdr:rowOff>
    </xdr:to>
    <xdr:sp macro="" textlink="">
      <xdr:nvSpPr>
        <xdr:cNvPr id="506" name="円/楕円 505"/>
        <xdr:cNvSpPr/>
      </xdr:nvSpPr>
      <xdr:spPr>
        <a:xfrm>
          <a:off x="14541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9582</xdr:rowOff>
    </xdr:from>
    <xdr:ext cx="313932" cy="259045"/>
    <xdr:sp macro="" textlink="">
      <xdr:nvSpPr>
        <xdr:cNvPr id="507" name="テキスト ボックス 506"/>
        <xdr:cNvSpPr txBox="1"/>
      </xdr:nvSpPr>
      <xdr:spPr>
        <a:xfrm>
          <a:off x="14435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88740</xdr:rowOff>
    </xdr:from>
    <xdr:to>
      <xdr:col>20</xdr:col>
      <xdr:colOff>9525</xdr:colOff>
      <xdr:row>39</xdr:row>
      <xdr:rowOff>18890</xdr:rowOff>
    </xdr:to>
    <xdr:sp macro="" textlink="">
      <xdr:nvSpPr>
        <xdr:cNvPr id="508" name="円/楕円 507"/>
        <xdr:cNvSpPr/>
      </xdr:nvSpPr>
      <xdr:spPr>
        <a:xfrm>
          <a:off x="13652500" y="6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10017</xdr:rowOff>
    </xdr:from>
    <xdr:ext cx="249299" cy="259045"/>
    <xdr:sp macro="" textlink="">
      <xdr:nvSpPr>
        <xdr:cNvPr id="509" name="テキスト ボックス 508"/>
        <xdr:cNvSpPr txBox="1"/>
      </xdr:nvSpPr>
      <xdr:spPr>
        <a:xfrm>
          <a:off x="13578649" y="669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88671</xdr:rowOff>
    </xdr:from>
    <xdr:to>
      <xdr:col>18</xdr:col>
      <xdr:colOff>492125</xdr:colOff>
      <xdr:row>39</xdr:row>
      <xdr:rowOff>18821</xdr:rowOff>
    </xdr:to>
    <xdr:sp macro="" textlink="">
      <xdr:nvSpPr>
        <xdr:cNvPr id="510" name="円/楕円 509"/>
        <xdr:cNvSpPr/>
      </xdr:nvSpPr>
      <xdr:spPr>
        <a:xfrm>
          <a:off x="12763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9948</xdr:rowOff>
    </xdr:from>
    <xdr:ext cx="313932" cy="259045"/>
    <xdr:sp macro="" textlink="">
      <xdr:nvSpPr>
        <xdr:cNvPr id="511" name="テキスト ボックス 510"/>
        <xdr:cNvSpPr txBox="1"/>
      </xdr:nvSpPr>
      <xdr:spPr>
        <a:xfrm>
          <a:off x="12657333" y="6696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2" name="正方形/長方形 51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3" name="正方形/長方形 51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4" name="正方形/長方形 51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5" name="正方形/長方形 51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6" name="正方形/長方形 51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7" name="正方形/長方形 51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8" name="正方形/長方形 51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9" name="正方形/長方形 51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0" name="テキスト ボックス 51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1" name="直線コネクタ 52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2" name="直線コネクタ 52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3" name="テキスト ボックス 52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4" name="直線コネクタ 52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5" name="テキスト ボックス 52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7" name="直線コネクタ 52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9" name="直線コネクタ 52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2" name="直線コネクタ 53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4" name="フローチャート : 判断 53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5" name="直線コネクタ 53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6" name="フローチャート : 判断 53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7" name="テキスト ボックス 53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8" name="直線コネクタ 53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9" name="フローチャート : 判断 53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0" name="テキスト ボックス 53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1" name="直線コネクタ 54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2" name="フローチャート : 判断 54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3" name="テキスト ボックス 54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4" name="フローチャート : 判断 54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5" name="テキスト ボックス 54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6" name="テキスト ボックス 54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7" name="テキスト ボックス 54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8" name="テキスト ボックス 54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9" name="テキスト ボックス 54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0" name="テキスト ボックス 54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円/楕円 55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3" name="円/楕円 55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4" name="テキスト ボックス 55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5" name="円/楕円 55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6" name="テキスト ボックス 55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7" name="円/楕円 55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8" name="テキスト ボックス 55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円/楕円 55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0" name="テキスト ボックス 55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1" name="正方形/長方形 56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2" name="正方形/長方形 56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3" name="正方形/長方形 56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4" name="正方形/長方形 56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5" name="正方形/長方形 56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6" name="正方形/長方形 56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7" name="正方形/長方形 56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8" name="正方形/長方形 56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9" name="テキスト ボックス 56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0" name="直線コネクタ 56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1" name="テキスト ボックス 57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2" name="直線コネクタ 57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3" name="テキスト ボックス 572"/>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4" name="直線コネクタ 57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5" name="テキスト ボックス 57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6" name="直線コネクタ 57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7" name="テキスト ボックス 57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8" name="直線コネクタ 57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9" name="テキスト ボックス 57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0" name="直線コネクタ 57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1" name="テキスト ボックス 58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166904</xdr:rowOff>
    </xdr:from>
    <xdr:to>
      <xdr:col>23</xdr:col>
      <xdr:colOff>516889</xdr:colOff>
      <xdr:row>79</xdr:row>
      <xdr:rowOff>64582</xdr:rowOff>
    </xdr:to>
    <xdr:cxnSp macro="">
      <xdr:nvCxnSpPr>
        <xdr:cNvPr id="583" name="直線コネクタ 582"/>
        <xdr:cNvCxnSpPr/>
      </xdr:nvCxnSpPr>
      <xdr:spPr>
        <a:xfrm flipV="1">
          <a:off x="16317595" y="12339854"/>
          <a:ext cx="1269"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68409</xdr:rowOff>
    </xdr:from>
    <xdr:ext cx="534377" cy="259045"/>
    <xdr:sp macro="" textlink="">
      <xdr:nvSpPr>
        <xdr:cNvPr id="584" name="公債費最小値テキスト"/>
        <xdr:cNvSpPr txBox="1"/>
      </xdr:nvSpPr>
      <xdr:spPr>
        <a:xfrm>
          <a:off x="16370300" y="136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79</xdr:row>
      <xdr:rowOff>64582</xdr:rowOff>
    </xdr:from>
    <xdr:to>
      <xdr:col>23</xdr:col>
      <xdr:colOff>606425</xdr:colOff>
      <xdr:row>79</xdr:row>
      <xdr:rowOff>64582</xdr:rowOff>
    </xdr:to>
    <xdr:cxnSp macro="">
      <xdr:nvCxnSpPr>
        <xdr:cNvPr id="585" name="直線コネクタ 584"/>
        <xdr:cNvCxnSpPr/>
      </xdr:nvCxnSpPr>
      <xdr:spPr>
        <a:xfrm>
          <a:off x="16230600" y="1360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113581</xdr:rowOff>
    </xdr:from>
    <xdr:ext cx="534377" cy="259045"/>
    <xdr:sp macro="" textlink="">
      <xdr:nvSpPr>
        <xdr:cNvPr id="586" name="公債費最大値テキスト"/>
        <xdr:cNvSpPr txBox="1"/>
      </xdr:nvSpPr>
      <xdr:spPr>
        <a:xfrm>
          <a:off x="16370300" y="121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71</xdr:row>
      <xdr:rowOff>166904</xdr:rowOff>
    </xdr:from>
    <xdr:to>
      <xdr:col>23</xdr:col>
      <xdr:colOff>606425</xdr:colOff>
      <xdr:row>71</xdr:row>
      <xdr:rowOff>166904</xdr:rowOff>
    </xdr:to>
    <xdr:cxnSp macro="">
      <xdr:nvCxnSpPr>
        <xdr:cNvPr id="587" name="直線コネクタ 586"/>
        <xdr:cNvCxnSpPr/>
      </xdr:nvCxnSpPr>
      <xdr:spPr>
        <a:xfrm>
          <a:off x="16230600" y="1233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98254</xdr:rowOff>
    </xdr:from>
    <xdr:to>
      <xdr:col>23</xdr:col>
      <xdr:colOff>517525</xdr:colOff>
      <xdr:row>76</xdr:row>
      <xdr:rowOff>124772</xdr:rowOff>
    </xdr:to>
    <xdr:cxnSp macro="">
      <xdr:nvCxnSpPr>
        <xdr:cNvPr id="588" name="直線コネクタ 587"/>
        <xdr:cNvCxnSpPr/>
      </xdr:nvCxnSpPr>
      <xdr:spPr>
        <a:xfrm>
          <a:off x="15481300" y="12957004"/>
          <a:ext cx="838200" cy="19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43279</xdr:rowOff>
    </xdr:from>
    <xdr:ext cx="534377" cy="259045"/>
    <xdr:sp macro="" textlink="">
      <xdr:nvSpPr>
        <xdr:cNvPr id="589" name="公債費平均値テキスト"/>
        <xdr:cNvSpPr txBox="1"/>
      </xdr:nvSpPr>
      <xdr:spPr>
        <a:xfrm>
          <a:off x="16370300" y="13244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64852</xdr:rowOff>
    </xdr:from>
    <xdr:to>
      <xdr:col>23</xdr:col>
      <xdr:colOff>568325</xdr:colOff>
      <xdr:row>77</xdr:row>
      <xdr:rowOff>166452</xdr:rowOff>
    </xdr:to>
    <xdr:sp macro="" textlink="">
      <xdr:nvSpPr>
        <xdr:cNvPr id="590" name="フローチャート : 判断 589"/>
        <xdr:cNvSpPr/>
      </xdr:nvSpPr>
      <xdr:spPr>
        <a:xfrm>
          <a:off x="162687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98254</xdr:rowOff>
    </xdr:from>
    <xdr:to>
      <xdr:col>22</xdr:col>
      <xdr:colOff>365125</xdr:colOff>
      <xdr:row>76</xdr:row>
      <xdr:rowOff>69862</xdr:rowOff>
    </xdr:to>
    <xdr:cxnSp macro="">
      <xdr:nvCxnSpPr>
        <xdr:cNvPr id="591" name="直線コネクタ 590"/>
        <xdr:cNvCxnSpPr/>
      </xdr:nvCxnSpPr>
      <xdr:spPr>
        <a:xfrm flipV="1">
          <a:off x="14592300" y="12957004"/>
          <a:ext cx="889000" cy="14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151194</xdr:rowOff>
    </xdr:from>
    <xdr:to>
      <xdr:col>22</xdr:col>
      <xdr:colOff>415925</xdr:colOff>
      <xdr:row>77</xdr:row>
      <xdr:rowOff>81344</xdr:rowOff>
    </xdr:to>
    <xdr:sp macro="" textlink="">
      <xdr:nvSpPr>
        <xdr:cNvPr id="592" name="フローチャート : 判断 591"/>
        <xdr:cNvSpPr/>
      </xdr:nvSpPr>
      <xdr:spPr>
        <a:xfrm>
          <a:off x="15430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72471</xdr:rowOff>
    </xdr:from>
    <xdr:ext cx="534377" cy="259045"/>
    <xdr:sp macro="" textlink="">
      <xdr:nvSpPr>
        <xdr:cNvPr id="593" name="テキスト ボックス 592"/>
        <xdr:cNvSpPr txBox="1"/>
      </xdr:nvSpPr>
      <xdr:spPr>
        <a:xfrm>
          <a:off x="15214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153828</xdr:rowOff>
    </xdr:from>
    <xdr:to>
      <xdr:col>21</xdr:col>
      <xdr:colOff>161925</xdr:colOff>
      <xdr:row>76</xdr:row>
      <xdr:rowOff>69862</xdr:rowOff>
    </xdr:to>
    <xdr:cxnSp macro="">
      <xdr:nvCxnSpPr>
        <xdr:cNvPr id="594" name="直線コネクタ 593"/>
        <xdr:cNvCxnSpPr/>
      </xdr:nvCxnSpPr>
      <xdr:spPr>
        <a:xfrm>
          <a:off x="13703300" y="13012578"/>
          <a:ext cx="889000" cy="8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130986</xdr:rowOff>
    </xdr:from>
    <xdr:to>
      <xdr:col>21</xdr:col>
      <xdr:colOff>212725</xdr:colOff>
      <xdr:row>77</xdr:row>
      <xdr:rowOff>61136</xdr:rowOff>
    </xdr:to>
    <xdr:sp macro="" textlink="">
      <xdr:nvSpPr>
        <xdr:cNvPr id="595" name="フローチャート : 判断 594"/>
        <xdr:cNvSpPr/>
      </xdr:nvSpPr>
      <xdr:spPr>
        <a:xfrm>
          <a:off x="14541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52263</xdr:rowOff>
    </xdr:from>
    <xdr:ext cx="534377" cy="259045"/>
    <xdr:sp macro="" textlink="">
      <xdr:nvSpPr>
        <xdr:cNvPr id="596" name="テキスト ボックス 595"/>
        <xdr:cNvSpPr txBox="1"/>
      </xdr:nvSpPr>
      <xdr:spPr>
        <a:xfrm>
          <a:off x="14325111" y="132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153828</xdr:rowOff>
    </xdr:from>
    <xdr:to>
      <xdr:col>19</xdr:col>
      <xdr:colOff>644525</xdr:colOff>
      <xdr:row>76</xdr:row>
      <xdr:rowOff>155611</xdr:rowOff>
    </xdr:to>
    <xdr:cxnSp macro="">
      <xdr:nvCxnSpPr>
        <xdr:cNvPr id="597" name="直線コネクタ 596"/>
        <xdr:cNvCxnSpPr/>
      </xdr:nvCxnSpPr>
      <xdr:spPr>
        <a:xfrm flipV="1">
          <a:off x="12814300" y="13012578"/>
          <a:ext cx="889000" cy="17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120790</xdr:rowOff>
    </xdr:from>
    <xdr:to>
      <xdr:col>20</xdr:col>
      <xdr:colOff>9525</xdr:colOff>
      <xdr:row>77</xdr:row>
      <xdr:rowOff>50940</xdr:rowOff>
    </xdr:to>
    <xdr:sp macro="" textlink="">
      <xdr:nvSpPr>
        <xdr:cNvPr id="598" name="フローチャート : 判断 597"/>
        <xdr:cNvSpPr/>
      </xdr:nvSpPr>
      <xdr:spPr>
        <a:xfrm>
          <a:off x="13652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42067</xdr:rowOff>
    </xdr:from>
    <xdr:ext cx="534377" cy="259045"/>
    <xdr:sp macro="" textlink="">
      <xdr:nvSpPr>
        <xdr:cNvPr id="599" name="テキスト ボックス 598"/>
        <xdr:cNvSpPr txBox="1"/>
      </xdr:nvSpPr>
      <xdr:spPr>
        <a:xfrm>
          <a:off x="13436111" y="1324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88215</xdr:rowOff>
    </xdr:from>
    <xdr:to>
      <xdr:col>18</xdr:col>
      <xdr:colOff>492125</xdr:colOff>
      <xdr:row>77</xdr:row>
      <xdr:rowOff>18365</xdr:rowOff>
    </xdr:to>
    <xdr:sp macro="" textlink="">
      <xdr:nvSpPr>
        <xdr:cNvPr id="600" name="フローチャート : 判断 599"/>
        <xdr:cNvSpPr/>
      </xdr:nvSpPr>
      <xdr:spPr>
        <a:xfrm>
          <a:off x="12763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34891</xdr:rowOff>
    </xdr:from>
    <xdr:ext cx="534377" cy="259045"/>
    <xdr:sp macro="" textlink="">
      <xdr:nvSpPr>
        <xdr:cNvPr id="601" name="テキスト ボックス 600"/>
        <xdr:cNvSpPr txBox="1"/>
      </xdr:nvSpPr>
      <xdr:spPr>
        <a:xfrm>
          <a:off x="12547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2" name="テキスト ボックス 60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3" name="テキスト ボックス 60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4" name="テキスト ボックス 60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5" name="テキスト ボックス 60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6" name="テキスト ボックス 60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73972</xdr:rowOff>
    </xdr:from>
    <xdr:to>
      <xdr:col>23</xdr:col>
      <xdr:colOff>568325</xdr:colOff>
      <xdr:row>77</xdr:row>
      <xdr:rowOff>4122</xdr:rowOff>
    </xdr:to>
    <xdr:sp macro="" textlink="">
      <xdr:nvSpPr>
        <xdr:cNvPr id="607" name="円/楕円 606"/>
        <xdr:cNvSpPr/>
      </xdr:nvSpPr>
      <xdr:spPr>
        <a:xfrm>
          <a:off x="16268700" y="1310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96849</xdr:rowOff>
    </xdr:from>
    <xdr:ext cx="534377" cy="259045"/>
    <xdr:sp macro="" textlink="">
      <xdr:nvSpPr>
        <xdr:cNvPr id="608" name="公債費該当値テキスト"/>
        <xdr:cNvSpPr txBox="1"/>
      </xdr:nvSpPr>
      <xdr:spPr>
        <a:xfrm>
          <a:off x="16370300" y="12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35,653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47454</xdr:rowOff>
    </xdr:from>
    <xdr:to>
      <xdr:col>22</xdr:col>
      <xdr:colOff>415925</xdr:colOff>
      <xdr:row>75</xdr:row>
      <xdr:rowOff>149054</xdr:rowOff>
    </xdr:to>
    <xdr:sp macro="" textlink="">
      <xdr:nvSpPr>
        <xdr:cNvPr id="609" name="円/楕円 608"/>
        <xdr:cNvSpPr/>
      </xdr:nvSpPr>
      <xdr:spPr>
        <a:xfrm>
          <a:off x="15430500" y="129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165581</xdr:rowOff>
    </xdr:from>
    <xdr:ext cx="534377" cy="259045"/>
    <xdr:sp macro="" textlink="">
      <xdr:nvSpPr>
        <xdr:cNvPr id="610" name="テキスト ボックス 609"/>
        <xdr:cNvSpPr txBox="1"/>
      </xdr:nvSpPr>
      <xdr:spPr>
        <a:xfrm>
          <a:off x="15214111" y="1268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19062</xdr:rowOff>
    </xdr:from>
    <xdr:to>
      <xdr:col>21</xdr:col>
      <xdr:colOff>212725</xdr:colOff>
      <xdr:row>76</xdr:row>
      <xdr:rowOff>120662</xdr:rowOff>
    </xdr:to>
    <xdr:sp macro="" textlink="">
      <xdr:nvSpPr>
        <xdr:cNvPr id="611" name="円/楕円 610"/>
        <xdr:cNvSpPr/>
      </xdr:nvSpPr>
      <xdr:spPr>
        <a:xfrm>
          <a:off x="14541500" y="1304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137189</xdr:rowOff>
    </xdr:from>
    <xdr:ext cx="534377" cy="259045"/>
    <xdr:sp macro="" textlink="">
      <xdr:nvSpPr>
        <xdr:cNvPr id="612" name="テキスト ボックス 611"/>
        <xdr:cNvSpPr txBox="1"/>
      </xdr:nvSpPr>
      <xdr:spPr>
        <a:xfrm>
          <a:off x="14325111" y="1282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103028</xdr:rowOff>
    </xdr:from>
    <xdr:to>
      <xdr:col>20</xdr:col>
      <xdr:colOff>9525</xdr:colOff>
      <xdr:row>76</xdr:row>
      <xdr:rowOff>33178</xdr:rowOff>
    </xdr:to>
    <xdr:sp macro="" textlink="">
      <xdr:nvSpPr>
        <xdr:cNvPr id="613" name="円/楕円 612"/>
        <xdr:cNvSpPr/>
      </xdr:nvSpPr>
      <xdr:spPr>
        <a:xfrm>
          <a:off x="13652500" y="1296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49705</xdr:rowOff>
    </xdr:from>
    <xdr:ext cx="534377" cy="259045"/>
    <xdr:sp macro="" textlink="">
      <xdr:nvSpPr>
        <xdr:cNvPr id="614" name="テキスト ボックス 613"/>
        <xdr:cNvSpPr txBox="1"/>
      </xdr:nvSpPr>
      <xdr:spPr>
        <a:xfrm>
          <a:off x="13436111" y="1273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104811</xdr:rowOff>
    </xdr:from>
    <xdr:to>
      <xdr:col>18</xdr:col>
      <xdr:colOff>492125</xdr:colOff>
      <xdr:row>77</xdr:row>
      <xdr:rowOff>34961</xdr:rowOff>
    </xdr:to>
    <xdr:sp macro="" textlink="">
      <xdr:nvSpPr>
        <xdr:cNvPr id="615" name="円/楕円 614"/>
        <xdr:cNvSpPr/>
      </xdr:nvSpPr>
      <xdr:spPr>
        <a:xfrm>
          <a:off x="12763500" y="1313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26088</xdr:rowOff>
    </xdr:from>
    <xdr:ext cx="534377" cy="259045"/>
    <xdr:sp macro="" textlink="">
      <xdr:nvSpPr>
        <xdr:cNvPr id="616" name="テキスト ボックス 615"/>
        <xdr:cNvSpPr txBox="1"/>
      </xdr:nvSpPr>
      <xdr:spPr>
        <a:xfrm>
          <a:off x="12547111" y="1322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7" name="正方形/長方形 61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8" name="正方形/長方形 61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9" name="正方形/長方形 61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0" name="正方形/長方形 61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1" name="正方形/長方形 62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2" name="正方形/長方形 62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3" name="正方形/長方形 62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4" name="正方形/長方形 62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5" name="テキスト ボックス 62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6" name="直線コネクタ 62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7" name="直線コネクタ 62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8" name="テキスト ボックス 62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9" name="直線コネクタ 62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0" name="テキスト ボックス 62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1" name="直線コネクタ 63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2" name="テキスト ボックス 63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3" name="直線コネクタ 63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4" name="テキスト ボックス 63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5" name="直線コネクタ 63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6" name="テキスト ボックス 63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8" name="テキスト ボックス 63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81445</xdr:rowOff>
    </xdr:from>
    <xdr:to>
      <xdr:col>23</xdr:col>
      <xdr:colOff>516889</xdr:colOff>
      <xdr:row>99</xdr:row>
      <xdr:rowOff>37058</xdr:rowOff>
    </xdr:to>
    <xdr:cxnSp macro="">
      <xdr:nvCxnSpPr>
        <xdr:cNvPr id="640" name="直線コネクタ 639"/>
        <xdr:cNvCxnSpPr/>
      </xdr:nvCxnSpPr>
      <xdr:spPr>
        <a:xfrm flipV="1">
          <a:off x="16317595" y="15683395"/>
          <a:ext cx="1269" cy="132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40885</xdr:rowOff>
    </xdr:from>
    <xdr:ext cx="378565" cy="259045"/>
    <xdr:sp macro="" textlink="">
      <xdr:nvSpPr>
        <xdr:cNvPr id="641" name="積立金最小値テキスト"/>
        <xdr:cNvSpPr txBox="1"/>
      </xdr:nvSpPr>
      <xdr:spPr>
        <a:xfrm>
          <a:off x="16370300" y="1701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428625</xdr:colOff>
      <xdr:row>99</xdr:row>
      <xdr:rowOff>37058</xdr:rowOff>
    </xdr:from>
    <xdr:to>
      <xdr:col>23</xdr:col>
      <xdr:colOff>606425</xdr:colOff>
      <xdr:row>99</xdr:row>
      <xdr:rowOff>37058</xdr:rowOff>
    </xdr:to>
    <xdr:cxnSp macro="">
      <xdr:nvCxnSpPr>
        <xdr:cNvPr id="642" name="直線コネクタ 641"/>
        <xdr:cNvCxnSpPr/>
      </xdr:nvCxnSpPr>
      <xdr:spPr>
        <a:xfrm>
          <a:off x="16230600" y="1701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28122</xdr:rowOff>
    </xdr:from>
    <xdr:ext cx="534377" cy="259045"/>
    <xdr:sp macro="" textlink="">
      <xdr:nvSpPr>
        <xdr:cNvPr id="643" name="積立金最大値テキスト"/>
        <xdr:cNvSpPr txBox="1"/>
      </xdr:nvSpPr>
      <xdr:spPr>
        <a:xfrm>
          <a:off x="16370300" y="154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35,029</a:t>
          </a:r>
          <a:endParaRPr kumimoji="1" lang="ja-JP" altLang="en-US" sz="1000" b="1">
            <a:latin typeface="ＭＳ Ｐゴシック"/>
          </a:endParaRPr>
        </a:p>
      </xdr:txBody>
    </xdr:sp>
    <xdr:clientData/>
  </xdr:oneCellAnchor>
  <xdr:twoCellAnchor>
    <xdr:from>
      <xdr:col>23</xdr:col>
      <xdr:colOff>428625</xdr:colOff>
      <xdr:row>91</xdr:row>
      <xdr:rowOff>81445</xdr:rowOff>
    </xdr:from>
    <xdr:to>
      <xdr:col>23</xdr:col>
      <xdr:colOff>606425</xdr:colOff>
      <xdr:row>91</xdr:row>
      <xdr:rowOff>81445</xdr:rowOff>
    </xdr:to>
    <xdr:cxnSp macro="">
      <xdr:nvCxnSpPr>
        <xdr:cNvPr id="644" name="直線コネクタ 643"/>
        <xdr:cNvCxnSpPr/>
      </xdr:nvCxnSpPr>
      <xdr:spPr>
        <a:xfrm>
          <a:off x="16230600" y="1568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156045</xdr:rowOff>
    </xdr:from>
    <xdr:to>
      <xdr:col>23</xdr:col>
      <xdr:colOff>517525</xdr:colOff>
      <xdr:row>97</xdr:row>
      <xdr:rowOff>126709</xdr:rowOff>
    </xdr:to>
    <xdr:cxnSp macro="">
      <xdr:nvCxnSpPr>
        <xdr:cNvPr id="645" name="直線コネクタ 644"/>
        <xdr:cNvCxnSpPr/>
      </xdr:nvCxnSpPr>
      <xdr:spPr>
        <a:xfrm>
          <a:off x="15481300" y="16615245"/>
          <a:ext cx="838200" cy="14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66819</xdr:rowOff>
    </xdr:from>
    <xdr:ext cx="469744" cy="259045"/>
    <xdr:sp macro="" textlink="">
      <xdr:nvSpPr>
        <xdr:cNvPr id="646" name="積立金平均値テキスト"/>
        <xdr:cNvSpPr txBox="1"/>
      </xdr:nvSpPr>
      <xdr:spPr>
        <a:xfrm>
          <a:off x="16370300" y="16526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43942</xdr:rowOff>
    </xdr:from>
    <xdr:to>
      <xdr:col>23</xdr:col>
      <xdr:colOff>568325</xdr:colOff>
      <xdr:row>97</xdr:row>
      <xdr:rowOff>145542</xdr:rowOff>
    </xdr:to>
    <xdr:sp macro="" textlink="">
      <xdr:nvSpPr>
        <xdr:cNvPr id="647" name="フローチャート : 判断 646"/>
        <xdr:cNvSpPr/>
      </xdr:nvSpPr>
      <xdr:spPr>
        <a:xfrm>
          <a:off x="162687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167894</xdr:rowOff>
    </xdr:from>
    <xdr:to>
      <xdr:col>22</xdr:col>
      <xdr:colOff>365125</xdr:colOff>
      <xdr:row>96</xdr:row>
      <xdr:rowOff>156045</xdr:rowOff>
    </xdr:to>
    <xdr:cxnSp macro="">
      <xdr:nvCxnSpPr>
        <xdr:cNvPr id="648" name="直線コネクタ 647"/>
        <xdr:cNvCxnSpPr/>
      </xdr:nvCxnSpPr>
      <xdr:spPr>
        <a:xfrm>
          <a:off x="14592300" y="16455644"/>
          <a:ext cx="889000" cy="15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1536</xdr:rowOff>
    </xdr:from>
    <xdr:to>
      <xdr:col>22</xdr:col>
      <xdr:colOff>415925</xdr:colOff>
      <xdr:row>97</xdr:row>
      <xdr:rowOff>103136</xdr:rowOff>
    </xdr:to>
    <xdr:sp macro="" textlink="">
      <xdr:nvSpPr>
        <xdr:cNvPr id="649" name="フローチャート : 判断 648"/>
        <xdr:cNvSpPr/>
      </xdr:nvSpPr>
      <xdr:spPr>
        <a:xfrm>
          <a:off x="15430500" y="1663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94263</xdr:rowOff>
    </xdr:from>
    <xdr:ext cx="469744" cy="259045"/>
    <xdr:sp macro="" textlink="">
      <xdr:nvSpPr>
        <xdr:cNvPr id="650" name="テキスト ボックス 649"/>
        <xdr:cNvSpPr txBox="1"/>
      </xdr:nvSpPr>
      <xdr:spPr>
        <a:xfrm>
          <a:off x="15246427" y="1672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167894</xdr:rowOff>
    </xdr:from>
    <xdr:to>
      <xdr:col>21</xdr:col>
      <xdr:colOff>161925</xdr:colOff>
      <xdr:row>98</xdr:row>
      <xdr:rowOff>119659</xdr:rowOff>
    </xdr:to>
    <xdr:cxnSp macro="">
      <xdr:nvCxnSpPr>
        <xdr:cNvPr id="651" name="直線コネクタ 650"/>
        <xdr:cNvCxnSpPr/>
      </xdr:nvCxnSpPr>
      <xdr:spPr>
        <a:xfrm flipV="1">
          <a:off x="13703300" y="16455644"/>
          <a:ext cx="889000" cy="46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87224</xdr:rowOff>
    </xdr:from>
    <xdr:to>
      <xdr:col>21</xdr:col>
      <xdr:colOff>212725</xdr:colOff>
      <xdr:row>96</xdr:row>
      <xdr:rowOff>17374</xdr:rowOff>
    </xdr:to>
    <xdr:sp macro="" textlink="">
      <xdr:nvSpPr>
        <xdr:cNvPr id="652" name="フローチャート : 判断 651"/>
        <xdr:cNvSpPr/>
      </xdr:nvSpPr>
      <xdr:spPr>
        <a:xfrm>
          <a:off x="14541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33901</xdr:rowOff>
    </xdr:from>
    <xdr:ext cx="534377" cy="259045"/>
    <xdr:sp macro="" textlink="">
      <xdr:nvSpPr>
        <xdr:cNvPr id="653" name="テキスト ボックス 652"/>
        <xdr:cNvSpPr txBox="1"/>
      </xdr:nvSpPr>
      <xdr:spPr>
        <a:xfrm>
          <a:off x="14325111" y="161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26619</xdr:rowOff>
    </xdr:from>
    <xdr:to>
      <xdr:col>19</xdr:col>
      <xdr:colOff>644525</xdr:colOff>
      <xdr:row>98</xdr:row>
      <xdr:rowOff>119659</xdr:rowOff>
    </xdr:to>
    <xdr:cxnSp macro="">
      <xdr:nvCxnSpPr>
        <xdr:cNvPr id="654" name="直線コネクタ 653"/>
        <xdr:cNvCxnSpPr/>
      </xdr:nvCxnSpPr>
      <xdr:spPr>
        <a:xfrm>
          <a:off x="12814300" y="16828719"/>
          <a:ext cx="889000" cy="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24206</xdr:rowOff>
    </xdr:from>
    <xdr:to>
      <xdr:col>20</xdr:col>
      <xdr:colOff>9525</xdr:colOff>
      <xdr:row>94</xdr:row>
      <xdr:rowOff>125806</xdr:rowOff>
    </xdr:to>
    <xdr:sp macro="" textlink="">
      <xdr:nvSpPr>
        <xdr:cNvPr id="655" name="フローチャート : 判断 654"/>
        <xdr:cNvSpPr/>
      </xdr:nvSpPr>
      <xdr:spPr>
        <a:xfrm>
          <a:off x="13652500" y="161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142333</xdr:rowOff>
    </xdr:from>
    <xdr:ext cx="534377" cy="259045"/>
    <xdr:sp macro="" textlink="">
      <xdr:nvSpPr>
        <xdr:cNvPr id="656" name="テキスト ボックス 655"/>
        <xdr:cNvSpPr txBox="1"/>
      </xdr:nvSpPr>
      <xdr:spPr>
        <a:xfrm>
          <a:off x="13436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660</xdr:rowOff>
    </xdr:from>
    <xdr:to>
      <xdr:col>18</xdr:col>
      <xdr:colOff>492125</xdr:colOff>
      <xdr:row>97</xdr:row>
      <xdr:rowOff>102260</xdr:rowOff>
    </xdr:to>
    <xdr:sp macro="" textlink="">
      <xdr:nvSpPr>
        <xdr:cNvPr id="657" name="フローチャート : 判断 656"/>
        <xdr:cNvSpPr/>
      </xdr:nvSpPr>
      <xdr:spPr>
        <a:xfrm>
          <a:off x="12763500" y="166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118787</xdr:rowOff>
    </xdr:from>
    <xdr:ext cx="469744" cy="259045"/>
    <xdr:sp macro="" textlink="">
      <xdr:nvSpPr>
        <xdr:cNvPr id="658" name="テキスト ボックス 657"/>
        <xdr:cNvSpPr txBox="1"/>
      </xdr:nvSpPr>
      <xdr:spPr>
        <a:xfrm>
          <a:off x="12579427" y="1640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75909</xdr:rowOff>
    </xdr:from>
    <xdr:to>
      <xdr:col>23</xdr:col>
      <xdr:colOff>568325</xdr:colOff>
      <xdr:row>98</xdr:row>
      <xdr:rowOff>6059</xdr:rowOff>
    </xdr:to>
    <xdr:sp macro="" textlink="">
      <xdr:nvSpPr>
        <xdr:cNvPr id="664" name="円/楕円 663"/>
        <xdr:cNvSpPr/>
      </xdr:nvSpPr>
      <xdr:spPr>
        <a:xfrm>
          <a:off x="16268700" y="167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54336</xdr:rowOff>
    </xdr:from>
    <xdr:ext cx="469744" cy="259045"/>
    <xdr:sp macro="" textlink="">
      <xdr:nvSpPr>
        <xdr:cNvPr id="665" name="積立金該当値テキスト"/>
        <xdr:cNvSpPr txBox="1"/>
      </xdr:nvSpPr>
      <xdr:spPr>
        <a:xfrm>
          <a:off x="16370300" y="1668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105245</xdr:rowOff>
    </xdr:from>
    <xdr:to>
      <xdr:col>22</xdr:col>
      <xdr:colOff>415925</xdr:colOff>
      <xdr:row>97</xdr:row>
      <xdr:rowOff>35395</xdr:rowOff>
    </xdr:to>
    <xdr:sp macro="" textlink="">
      <xdr:nvSpPr>
        <xdr:cNvPr id="666" name="円/楕円 665"/>
        <xdr:cNvSpPr/>
      </xdr:nvSpPr>
      <xdr:spPr>
        <a:xfrm>
          <a:off x="15430500" y="165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51922</xdr:rowOff>
    </xdr:from>
    <xdr:ext cx="534377" cy="259045"/>
    <xdr:sp macro="" textlink="">
      <xdr:nvSpPr>
        <xdr:cNvPr id="667" name="テキスト ボックス 666"/>
        <xdr:cNvSpPr txBox="1"/>
      </xdr:nvSpPr>
      <xdr:spPr>
        <a:xfrm>
          <a:off x="15214111" y="1633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117094</xdr:rowOff>
    </xdr:from>
    <xdr:to>
      <xdr:col>21</xdr:col>
      <xdr:colOff>212725</xdr:colOff>
      <xdr:row>96</xdr:row>
      <xdr:rowOff>47244</xdr:rowOff>
    </xdr:to>
    <xdr:sp macro="" textlink="">
      <xdr:nvSpPr>
        <xdr:cNvPr id="668" name="円/楕円 667"/>
        <xdr:cNvSpPr/>
      </xdr:nvSpPr>
      <xdr:spPr>
        <a:xfrm>
          <a:off x="14541500" y="1640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38371</xdr:rowOff>
    </xdr:from>
    <xdr:ext cx="534377" cy="259045"/>
    <xdr:sp macro="" textlink="">
      <xdr:nvSpPr>
        <xdr:cNvPr id="669" name="テキスト ボックス 668"/>
        <xdr:cNvSpPr txBox="1"/>
      </xdr:nvSpPr>
      <xdr:spPr>
        <a:xfrm>
          <a:off x="14325111" y="1649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68859</xdr:rowOff>
    </xdr:from>
    <xdr:to>
      <xdr:col>20</xdr:col>
      <xdr:colOff>9525</xdr:colOff>
      <xdr:row>98</xdr:row>
      <xdr:rowOff>170459</xdr:rowOff>
    </xdr:to>
    <xdr:sp macro="" textlink="">
      <xdr:nvSpPr>
        <xdr:cNvPr id="670" name="円/楕円 669"/>
        <xdr:cNvSpPr/>
      </xdr:nvSpPr>
      <xdr:spPr>
        <a:xfrm>
          <a:off x="13652500" y="1687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161586</xdr:rowOff>
    </xdr:from>
    <xdr:ext cx="469744" cy="259045"/>
    <xdr:sp macro="" textlink="">
      <xdr:nvSpPr>
        <xdr:cNvPr id="671" name="テキスト ボックス 670"/>
        <xdr:cNvSpPr txBox="1"/>
      </xdr:nvSpPr>
      <xdr:spPr>
        <a:xfrm>
          <a:off x="13468427" y="1696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147269</xdr:rowOff>
    </xdr:from>
    <xdr:to>
      <xdr:col>18</xdr:col>
      <xdr:colOff>492125</xdr:colOff>
      <xdr:row>98</xdr:row>
      <xdr:rowOff>77419</xdr:rowOff>
    </xdr:to>
    <xdr:sp macro="" textlink="">
      <xdr:nvSpPr>
        <xdr:cNvPr id="672" name="円/楕円 671"/>
        <xdr:cNvSpPr/>
      </xdr:nvSpPr>
      <xdr:spPr>
        <a:xfrm>
          <a:off x="12763500" y="1677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68546</xdr:rowOff>
    </xdr:from>
    <xdr:ext cx="469744" cy="259045"/>
    <xdr:sp macro="" textlink="">
      <xdr:nvSpPr>
        <xdr:cNvPr id="673" name="テキスト ボックス 672"/>
        <xdr:cNvSpPr txBox="1"/>
      </xdr:nvSpPr>
      <xdr:spPr>
        <a:xfrm>
          <a:off x="12579427" y="1687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4" name="直線コネクタ 68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5" name="テキスト ボックス 68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6" name="直線コネクタ 68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7" name="テキスト ボックス 68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8" name="直線コネクタ 68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9" name="テキスト ボックス 68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0" name="直線コネクタ 68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91" name="テキスト ボックス 69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3" name="テキスト ボックス 69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58775</xdr:rowOff>
    </xdr:from>
    <xdr:to>
      <xdr:col>32</xdr:col>
      <xdr:colOff>186689</xdr:colOff>
      <xdr:row>38</xdr:row>
      <xdr:rowOff>139700</xdr:rowOff>
    </xdr:to>
    <xdr:cxnSp macro="">
      <xdr:nvCxnSpPr>
        <xdr:cNvPr id="695" name="直線コネクタ 694"/>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7" name="直線コネクタ 69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5452</xdr:rowOff>
    </xdr:from>
    <xdr:ext cx="469744" cy="259045"/>
    <xdr:sp macro="" textlink="">
      <xdr:nvSpPr>
        <xdr:cNvPr id="698" name="投資及び出資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3,177</a:t>
          </a:r>
          <a:endParaRPr kumimoji="1" lang="ja-JP" altLang="en-US" sz="1000" b="1">
            <a:latin typeface="ＭＳ Ｐゴシック"/>
          </a:endParaRPr>
        </a:p>
      </xdr:txBody>
    </xdr:sp>
    <xdr:clientData/>
  </xdr:oneCellAnchor>
  <xdr:twoCellAnchor>
    <xdr:from>
      <xdr:col>32</xdr:col>
      <xdr:colOff>98425</xdr:colOff>
      <xdr:row>30</xdr:row>
      <xdr:rowOff>58775</xdr:rowOff>
    </xdr:from>
    <xdr:to>
      <xdr:col>32</xdr:col>
      <xdr:colOff>276225</xdr:colOff>
      <xdr:row>30</xdr:row>
      <xdr:rowOff>58775</xdr:rowOff>
    </xdr:to>
    <xdr:cxnSp macro="">
      <xdr:nvCxnSpPr>
        <xdr:cNvPr id="699" name="直線コネクタ 698"/>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126898</xdr:rowOff>
    </xdr:from>
    <xdr:to>
      <xdr:col>32</xdr:col>
      <xdr:colOff>187325</xdr:colOff>
      <xdr:row>37</xdr:row>
      <xdr:rowOff>24943</xdr:rowOff>
    </xdr:to>
    <xdr:cxnSp macro="">
      <xdr:nvCxnSpPr>
        <xdr:cNvPr id="700" name="直線コネクタ 699"/>
        <xdr:cNvCxnSpPr/>
      </xdr:nvCxnSpPr>
      <xdr:spPr>
        <a:xfrm>
          <a:off x="21323300" y="6299098"/>
          <a:ext cx="8382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161612</xdr:rowOff>
    </xdr:from>
    <xdr:ext cx="378565" cy="259045"/>
    <xdr:sp macro="" textlink="">
      <xdr:nvSpPr>
        <xdr:cNvPr id="701" name="投資及び出資金平均値テキスト"/>
        <xdr:cNvSpPr txBox="1"/>
      </xdr:nvSpPr>
      <xdr:spPr>
        <a:xfrm>
          <a:off x="22212300" y="61623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138735</xdr:rowOff>
    </xdr:from>
    <xdr:to>
      <xdr:col>32</xdr:col>
      <xdr:colOff>238125</xdr:colOff>
      <xdr:row>37</xdr:row>
      <xdr:rowOff>68885</xdr:rowOff>
    </xdr:to>
    <xdr:sp macro="" textlink="">
      <xdr:nvSpPr>
        <xdr:cNvPr id="702" name="フローチャート : 判断 701"/>
        <xdr:cNvSpPr/>
      </xdr:nvSpPr>
      <xdr:spPr>
        <a:xfrm>
          <a:off x="221107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126898</xdr:rowOff>
    </xdr:from>
    <xdr:to>
      <xdr:col>31</xdr:col>
      <xdr:colOff>34925</xdr:colOff>
      <xdr:row>38</xdr:row>
      <xdr:rowOff>7112</xdr:rowOff>
    </xdr:to>
    <xdr:cxnSp macro="">
      <xdr:nvCxnSpPr>
        <xdr:cNvPr id="703" name="直線コネクタ 702"/>
        <xdr:cNvCxnSpPr/>
      </xdr:nvCxnSpPr>
      <xdr:spPr>
        <a:xfrm flipV="1">
          <a:off x="20434300" y="6299098"/>
          <a:ext cx="889000" cy="2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6604</xdr:rowOff>
    </xdr:from>
    <xdr:to>
      <xdr:col>31</xdr:col>
      <xdr:colOff>85725</xdr:colOff>
      <xdr:row>37</xdr:row>
      <xdr:rowOff>108204</xdr:rowOff>
    </xdr:to>
    <xdr:sp macro="" textlink="">
      <xdr:nvSpPr>
        <xdr:cNvPr id="704" name="フローチャート : 判断 703"/>
        <xdr:cNvSpPr/>
      </xdr:nvSpPr>
      <xdr:spPr>
        <a:xfrm>
          <a:off x="21272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99331</xdr:rowOff>
    </xdr:from>
    <xdr:ext cx="378565" cy="259045"/>
    <xdr:sp macro="" textlink="">
      <xdr:nvSpPr>
        <xdr:cNvPr id="705" name="テキスト ボックス 704"/>
        <xdr:cNvSpPr txBox="1"/>
      </xdr:nvSpPr>
      <xdr:spPr>
        <a:xfrm>
          <a:off x="21134017" y="644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7112</xdr:rowOff>
    </xdr:from>
    <xdr:to>
      <xdr:col>29</xdr:col>
      <xdr:colOff>517525</xdr:colOff>
      <xdr:row>38</xdr:row>
      <xdr:rowOff>112725</xdr:rowOff>
    </xdr:to>
    <xdr:cxnSp macro="">
      <xdr:nvCxnSpPr>
        <xdr:cNvPr id="706" name="直線コネクタ 705"/>
        <xdr:cNvCxnSpPr/>
      </xdr:nvCxnSpPr>
      <xdr:spPr>
        <a:xfrm flipV="1">
          <a:off x="19545300" y="6522212"/>
          <a:ext cx="8890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9804</xdr:rowOff>
    </xdr:from>
    <xdr:to>
      <xdr:col>29</xdr:col>
      <xdr:colOff>568325</xdr:colOff>
      <xdr:row>37</xdr:row>
      <xdr:rowOff>111404</xdr:rowOff>
    </xdr:to>
    <xdr:sp macro="" textlink="">
      <xdr:nvSpPr>
        <xdr:cNvPr id="707" name="フローチャート : 判断 706"/>
        <xdr:cNvSpPr/>
      </xdr:nvSpPr>
      <xdr:spPr>
        <a:xfrm>
          <a:off x="20383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127931</xdr:rowOff>
    </xdr:from>
    <xdr:ext cx="378565" cy="259045"/>
    <xdr:sp macro="" textlink="">
      <xdr:nvSpPr>
        <xdr:cNvPr id="708" name="テキスト ボックス 707"/>
        <xdr:cNvSpPr txBox="1"/>
      </xdr:nvSpPr>
      <xdr:spPr>
        <a:xfrm>
          <a:off x="20245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103581</xdr:rowOff>
    </xdr:from>
    <xdr:to>
      <xdr:col>28</xdr:col>
      <xdr:colOff>314325</xdr:colOff>
      <xdr:row>38</xdr:row>
      <xdr:rowOff>112725</xdr:rowOff>
    </xdr:to>
    <xdr:cxnSp macro="">
      <xdr:nvCxnSpPr>
        <xdr:cNvPr id="709" name="直線コネクタ 708"/>
        <xdr:cNvCxnSpPr/>
      </xdr:nvCxnSpPr>
      <xdr:spPr>
        <a:xfrm>
          <a:off x="18656300" y="5932881"/>
          <a:ext cx="889000" cy="69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7061</xdr:rowOff>
    </xdr:from>
    <xdr:to>
      <xdr:col>28</xdr:col>
      <xdr:colOff>365125</xdr:colOff>
      <xdr:row>37</xdr:row>
      <xdr:rowOff>108661</xdr:rowOff>
    </xdr:to>
    <xdr:sp macro="" textlink="">
      <xdr:nvSpPr>
        <xdr:cNvPr id="710" name="フローチャート : 判断 709"/>
        <xdr:cNvSpPr/>
      </xdr:nvSpPr>
      <xdr:spPr>
        <a:xfrm>
          <a:off x="19494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125188</xdr:rowOff>
    </xdr:from>
    <xdr:ext cx="378565" cy="259045"/>
    <xdr:sp macro="" textlink="">
      <xdr:nvSpPr>
        <xdr:cNvPr id="711" name="テキスト ボックス 710"/>
        <xdr:cNvSpPr txBox="1"/>
      </xdr:nvSpPr>
      <xdr:spPr>
        <a:xfrm>
          <a:off x="19356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119075</xdr:rowOff>
    </xdr:from>
    <xdr:to>
      <xdr:col>27</xdr:col>
      <xdr:colOff>161925</xdr:colOff>
      <xdr:row>37</xdr:row>
      <xdr:rowOff>49225</xdr:rowOff>
    </xdr:to>
    <xdr:sp macro="" textlink="">
      <xdr:nvSpPr>
        <xdr:cNvPr id="712" name="フローチャート : 判断 711"/>
        <xdr:cNvSpPr/>
      </xdr:nvSpPr>
      <xdr:spPr>
        <a:xfrm>
          <a:off x="18605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40352</xdr:rowOff>
    </xdr:from>
    <xdr:ext cx="378565" cy="259045"/>
    <xdr:sp macro="" textlink="">
      <xdr:nvSpPr>
        <xdr:cNvPr id="713" name="テキスト ボックス 712"/>
        <xdr:cNvSpPr txBox="1"/>
      </xdr:nvSpPr>
      <xdr:spPr>
        <a:xfrm>
          <a:off x="18467017" y="6384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145593</xdr:rowOff>
    </xdr:from>
    <xdr:to>
      <xdr:col>32</xdr:col>
      <xdr:colOff>238125</xdr:colOff>
      <xdr:row>37</xdr:row>
      <xdr:rowOff>75743</xdr:rowOff>
    </xdr:to>
    <xdr:sp macro="" textlink="">
      <xdr:nvSpPr>
        <xdr:cNvPr id="719" name="円/楕円 718"/>
        <xdr:cNvSpPr/>
      </xdr:nvSpPr>
      <xdr:spPr>
        <a:xfrm>
          <a:off x="22110700" y="63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124020</xdr:rowOff>
    </xdr:from>
    <xdr:ext cx="378565" cy="259045"/>
    <xdr:sp macro="" textlink="">
      <xdr:nvSpPr>
        <xdr:cNvPr id="720" name="投資及び出資金該当値テキスト"/>
        <xdr:cNvSpPr txBox="1"/>
      </xdr:nvSpPr>
      <xdr:spPr>
        <a:xfrm>
          <a:off x="22212300" y="6296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76098</xdr:rowOff>
    </xdr:from>
    <xdr:to>
      <xdr:col>31</xdr:col>
      <xdr:colOff>85725</xdr:colOff>
      <xdr:row>37</xdr:row>
      <xdr:rowOff>6248</xdr:rowOff>
    </xdr:to>
    <xdr:sp macro="" textlink="">
      <xdr:nvSpPr>
        <xdr:cNvPr id="721" name="円/楕円 720"/>
        <xdr:cNvSpPr/>
      </xdr:nvSpPr>
      <xdr:spPr>
        <a:xfrm>
          <a:off x="21272500" y="624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22775</xdr:rowOff>
    </xdr:from>
    <xdr:ext cx="378565" cy="259045"/>
    <xdr:sp macro="" textlink="">
      <xdr:nvSpPr>
        <xdr:cNvPr id="722" name="テキスト ボックス 721"/>
        <xdr:cNvSpPr txBox="1"/>
      </xdr:nvSpPr>
      <xdr:spPr>
        <a:xfrm>
          <a:off x="21134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127762</xdr:rowOff>
    </xdr:from>
    <xdr:to>
      <xdr:col>29</xdr:col>
      <xdr:colOff>568325</xdr:colOff>
      <xdr:row>38</xdr:row>
      <xdr:rowOff>57912</xdr:rowOff>
    </xdr:to>
    <xdr:sp macro="" textlink="">
      <xdr:nvSpPr>
        <xdr:cNvPr id="723" name="円/楕円 722"/>
        <xdr:cNvSpPr/>
      </xdr:nvSpPr>
      <xdr:spPr>
        <a:xfrm>
          <a:off x="20383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49039</xdr:rowOff>
    </xdr:from>
    <xdr:ext cx="378565" cy="259045"/>
    <xdr:sp macro="" textlink="">
      <xdr:nvSpPr>
        <xdr:cNvPr id="724" name="テキスト ボックス 723"/>
        <xdr:cNvSpPr txBox="1"/>
      </xdr:nvSpPr>
      <xdr:spPr>
        <a:xfrm>
          <a:off x="20245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61925</xdr:rowOff>
    </xdr:from>
    <xdr:to>
      <xdr:col>28</xdr:col>
      <xdr:colOff>365125</xdr:colOff>
      <xdr:row>38</xdr:row>
      <xdr:rowOff>163525</xdr:rowOff>
    </xdr:to>
    <xdr:sp macro="" textlink="">
      <xdr:nvSpPr>
        <xdr:cNvPr id="725" name="円/楕円 724"/>
        <xdr:cNvSpPr/>
      </xdr:nvSpPr>
      <xdr:spPr>
        <a:xfrm>
          <a:off x="19494500" y="65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154652</xdr:rowOff>
    </xdr:from>
    <xdr:ext cx="313932" cy="259045"/>
    <xdr:sp macro="" textlink="">
      <xdr:nvSpPr>
        <xdr:cNvPr id="726" name="テキスト ボックス 725"/>
        <xdr:cNvSpPr txBox="1"/>
      </xdr:nvSpPr>
      <xdr:spPr>
        <a:xfrm>
          <a:off x="19388333" y="6669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52781</xdr:rowOff>
    </xdr:from>
    <xdr:to>
      <xdr:col>27</xdr:col>
      <xdr:colOff>161925</xdr:colOff>
      <xdr:row>34</xdr:row>
      <xdr:rowOff>154381</xdr:rowOff>
    </xdr:to>
    <xdr:sp macro="" textlink="">
      <xdr:nvSpPr>
        <xdr:cNvPr id="727" name="円/楕円 726"/>
        <xdr:cNvSpPr/>
      </xdr:nvSpPr>
      <xdr:spPr>
        <a:xfrm>
          <a:off x="18605500" y="58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170908</xdr:rowOff>
    </xdr:from>
    <xdr:ext cx="469744" cy="259045"/>
    <xdr:sp macro="" textlink="">
      <xdr:nvSpPr>
        <xdr:cNvPr id="728" name="テキスト ボックス 727"/>
        <xdr:cNvSpPr txBox="1"/>
      </xdr:nvSpPr>
      <xdr:spPr>
        <a:xfrm>
          <a:off x="18421427" y="565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9" name="直線コネクタ 73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0" name="テキスト ボックス 73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1" name="直線コネクタ 74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2" name="テキスト ボックス 74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3" name="直線コネクタ 74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4" name="テキスト ボックス 74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5" name="直線コネクタ 74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6" name="テキスト ボックス 74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11684</xdr:rowOff>
    </xdr:from>
    <xdr:to>
      <xdr:col>32</xdr:col>
      <xdr:colOff>186689</xdr:colOff>
      <xdr:row>58</xdr:row>
      <xdr:rowOff>139700</xdr:rowOff>
    </xdr:to>
    <xdr:cxnSp macro="">
      <xdr:nvCxnSpPr>
        <xdr:cNvPr id="750" name="直線コネクタ 749"/>
        <xdr:cNvCxnSpPr/>
      </xdr:nvCxnSpPr>
      <xdr:spPr>
        <a:xfrm flipV="1">
          <a:off x="22159595" y="8755634"/>
          <a:ext cx="1269"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2" name="直線コネクタ 75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129811</xdr:rowOff>
    </xdr:from>
    <xdr:ext cx="534377" cy="259045"/>
    <xdr:sp macro="" textlink="">
      <xdr:nvSpPr>
        <xdr:cNvPr id="753" name="貸付金最大値テキスト"/>
        <xdr:cNvSpPr txBox="1"/>
      </xdr:nvSpPr>
      <xdr:spPr>
        <a:xfrm>
          <a:off x="22212300" y="85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29,050</a:t>
          </a:r>
          <a:endParaRPr kumimoji="1" lang="ja-JP" altLang="en-US" sz="1000" b="1">
            <a:latin typeface="ＭＳ Ｐゴシック"/>
          </a:endParaRPr>
        </a:p>
      </xdr:txBody>
    </xdr:sp>
    <xdr:clientData/>
  </xdr:oneCellAnchor>
  <xdr:twoCellAnchor>
    <xdr:from>
      <xdr:col>32</xdr:col>
      <xdr:colOff>98425</xdr:colOff>
      <xdr:row>51</xdr:row>
      <xdr:rowOff>11684</xdr:rowOff>
    </xdr:from>
    <xdr:to>
      <xdr:col>32</xdr:col>
      <xdr:colOff>276225</xdr:colOff>
      <xdr:row>51</xdr:row>
      <xdr:rowOff>11684</xdr:rowOff>
    </xdr:to>
    <xdr:cxnSp macro="">
      <xdr:nvCxnSpPr>
        <xdr:cNvPr id="754" name="直線コネクタ 753"/>
        <xdr:cNvCxnSpPr/>
      </xdr:nvCxnSpPr>
      <xdr:spPr>
        <a:xfrm>
          <a:off x="22072600" y="875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58684</xdr:rowOff>
    </xdr:from>
    <xdr:to>
      <xdr:col>32</xdr:col>
      <xdr:colOff>187325</xdr:colOff>
      <xdr:row>58</xdr:row>
      <xdr:rowOff>66456</xdr:rowOff>
    </xdr:to>
    <xdr:cxnSp macro="">
      <xdr:nvCxnSpPr>
        <xdr:cNvPr id="755" name="直線コネクタ 754"/>
        <xdr:cNvCxnSpPr/>
      </xdr:nvCxnSpPr>
      <xdr:spPr>
        <a:xfrm flipV="1">
          <a:off x="21323300" y="10002784"/>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87362</xdr:rowOff>
    </xdr:from>
    <xdr:ext cx="469744" cy="259045"/>
    <xdr:sp macro="" textlink="">
      <xdr:nvSpPr>
        <xdr:cNvPr id="756" name="貸付金平均値テキスト"/>
        <xdr:cNvSpPr txBox="1"/>
      </xdr:nvSpPr>
      <xdr:spPr>
        <a:xfrm>
          <a:off x="22212300" y="968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64485</xdr:rowOff>
    </xdr:from>
    <xdr:to>
      <xdr:col>32</xdr:col>
      <xdr:colOff>238125</xdr:colOff>
      <xdr:row>57</xdr:row>
      <xdr:rowOff>166085</xdr:rowOff>
    </xdr:to>
    <xdr:sp macro="" textlink="">
      <xdr:nvSpPr>
        <xdr:cNvPr id="757" name="フローチャート : 判断 756"/>
        <xdr:cNvSpPr/>
      </xdr:nvSpPr>
      <xdr:spPr>
        <a:xfrm>
          <a:off x="221107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63713</xdr:rowOff>
    </xdr:from>
    <xdr:to>
      <xdr:col>31</xdr:col>
      <xdr:colOff>34925</xdr:colOff>
      <xdr:row>58</xdr:row>
      <xdr:rowOff>66456</xdr:rowOff>
    </xdr:to>
    <xdr:cxnSp macro="">
      <xdr:nvCxnSpPr>
        <xdr:cNvPr id="758" name="直線コネクタ 757"/>
        <xdr:cNvCxnSpPr/>
      </xdr:nvCxnSpPr>
      <xdr:spPr>
        <a:xfrm>
          <a:off x="20434300" y="1000781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136449</xdr:rowOff>
    </xdr:from>
    <xdr:to>
      <xdr:col>31</xdr:col>
      <xdr:colOff>85725</xdr:colOff>
      <xdr:row>57</xdr:row>
      <xdr:rowOff>66599</xdr:rowOff>
    </xdr:to>
    <xdr:sp macro="" textlink="">
      <xdr:nvSpPr>
        <xdr:cNvPr id="759" name="フローチャート : 判断 758"/>
        <xdr:cNvSpPr/>
      </xdr:nvSpPr>
      <xdr:spPr>
        <a:xfrm>
          <a:off x="21272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83126</xdr:rowOff>
    </xdr:from>
    <xdr:ext cx="469744" cy="259045"/>
    <xdr:sp macro="" textlink="">
      <xdr:nvSpPr>
        <xdr:cNvPr id="760" name="テキスト ボックス 759"/>
        <xdr:cNvSpPr txBox="1"/>
      </xdr:nvSpPr>
      <xdr:spPr>
        <a:xfrm>
          <a:off x="21088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60422</xdr:rowOff>
    </xdr:from>
    <xdr:to>
      <xdr:col>29</xdr:col>
      <xdr:colOff>517525</xdr:colOff>
      <xdr:row>58</xdr:row>
      <xdr:rowOff>63713</xdr:rowOff>
    </xdr:to>
    <xdr:cxnSp macro="">
      <xdr:nvCxnSpPr>
        <xdr:cNvPr id="761" name="直線コネクタ 760"/>
        <xdr:cNvCxnSpPr/>
      </xdr:nvCxnSpPr>
      <xdr:spPr>
        <a:xfrm>
          <a:off x="19545300" y="10004522"/>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160224</xdr:rowOff>
    </xdr:from>
    <xdr:to>
      <xdr:col>29</xdr:col>
      <xdr:colOff>568325</xdr:colOff>
      <xdr:row>57</xdr:row>
      <xdr:rowOff>90374</xdr:rowOff>
    </xdr:to>
    <xdr:sp macro="" textlink="">
      <xdr:nvSpPr>
        <xdr:cNvPr id="762" name="フローチャート : 判断 761"/>
        <xdr:cNvSpPr/>
      </xdr:nvSpPr>
      <xdr:spPr>
        <a:xfrm>
          <a:off x="20383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106901</xdr:rowOff>
    </xdr:from>
    <xdr:ext cx="469744" cy="259045"/>
    <xdr:sp macro="" textlink="">
      <xdr:nvSpPr>
        <xdr:cNvPr id="763" name="テキスト ボックス 762"/>
        <xdr:cNvSpPr txBox="1"/>
      </xdr:nvSpPr>
      <xdr:spPr>
        <a:xfrm>
          <a:off x="20199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60422</xdr:rowOff>
    </xdr:from>
    <xdr:to>
      <xdr:col>28</xdr:col>
      <xdr:colOff>314325</xdr:colOff>
      <xdr:row>58</xdr:row>
      <xdr:rowOff>67554</xdr:rowOff>
    </xdr:to>
    <xdr:cxnSp macro="">
      <xdr:nvCxnSpPr>
        <xdr:cNvPr id="764" name="直線コネクタ 763"/>
        <xdr:cNvCxnSpPr/>
      </xdr:nvCxnSpPr>
      <xdr:spPr>
        <a:xfrm flipV="1">
          <a:off x="18656300" y="10004522"/>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146553</xdr:rowOff>
    </xdr:from>
    <xdr:to>
      <xdr:col>28</xdr:col>
      <xdr:colOff>365125</xdr:colOff>
      <xdr:row>57</xdr:row>
      <xdr:rowOff>76703</xdr:rowOff>
    </xdr:to>
    <xdr:sp macro="" textlink="">
      <xdr:nvSpPr>
        <xdr:cNvPr id="765" name="フローチャート : 判断 764"/>
        <xdr:cNvSpPr/>
      </xdr:nvSpPr>
      <xdr:spPr>
        <a:xfrm>
          <a:off x="19494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93230</xdr:rowOff>
    </xdr:from>
    <xdr:ext cx="469744" cy="259045"/>
    <xdr:sp macro="" textlink="">
      <xdr:nvSpPr>
        <xdr:cNvPr id="766" name="テキスト ボックス 765"/>
        <xdr:cNvSpPr txBox="1"/>
      </xdr:nvSpPr>
      <xdr:spPr>
        <a:xfrm>
          <a:off x="19310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90820</xdr:rowOff>
    </xdr:from>
    <xdr:to>
      <xdr:col>27</xdr:col>
      <xdr:colOff>161925</xdr:colOff>
      <xdr:row>57</xdr:row>
      <xdr:rowOff>20970</xdr:rowOff>
    </xdr:to>
    <xdr:sp macro="" textlink="">
      <xdr:nvSpPr>
        <xdr:cNvPr id="767" name="フローチャート : 判断 766"/>
        <xdr:cNvSpPr/>
      </xdr:nvSpPr>
      <xdr:spPr>
        <a:xfrm>
          <a:off x="18605500" y="96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37497</xdr:rowOff>
    </xdr:from>
    <xdr:ext cx="469744" cy="259045"/>
    <xdr:sp macro="" textlink="">
      <xdr:nvSpPr>
        <xdr:cNvPr id="768" name="テキスト ボックス 767"/>
        <xdr:cNvSpPr txBox="1"/>
      </xdr:nvSpPr>
      <xdr:spPr>
        <a:xfrm>
          <a:off x="18421427" y="94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7884</xdr:rowOff>
    </xdr:from>
    <xdr:to>
      <xdr:col>32</xdr:col>
      <xdr:colOff>238125</xdr:colOff>
      <xdr:row>58</xdr:row>
      <xdr:rowOff>109484</xdr:rowOff>
    </xdr:to>
    <xdr:sp macro="" textlink="">
      <xdr:nvSpPr>
        <xdr:cNvPr id="774" name="円/楕円 773"/>
        <xdr:cNvSpPr/>
      </xdr:nvSpPr>
      <xdr:spPr>
        <a:xfrm>
          <a:off x="22110700" y="99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94261</xdr:rowOff>
    </xdr:from>
    <xdr:ext cx="469744" cy="259045"/>
    <xdr:sp macro="" textlink="">
      <xdr:nvSpPr>
        <xdr:cNvPr id="775" name="貸付金該当値テキスト"/>
        <xdr:cNvSpPr txBox="1"/>
      </xdr:nvSpPr>
      <xdr:spPr>
        <a:xfrm>
          <a:off x="22212300" y="986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15656</xdr:rowOff>
    </xdr:from>
    <xdr:to>
      <xdr:col>31</xdr:col>
      <xdr:colOff>85725</xdr:colOff>
      <xdr:row>58</xdr:row>
      <xdr:rowOff>117256</xdr:rowOff>
    </xdr:to>
    <xdr:sp macro="" textlink="">
      <xdr:nvSpPr>
        <xdr:cNvPr id="776" name="円/楕円 775"/>
        <xdr:cNvSpPr/>
      </xdr:nvSpPr>
      <xdr:spPr>
        <a:xfrm>
          <a:off x="21272500" y="995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108383</xdr:rowOff>
    </xdr:from>
    <xdr:ext cx="469744" cy="259045"/>
    <xdr:sp macro="" textlink="">
      <xdr:nvSpPr>
        <xdr:cNvPr id="777" name="テキスト ボックス 776"/>
        <xdr:cNvSpPr txBox="1"/>
      </xdr:nvSpPr>
      <xdr:spPr>
        <a:xfrm>
          <a:off x="21088427" y="1005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12913</xdr:rowOff>
    </xdr:from>
    <xdr:to>
      <xdr:col>29</xdr:col>
      <xdr:colOff>568325</xdr:colOff>
      <xdr:row>58</xdr:row>
      <xdr:rowOff>114513</xdr:rowOff>
    </xdr:to>
    <xdr:sp macro="" textlink="">
      <xdr:nvSpPr>
        <xdr:cNvPr id="778" name="円/楕円 777"/>
        <xdr:cNvSpPr/>
      </xdr:nvSpPr>
      <xdr:spPr>
        <a:xfrm>
          <a:off x="20383500" y="99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105640</xdr:rowOff>
    </xdr:from>
    <xdr:ext cx="469744" cy="259045"/>
    <xdr:sp macro="" textlink="">
      <xdr:nvSpPr>
        <xdr:cNvPr id="779" name="テキスト ボックス 778"/>
        <xdr:cNvSpPr txBox="1"/>
      </xdr:nvSpPr>
      <xdr:spPr>
        <a:xfrm>
          <a:off x="20199427" y="1004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9622</xdr:rowOff>
    </xdr:from>
    <xdr:to>
      <xdr:col>28</xdr:col>
      <xdr:colOff>365125</xdr:colOff>
      <xdr:row>58</xdr:row>
      <xdr:rowOff>111222</xdr:rowOff>
    </xdr:to>
    <xdr:sp macro="" textlink="">
      <xdr:nvSpPr>
        <xdr:cNvPr id="780" name="円/楕円 779"/>
        <xdr:cNvSpPr/>
      </xdr:nvSpPr>
      <xdr:spPr>
        <a:xfrm>
          <a:off x="19494500" y="995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102349</xdr:rowOff>
    </xdr:from>
    <xdr:ext cx="469744" cy="259045"/>
    <xdr:sp macro="" textlink="">
      <xdr:nvSpPr>
        <xdr:cNvPr id="781" name="テキスト ボックス 780"/>
        <xdr:cNvSpPr txBox="1"/>
      </xdr:nvSpPr>
      <xdr:spPr>
        <a:xfrm>
          <a:off x="19310427" y="1004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16754</xdr:rowOff>
    </xdr:from>
    <xdr:to>
      <xdr:col>27</xdr:col>
      <xdr:colOff>161925</xdr:colOff>
      <xdr:row>58</xdr:row>
      <xdr:rowOff>118354</xdr:rowOff>
    </xdr:to>
    <xdr:sp macro="" textlink="">
      <xdr:nvSpPr>
        <xdr:cNvPr id="782" name="円/楕円 781"/>
        <xdr:cNvSpPr/>
      </xdr:nvSpPr>
      <xdr:spPr>
        <a:xfrm>
          <a:off x="18605500" y="996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109481</xdr:rowOff>
    </xdr:from>
    <xdr:ext cx="469744" cy="259045"/>
    <xdr:sp macro="" textlink="">
      <xdr:nvSpPr>
        <xdr:cNvPr id="783" name="テキスト ボックス 782"/>
        <xdr:cNvSpPr txBox="1"/>
      </xdr:nvSpPr>
      <xdr:spPr>
        <a:xfrm>
          <a:off x="18421427" y="1005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4" name="テキスト ボックス 79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5" name="直線コネクタ 79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6" name="テキスト ボックス 79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7" name="直線コネクタ 79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8" name="テキスト ボックス 79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9" name="直線コネクタ 79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0" name="テキスト ボックス 79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1" name="直線コネクタ 80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2" name="テキスト ボックス 80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3" name="直線コネクタ 80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4" name="テキスト ボックス 80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80264</xdr:rowOff>
    </xdr:from>
    <xdr:to>
      <xdr:col>32</xdr:col>
      <xdr:colOff>186689</xdr:colOff>
      <xdr:row>77</xdr:row>
      <xdr:rowOff>152958</xdr:rowOff>
    </xdr:to>
    <xdr:cxnSp macro="">
      <xdr:nvCxnSpPr>
        <xdr:cNvPr id="806" name="直線コネクタ 805"/>
        <xdr:cNvCxnSpPr/>
      </xdr:nvCxnSpPr>
      <xdr:spPr>
        <a:xfrm flipV="1">
          <a:off x="22159595" y="12253214"/>
          <a:ext cx="1269" cy="110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156785</xdr:rowOff>
    </xdr:from>
    <xdr:ext cx="534377" cy="259045"/>
    <xdr:sp macro="" textlink="">
      <xdr:nvSpPr>
        <xdr:cNvPr id="807" name="繰出金最小値テキスト"/>
        <xdr:cNvSpPr txBox="1"/>
      </xdr:nvSpPr>
      <xdr:spPr>
        <a:xfrm>
          <a:off x="22212300" y="133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23,460</a:t>
          </a:r>
          <a:endParaRPr kumimoji="1" lang="ja-JP" altLang="en-US" sz="1000" b="1">
            <a:latin typeface="ＭＳ Ｐゴシック"/>
          </a:endParaRPr>
        </a:p>
      </xdr:txBody>
    </xdr:sp>
    <xdr:clientData/>
  </xdr:oneCellAnchor>
  <xdr:twoCellAnchor>
    <xdr:from>
      <xdr:col>32</xdr:col>
      <xdr:colOff>98425</xdr:colOff>
      <xdr:row>77</xdr:row>
      <xdr:rowOff>152958</xdr:rowOff>
    </xdr:from>
    <xdr:to>
      <xdr:col>32</xdr:col>
      <xdr:colOff>276225</xdr:colOff>
      <xdr:row>77</xdr:row>
      <xdr:rowOff>152958</xdr:rowOff>
    </xdr:to>
    <xdr:cxnSp macro="">
      <xdr:nvCxnSpPr>
        <xdr:cNvPr id="808" name="直線コネクタ 807"/>
        <xdr:cNvCxnSpPr/>
      </xdr:nvCxnSpPr>
      <xdr:spPr>
        <a:xfrm>
          <a:off x="22072600" y="1335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26941</xdr:rowOff>
    </xdr:from>
    <xdr:ext cx="534377" cy="259045"/>
    <xdr:sp macro="" textlink="">
      <xdr:nvSpPr>
        <xdr:cNvPr id="809" name="繰出金最大値テキスト"/>
        <xdr:cNvSpPr txBox="1"/>
      </xdr:nvSpPr>
      <xdr:spPr>
        <a:xfrm>
          <a:off x="22212300" y="12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47,550</a:t>
          </a:r>
          <a:endParaRPr kumimoji="1" lang="ja-JP" altLang="en-US" sz="1000" b="1">
            <a:latin typeface="ＭＳ Ｐゴシック"/>
          </a:endParaRPr>
        </a:p>
      </xdr:txBody>
    </xdr:sp>
    <xdr:clientData/>
  </xdr:oneCellAnchor>
  <xdr:twoCellAnchor>
    <xdr:from>
      <xdr:col>32</xdr:col>
      <xdr:colOff>98425</xdr:colOff>
      <xdr:row>71</xdr:row>
      <xdr:rowOff>80264</xdr:rowOff>
    </xdr:from>
    <xdr:to>
      <xdr:col>32</xdr:col>
      <xdr:colOff>276225</xdr:colOff>
      <xdr:row>71</xdr:row>
      <xdr:rowOff>80264</xdr:rowOff>
    </xdr:to>
    <xdr:cxnSp macro="">
      <xdr:nvCxnSpPr>
        <xdr:cNvPr id="810" name="直線コネクタ 809"/>
        <xdr:cNvCxnSpPr/>
      </xdr:nvCxnSpPr>
      <xdr:spPr>
        <a:xfrm>
          <a:off x="22072600" y="1225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67828</xdr:rowOff>
    </xdr:from>
    <xdr:to>
      <xdr:col>32</xdr:col>
      <xdr:colOff>187325</xdr:colOff>
      <xdr:row>76</xdr:row>
      <xdr:rowOff>154056</xdr:rowOff>
    </xdr:to>
    <xdr:cxnSp macro="">
      <xdr:nvCxnSpPr>
        <xdr:cNvPr id="811" name="直線コネクタ 810"/>
        <xdr:cNvCxnSpPr/>
      </xdr:nvCxnSpPr>
      <xdr:spPr>
        <a:xfrm flipV="1">
          <a:off x="21323300" y="12926578"/>
          <a:ext cx="838200" cy="25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159372</xdr:rowOff>
    </xdr:from>
    <xdr:ext cx="534377" cy="259045"/>
    <xdr:sp macro="" textlink="">
      <xdr:nvSpPr>
        <xdr:cNvPr id="812" name="繰出金平均値テキスト"/>
        <xdr:cNvSpPr txBox="1"/>
      </xdr:nvSpPr>
      <xdr:spPr>
        <a:xfrm>
          <a:off x="22212300" y="12675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136495</xdr:rowOff>
    </xdr:from>
    <xdr:to>
      <xdr:col>32</xdr:col>
      <xdr:colOff>238125</xdr:colOff>
      <xdr:row>75</xdr:row>
      <xdr:rowOff>66645</xdr:rowOff>
    </xdr:to>
    <xdr:sp macro="" textlink="">
      <xdr:nvSpPr>
        <xdr:cNvPr id="813" name="フローチャート : 判断 812"/>
        <xdr:cNvSpPr/>
      </xdr:nvSpPr>
      <xdr:spPr>
        <a:xfrm>
          <a:off x="221107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154056</xdr:rowOff>
    </xdr:from>
    <xdr:to>
      <xdr:col>31</xdr:col>
      <xdr:colOff>34925</xdr:colOff>
      <xdr:row>77</xdr:row>
      <xdr:rowOff>141438</xdr:rowOff>
    </xdr:to>
    <xdr:cxnSp macro="">
      <xdr:nvCxnSpPr>
        <xdr:cNvPr id="814" name="直線コネクタ 813"/>
        <xdr:cNvCxnSpPr/>
      </xdr:nvCxnSpPr>
      <xdr:spPr>
        <a:xfrm flipV="1">
          <a:off x="20434300" y="13184256"/>
          <a:ext cx="889000" cy="15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56256</xdr:rowOff>
    </xdr:from>
    <xdr:to>
      <xdr:col>31</xdr:col>
      <xdr:colOff>85725</xdr:colOff>
      <xdr:row>74</xdr:row>
      <xdr:rowOff>157856</xdr:rowOff>
    </xdr:to>
    <xdr:sp macro="" textlink="">
      <xdr:nvSpPr>
        <xdr:cNvPr id="815" name="フローチャート : 判断 814"/>
        <xdr:cNvSpPr/>
      </xdr:nvSpPr>
      <xdr:spPr>
        <a:xfrm>
          <a:off x="21272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2933</xdr:rowOff>
    </xdr:from>
    <xdr:ext cx="534377" cy="259045"/>
    <xdr:sp macro="" textlink="">
      <xdr:nvSpPr>
        <xdr:cNvPr id="816" name="テキスト ボックス 815"/>
        <xdr:cNvSpPr txBox="1"/>
      </xdr:nvSpPr>
      <xdr:spPr>
        <a:xfrm>
          <a:off x="21056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105136</xdr:rowOff>
    </xdr:from>
    <xdr:to>
      <xdr:col>29</xdr:col>
      <xdr:colOff>517525</xdr:colOff>
      <xdr:row>77</xdr:row>
      <xdr:rowOff>141438</xdr:rowOff>
    </xdr:to>
    <xdr:cxnSp macro="">
      <xdr:nvCxnSpPr>
        <xdr:cNvPr id="817" name="直線コネクタ 816"/>
        <xdr:cNvCxnSpPr/>
      </xdr:nvCxnSpPr>
      <xdr:spPr>
        <a:xfrm>
          <a:off x="19545300" y="13135336"/>
          <a:ext cx="889000" cy="20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99187</xdr:rowOff>
    </xdr:from>
    <xdr:to>
      <xdr:col>29</xdr:col>
      <xdr:colOff>568325</xdr:colOff>
      <xdr:row>75</xdr:row>
      <xdr:rowOff>29337</xdr:rowOff>
    </xdr:to>
    <xdr:sp macro="" textlink="">
      <xdr:nvSpPr>
        <xdr:cNvPr id="818" name="フローチャート : 判断 817"/>
        <xdr:cNvSpPr/>
      </xdr:nvSpPr>
      <xdr:spPr>
        <a:xfrm>
          <a:off x="20383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45864</xdr:rowOff>
    </xdr:from>
    <xdr:ext cx="534377" cy="259045"/>
    <xdr:sp macro="" textlink="">
      <xdr:nvSpPr>
        <xdr:cNvPr id="819" name="テキスト ボックス 818"/>
        <xdr:cNvSpPr txBox="1"/>
      </xdr:nvSpPr>
      <xdr:spPr>
        <a:xfrm>
          <a:off x="20167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105136</xdr:rowOff>
    </xdr:from>
    <xdr:to>
      <xdr:col>28</xdr:col>
      <xdr:colOff>314325</xdr:colOff>
      <xdr:row>76</xdr:row>
      <xdr:rowOff>121869</xdr:rowOff>
    </xdr:to>
    <xdr:cxnSp macro="">
      <xdr:nvCxnSpPr>
        <xdr:cNvPr id="820" name="直線コネクタ 819"/>
        <xdr:cNvCxnSpPr/>
      </xdr:nvCxnSpPr>
      <xdr:spPr>
        <a:xfrm flipV="1">
          <a:off x="18656300" y="13135336"/>
          <a:ext cx="889000" cy="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124516</xdr:rowOff>
    </xdr:from>
    <xdr:to>
      <xdr:col>28</xdr:col>
      <xdr:colOff>365125</xdr:colOff>
      <xdr:row>75</xdr:row>
      <xdr:rowOff>54666</xdr:rowOff>
    </xdr:to>
    <xdr:sp macro="" textlink="">
      <xdr:nvSpPr>
        <xdr:cNvPr id="821" name="フローチャート : 判断 820"/>
        <xdr:cNvSpPr/>
      </xdr:nvSpPr>
      <xdr:spPr>
        <a:xfrm>
          <a:off x="19494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71193</xdr:rowOff>
    </xdr:from>
    <xdr:ext cx="534377" cy="259045"/>
    <xdr:sp macro="" textlink="">
      <xdr:nvSpPr>
        <xdr:cNvPr id="822" name="テキスト ボックス 821"/>
        <xdr:cNvSpPr txBox="1"/>
      </xdr:nvSpPr>
      <xdr:spPr>
        <a:xfrm>
          <a:off x="19278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78476</xdr:rowOff>
    </xdr:from>
    <xdr:to>
      <xdr:col>27</xdr:col>
      <xdr:colOff>161925</xdr:colOff>
      <xdr:row>75</xdr:row>
      <xdr:rowOff>8626</xdr:rowOff>
    </xdr:to>
    <xdr:sp macro="" textlink="">
      <xdr:nvSpPr>
        <xdr:cNvPr id="823" name="フローチャート : 判断 822"/>
        <xdr:cNvSpPr/>
      </xdr:nvSpPr>
      <xdr:spPr>
        <a:xfrm>
          <a:off x="18605500" y="1276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25153</xdr:rowOff>
    </xdr:from>
    <xdr:ext cx="534377" cy="259045"/>
    <xdr:sp macro="" textlink="">
      <xdr:nvSpPr>
        <xdr:cNvPr id="824" name="テキスト ボックス 823"/>
        <xdr:cNvSpPr txBox="1"/>
      </xdr:nvSpPr>
      <xdr:spPr>
        <a:xfrm>
          <a:off x="18389111" y="1254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5" name="テキスト ボックス 82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6" name="テキスト ボックス 82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7" name="テキスト ボックス 82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8" name="テキスト ボックス 82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9" name="テキスト ボックス 82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17028</xdr:rowOff>
    </xdr:from>
    <xdr:to>
      <xdr:col>32</xdr:col>
      <xdr:colOff>238125</xdr:colOff>
      <xdr:row>75</xdr:row>
      <xdr:rowOff>118628</xdr:rowOff>
    </xdr:to>
    <xdr:sp macro="" textlink="">
      <xdr:nvSpPr>
        <xdr:cNvPr id="830" name="円/楕円 829"/>
        <xdr:cNvSpPr/>
      </xdr:nvSpPr>
      <xdr:spPr>
        <a:xfrm>
          <a:off x="22110700" y="1287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166905</xdr:rowOff>
    </xdr:from>
    <xdr:ext cx="534377" cy="259045"/>
    <xdr:sp macro="" textlink="">
      <xdr:nvSpPr>
        <xdr:cNvPr id="831" name="繰出金該当値テキスト"/>
        <xdr:cNvSpPr txBox="1"/>
      </xdr:nvSpPr>
      <xdr:spPr>
        <a:xfrm>
          <a:off x="22212300" y="1285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32,822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103256</xdr:rowOff>
    </xdr:from>
    <xdr:to>
      <xdr:col>31</xdr:col>
      <xdr:colOff>85725</xdr:colOff>
      <xdr:row>77</xdr:row>
      <xdr:rowOff>33406</xdr:rowOff>
    </xdr:to>
    <xdr:sp macro="" textlink="">
      <xdr:nvSpPr>
        <xdr:cNvPr id="832" name="円/楕円 831"/>
        <xdr:cNvSpPr/>
      </xdr:nvSpPr>
      <xdr:spPr>
        <a:xfrm>
          <a:off x="21272500" y="1313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24533</xdr:rowOff>
    </xdr:from>
    <xdr:ext cx="534377" cy="259045"/>
    <xdr:sp macro="" textlink="">
      <xdr:nvSpPr>
        <xdr:cNvPr id="833" name="テキスト ボックス 832"/>
        <xdr:cNvSpPr txBox="1"/>
      </xdr:nvSpPr>
      <xdr:spPr>
        <a:xfrm>
          <a:off x="21056111" y="1322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90638</xdr:rowOff>
    </xdr:from>
    <xdr:to>
      <xdr:col>29</xdr:col>
      <xdr:colOff>568325</xdr:colOff>
      <xdr:row>78</xdr:row>
      <xdr:rowOff>20788</xdr:rowOff>
    </xdr:to>
    <xdr:sp macro="" textlink="">
      <xdr:nvSpPr>
        <xdr:cNvPr id="834" name="円/楕円 833"/>
        <xdr:cNvSpPr/>
      </xdr:nvSpPr>
      <xdr:spPr>
        <a:xfrm>
          <a:off x="20383500" y="1329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11915</xdr:rowOff>
    </xdr:from>
    <xdr:ext cx="534377" cy="259045"/>
    <xdr:sp macro="" textlink="">
      <xdr:nvSpPr>
        <xdr:cNvPr id="835" name="テキスト ボックス 834"/>
        <xdr:cNvSpPr txBox="1"/>
      </xdr:nvSpPr>
      <xdr:spPr>
        <a:xfrm>
          <a:off x="20167111" y="1338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54336</xdr:rowOff>
    </xdr:from>
    <xdr:to>
      <xdr:col>28</xdr:col>
      <xdr:colOff>365125</xdr:colOff>
      <xdr:row>76</xdr:row>
      <xdr:rowOff>155936</xdr:rowOff>
    </xdr:to>
    <xdr:sp macro="" textlink="">
      <xdr:nvSpPr>
        <xdr:cNvPr id="836" name="円/楕円 835"/>
        <xdr:cNvSpPr/>
      </xdr:nvSpPr>
      <xdr:spPr>
        <a:xfrm>
          <a:off x="19494500" y="1308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147063</xdr:rowOff>
    </xdr:from>
    <xdr:ext cx="534377" cy="259045"/>
    <xdr:sp macro="" textlink="">
      <xdr:nvSpPr>
        <xdr:cNvPr id="837" name="テキスト ボックス 836"/>
        <xdr:cNvSpPr txBox="1"/>
      </xdr:nvSpPr>
      <xdr:spPr>
        <a:xfrm>
          <a:off x="19278111" y="1317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71069</xdr:rowOff>
    </xdr:from>
    <xdr:to>
      <xdr:col>27</xdr:col>
      <xdr:colOff>161925</xdr:colOff>
      <xdr:row>77</xdr:row>
      <xdr:rowOff>1219</xdr:rowOff>
    </xdr:to>
    <xdr:sp macro="" textlink="">
      <xdr:nvSpPr>
        <xdr:cNvPr id="838" name="円/楕円 837"/>
        <xdr:cNvSpPr/>
      </xdr:nvSpPr>
      <xdr:spPr>
        <a:xfrm>
          <a:off x="18605500" y="131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163796</xdr:rowOff>
    </xdr:from>
    <xdr:ext cx="534377" cy="259045"/>
    <xdr:sp macro="" textlink="">
      <xdr:nvSpPr>
        <xdr:cNvPr id="839" name="テキスト ボックス 838"/>
        <xdr:cNvSpPr txBox="1"/>
      </xdr:nvSpPr>
      <xdr:spPr>
        <a:xfrm>
          <a:off x="18389111" y="1319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0" name="正方形/長方形 83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1" name="正方形/長方形 84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2" name="正方形/長方形 84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3" name="正方形/長方形 84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4" name="正方形/長方形 84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5" name="正方形/長方形 84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6" name="正方形/長方形 84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7" name="正方形/長方形 84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8" name="テキスト ボックス 84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9" name="直線コネクタ 84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0" name="直線コネクタ 84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1" name="テキスト ボックス 85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2" name="直線コネクタ 85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3" name="テキスト ボックス 85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5" name="直線コネクタ 85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0" name="直線コネクタ 85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2" name="フローチャート : 判断 86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3" name="直線コネクタ 86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4" name="フローチャート : 判断 86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5" name="テキスト ボックス 86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6" name="直線コネクタ 86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7" name="フローチャート : 判断 86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8" name="テキスト ボックス 86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9" name="直線コネクタ 86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0" name="フローチャート : 判断 86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1" name="テキスト ボックス 87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フローチャート : 判断 87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3" name="テキスト ボックス 87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4" name="テキスト ボックス 87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5" name="テキスト ボックス 87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6" name="テキスト ボックス 87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7" name="テキスト ボックス 87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8" name="テキスト ボックス 87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円/楕円 87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1" name="円/楕円 88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2" name="テキスト ボックス 88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3" name="円/楕円 88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4" name="テキスト ボックス 88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5" name="円/楕円 88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6" name="テキスト ボックス 88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円/楕円 88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8" name="テキスト ボックス 88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9" name="正方形/長方形 88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0" name="正方形/長方形 88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1" name="テキスト ボックス 89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歳出決算総額は、住民一人当たり</a:t>
          </a:r>
          <a:r>
            <a:rPr kumimoji="1" lang="en-US" altLang="ja-JP" sz="1400">
              <a:solidFill>
                <a:schemeClr val="dk1"/>
              </a:solidFill>
              <a:effectLst/>
              <a:latin typeface="+mn-lt"/>
              <a:ea typeface="+mn-ea"/>
              <a:cs typeface="+mn-cs"/>
            </a:rPr>
            <a:t>330,888</a:t>
          </a:r>
          <a:r>
            <a:rPr kumimoji="1" lang="ja-JP" altLang="ja-JP" sz="1400">
              <a:solidFill>
                <a:schemeClr val="dk1"/>
              </a:solidFill>
              <a:effectLst/>
              <a:latin typeface="+mn-lt"/>
              <a:ea typeface="+mn-ea"/>
              <a:cs typeface="+mn-cs"/>
            </a:rPr>
            <a:t>円となっている。主な構成項目である扶助費は一人当たり</a:t>
          </a:r>
          <a:r>
            <a:rPr kumimoji="1" lang="en-US" altLang="ja-JP" sz="1400">
              <a:solidFill>
                <a:schemeClr val="dk1"/>
              </a:solidFill>
              <a:effectLst/>
              <a:latin typeface="+mn-lt"/>
              <a:ea typeface="+mn-ea"/>
              <a:cs typeface="+mn-cs"/>
            </a:rPr>
            <a:t>95,231</a:t>
          </a:r>
          <a:r>
            <a:rPr kumimoji="1" lang="ja-JP" altLang="ja-JP" sz="1400">
              <a:solidFill>
                <a:schemeClr val="dk1"/>
              </a:solidFill>
              <a:effectLst/>
              <a:latin typeface="+mn-lt"/>
              <a:ea typeface="+mn-ea"/>
              <a:cs typeface="+mn-cs"/>
            </a:rPr>
            <a:t>円となっており、年々増加している。主な増加要因は児童福祉費（施設型給付費）の増加、生活保護費や障害福祉サービス費等の自然増である。</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年度は過去最高額となっており、今後も引き続き増加が見込まれる。平成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年度と平成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の乖離が大きいものとして繰出金があげられる。これは中心市街地駐車場事業特別会計の廃止に伴い、過去の累積赤字を清算したことに加え、国民健康保険事業特別会計における低所得者に対する保険料軽減に係る経費などの増加が要因である。また、類似団体と比較して乖離が大きいものとして補助費があげられる。主な要因はごみ処理業務を一部事務組合で行っていること、下水道業務を公営企業で行っていることであり、類似団体平均と比較し高くなっている。</a:t>
          </a:r>
          <a:endParaRPr lang="ja-JP" altLang="ja-JP" sz="1400">
            <a:effectLst/>
          </a:endParaRPr>
        </a:p>
        <a:p>
          <a:endParaRPr kumimoji="1" lang="ja-JP" altLang="en-US"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兵庫県伊丹市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202,037
198,990
25.00
68,639,885
66,851,489
706,989
39,545,241
62,947,645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152654</xdr:rowOff>
    </xdr:from>
    <xdr:to>
      <xdr:col>6</xdr:col>
      <xdr:colOff>510540</xdr:colOff>
      <xdr:row>38</xdr:row>
      <xdr:rowOff>124460</xdr:rowOff>
    </xdr:to>
    <xdr:cxnSp macro="">
      <xdr:nvCxnSpPr>
        <xdr:cNvPr id="56" name="直線コネクタ 55"/>
        <xdr:cNvCxnSpPr/>
      </xdr:nvCxnSpPr>
      <xdr:spPr>
        <a:xfrm flipV="1">
          <a:off x="4633595" y="5467604"/>
          <a:ext cx="1270" cy="11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128287</xdr:rowOff>
    </xdr:from>
    <xdr:ext cx="469744" cy="259045"/>
    <xdr:sp macro="" textlink="">
      <xdr:nvSpPr>
        <xdr:cNvPr id="57" name="議会費最小値テキスト"/>
        <xdr:cNvSpPr txBox="1"/>
      </xdr:nvSpPr>
      <xdr:spPr>
        <a:xfrm>
          <a:off x="46863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a:t>
          </a:r>
          <a:endParaRPr kumimoji="1" lang="ja-JP" altLang="en-US" sz="1000" b="1">
            <a:latin typeface="ＭＳ Ｐゴシック"/>
          </a:endParaRPr>
        </a:p>
      </xdr:txBody>
    </xdr:sp>
    <xdr:clientData/>
  </xdr:oneCellAnchor>
  <xdr:twoCellAnchor>
    <xdr:from>
      <xdr:col>6</xdr:col>
      <xdr:colOff>422275</xdr:colOff>
      <xdr:row>38</xdr:row>
      <xdr:rowOff>124460</xdr:rowOff>
    </xdr:from>
    <xdr:to>
      <xdr:col>6</xdr:col>
      <xdr:colOff>600075</xdr:colOff>
      <xdr:row>38</xdr:row>
      <xdr:rowOff>124460</xdr:rowOff>
    </xdr:to>
    <xdr:cxnSp macro="">
      <xdr:nvCxnSpPr>
        <xdr:cNvPr id="58" name="直線コネクタ 57"/>
        <xdr:cNvCxnSpPr/>
      </xdr:nvCxnSpPr>
      <xdr:spPr>
        <a:xfrm>
          <a:off x="4546600" y="663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99331</xdr:rowOff>
    </xdr:from>
    <xdr:ext cx="469744" cy="259045"/>
    <xdr:sp macro="" textlink="">
      <xdr:nvSpPr>
        <xdr:cNvPr id="59" name="議会費最大値テキスト"/>
        <xdr:cNvSpPr txBox="1"/>
      </xdr:nvSpPr>
      <xdr:spPr>
        <a:xfrm>
          <a:off x="4686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6</xdr:col>
      <xdr:colOff>422275</xdr:colOff>
      <xdr:row>31</xdr:row>
      <xdr:rowOff>152654</xdr:rowOff>
    </xdr:from>
    <xdr:to>
      <xdr:col>6</xdr:col>
      <xdr:colOff>600075</xdr:colOff>
      <xdr:row>31</xdr:row>
      <xdr:rowOff>152654</xdr:rowOff>
    </xdr:to>
    <xdr:cxnSp macro="">
      <xdr:nvCxnSpPr>
        <xdr:cNvPr id="60" name="直線コネクタ 59"/>
        <xdr:cNvCxnSpPr/>
      </xdr:nvCxnSpPr>
      <xdr:spPr>
        <a:xfrm>
          <a:off x="4546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28448</xdr:rowOff>
    </xdr:from>
    <xdr:to>
      <xdr:col>6</xdr:col>
      <xdr:colOff>511175</xdr:colOff>
      <xdr:row>34</xdr:row>
      <xdr:rowOff>68072</xdr:rowOff>
    </xdr:to>
    <xdr:cxnSp macro="">
      <xdr:nvCxnSpPr>
        <xdr:cNvPr id="61" name="直線コネクタ 60"/>
        <xdr:cNvCxnSpPr/>
      </xdr:nvCxnSpPr>
      <xdr:spPr>
        <a:xfrm flipV="1">
          <a:off x="3797300" y="5686298"/>
          <a:ext cx="838200" cy="2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88663</xdr:rowOff>
    </xdr:from>
    <xdr:ext cx="469744" cy="259045"/>
    <xdr:sp macro="" textlink="">
      <xdr:nvSpPr>
        <xdr:cNvPr id="62" name="議会費平均値テキスト"/>
        <xdr:cNvSpPr txBox="1"/>
      </xdr:nvSpPr>
      <xdr:spPr>
        <a:xfrm>
          <a:off x="4686300" y="6089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110236</xdr:rowOff>
    </xdr:from>
    <xdr:to>
      <xdr:col>6</xdr:col>
      <xdr:colOff>561975</xdr:colOff>
      <xdr:row>36</xdr:row>
      <xdr:rowOff>40386</xdr:rowOff>
    </xdr:to>
    <xdr:sp macro="" textlink="">
      <xdr:nvSpPr>
        <xdr:cNvPr id="63" name="フローチャート : 判断 62"/>
        <xdr:cNvSpPr/>
      </xdr:nvSpPr>
      <xdr:spPr>
        <a:xfrm>
          <a:off x="45847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68072</xdr:rowOff>
    </xdr:from>
    <xdr:to>
      <xdr:col>5</xdr:col>
      <xdr:colOff>358775</xdr:colOff>
      <xdr:row>34</xdr:row>
      <xdr:rowOff>75692</xdr:rowOff>
    </xdr:to>
    <xdr:cxnSp macro="">
      <xdr:nvCxnSpPr>
        <xdr:cNvPr id="64" name="直線コネクタ 63"/>
        <xdr:cNvCxnSpPr/>
      </xdr:nvCxnSpPr>
      <xdr:spPr>
        <a:xfrm flipV="1">
          <a:off x="2908300" y="589737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125476</xdr:rowOff>
    </xdr:from>
    <xdr:to>
      <xdr:col>5</xdr:col>
      <xdr:colOff>409575</xdr:colOff>
      <xdr:row>36</xdr:row>
      <xdr:rowOff>55626</xdr:rowOff>
    </xdr:to>
    <xdr:sp macro="" textlink="">
      <xdr:nvSpPr>
        <xdr:cNvPr id="65" name="フローチャート : 判断 64"/>
        <xdr:cNvSpPr/>
      </xdr:nvSpPr>
      <xdr:spPr>
        <a:xfrm>
          <a:off x="3746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46753</xdr:rowOff>
    </xdr:from>
    <xdr:ext cx="469744" cy="259045"/>
    <xdr:sp macro="" textlink="">
      <xdr:nvSpPr>
        <xdr:cNvPr id="66" name="テキスト ボックス 65"/>
        <xdr:cNvSpPr txBox="1"/>
      </xdr:nvSpPr>
      <xdr:spPr>
        <a:xfrm>
          <a:off x="3562427"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164846</xdr:rowOff>
    </xdr:from>
    <xdr:to>
      <xdr:col>4</xdr:col>
      <xdr:colOff>155575</xdr:colOff>
      <xdr:row>34</xdr:row>
      <xdr:rowOff>75692</xdr:rowOff>
    </xdr:to>
    <xdr:cxnSp macro="">
      <xdr:nvCxnSpPr>
        <xdr:cNvPr id="67" name="直線コネクタ 66"/>
        <xdr:cNvCxnSpPr/>
      </xdr:nvCxnSpPr>
      <xdr:spPr>
        <a:xfrm>
          <a:off x="2019300" y="58226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138430</xdr:rowOff>
    </xdr:from>
    <xdr:to>
      <xdr:col>4</xdr:col>
      <xdr:colOff>206375</xdr:colOff>
      <xdr:row>36</xdr:row>
      <xdr:rowOff>68580</xdr:rowOff>
    </xdr:to>
    <xdr:sp macro="" textlink="">
      <xdr:nvSpPr>
        <xdr:cNvPr id="68" name="フローチャート : 判断 67"/>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59707</xdr:rowOff>
    </xdr:from>
    <xdr:ext cx="469744" cy="259045"/>
    <xdr:sp macro="" textlink="">
      <xdr:nvSpPr>
        <xdr:cNvPr id="69" name="テキスト ボックス 68"/>
        <xdr:cNvSpPr txBox="1"/>
      </xdr:nvSpPr>
      <xdr:spPr>
        <a:xfrm>
          <a:off x="2673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122936</xdr:rowOff>
    </xdr:from>
    <xdr:to>
      <xdr:col>2</xdr:col>
      <xdr:colOff>638175</xdr:colOff>
      <xdr:row>33</xdr:row>
      <xdr:rowOff>164846</xdr:rowOff>
    </xdr:to>
    <xdr:cxnSp macro="">
      <xdr:nvCxnSpPr>
        <xdr:cNvPr id="70" name="直線コネクタ 69"/>
        <xdr:cNvCxnSpPr/>
      </xdr:nvCxnSpPr>
      <xdr:spPr>
        <a:xfrm>
          <a:off x="1130300" y="5609336"/>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43942</xdr:rowOff>
    </xdr:from>
    <xdr:to>
      <xdr:col>3</xdr:col>
      <xdr:colOff>3175</xdr:colOff>
      <xdr:row>35</xdr:row>
      <xdr:rowOff>145542</xdr:rowOff>
    </xdr:to>
    <xdr:sp macro="" textlink="">
      <xdr:nvSpPr>
        <xdr:cNvPr id="71" name="フローチャート : 判断 70"/>
        <xdr:cNvSpPr/>
      </xdr:nvSpPr>
      <xdr:spPr>
        <a:xfrm>
          <a:off x="1968500" y="60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136669</xdr:rowOff>
    </xdr:from>
    <xdr:ext cx="469744" cy="259045"/>
    <xdr:sp macro="" textlink="">
      <xdr:nvSpPr>
        <xdr:cNvPr id="72" name="テキスト ボックス 71"/>
        <xdr:cNvSpPr txBox="1"/>
      </xdr:nvSpPr>
      <xdr:spPr>
        <a:xfrm>
          <a:off x="1784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8128</xdr:rowOff>
    </xdr:from>
    <xdr:to>
      <xdr:col>1</xdr:col>
      <xdr:colOff>485775</xdr:colOff>
      <xdr:row>34</xdr:row>
      <xdr:rowOff>109728</xdr:rowOff>
    </xdr:to>
    <xdr:sp macro="" textlink="">
      <xdr:nvSpPr>
        <xdr:cNvPr id="73" name="フローチャート : 判断 72"/>
        <xdr:cNvSpPr/>
      </xdr:nvSpPr>
      <xdr:spPr>
        <a:xfrm>
          <a:off x="1079500" y="58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100855</xdr:rowOff>
    </xdr:from>
    <xdr:ext cx="469744" cy="259045"/>
    <xdr:sp macro="" textlink="">
      <xdr:nvSpPr>
        <xdr:cNvPr id="74" name="テキスト ボックス 73"/>
        <xdr:cNvSpPr txBox="1"/>
      </xdr:nvSpPr>
      <xdr:spPr>
        <a:xfrm>
          <a:off x="895427" y="59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149098</xdr:rowOff>
    </xdr:from>
    <xdr:to>
      <xdr:col>6</xdr:col>
      <xdr:colOff>561975</xdr:colOff>
      <xdr:row>33</xdr:row>
      <xdr:rowOff>79248</xdr:rowOff>
    </xdr:to>
    <xdr:sp macro="" textlink="">
      <xdr:nvSpPr>
        <xdr:cNvPr id="80" name="円/楕円 79"/>
        <xdr:cNvSpPr/>
      </xdr:nvSpPr>
      <xdr:spPr>
        <a:xfrm>
          <a:off x="4584700" y="563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525</xdr:rowOff>
    </xdr:from>
    <xdr:ext cx="469744" cy="259045"/>
    <xdr:sp macro="" textlink="">
      <xdr:nvSpPr>
        <xdr:cNvPr id="81" name="議会費該当値テキスト"/>
        <xdr:cNvSpPr txBox="1"/>
      </xdr:nvSpPr>
      <xdr:spPr>
        <a:xfrm>
          <a:off x="4686300" y="548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17272</xdr:rowOff>
    </xdr:from>
    <xdr:to>
      <xdr:col>5</xdr:col>
      <xdr:colOff>409575</xdr:colOff>
      <xdr:row>34</xdr:row>
      <xdr:rowOff>118872</xdr:rowOff>
    </xdr:to>
    <xdr:sp macro="" textlink="">
      <xdr:nvSpPr>
        <xdr:cNvPr id="82" name="円/楕円 81"/>
        <xdr:cNvSpPr/>
      </xdr:nvSpPr>
      <xdr:spPr>
        <a:xfrm>
          <a:off x="3746500" y="58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135399</xdr:rowOff>
    </xdr:from>
    <xdr:ext cx="469744" cy="259045"/>
    <xdr:sp macro="" textlink="">
      <xdr:nvSpPr>
        <xdr:cNvPr id="83" name="テキスト ボックス 82"/>
        <xdr:cNvSpPr txBox="1"/>
      </xdr:nvSpPr>
      <xdr:spPr>
        <a:xfrm>
          <a:off x="3562427" y="562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24892</xdr:rowOff>
    </xdr:from>
    <xdr:to>
      <xdr:col>4</xdr:col>
      <xdr:colOff>206375</xdr:colOff>
      <xdr:row>34</xdr:row>
      <xdr:rowOff>126492</xdr:rowOff>
    </xdr:to>
    <xdr:sp macro="" textlink="">
      <xdr:nvSpPr>
        <xdr:cNvPr id="84" name="円/楕円 83"/>
        <xdr:cNvSpPr/>
      </xdr:nvSpPr>
      <xdr:spPr>
        <a:xfrm>
          <a:off x="2857500" y="58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143019</xdr:rowOff>
    </xdr:from>
    <xdr:ext cx="469744" cy="259045"/>
    <xdr:sp macro="" textlink="">
      <xdr:nvSpPr>
        <xdr:cNvPr id="85" name="テキスト ボックス 84"/>
        <xdr:cNvSpPr txBox="1"/>
      </xdr:nvSpPr>
      <xdr:spPr>
        <a:xfrm>
          <a:off x="2673427" y="562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114046</xdr:rowOff>
    </xdr:from>
    <xdr:to>
      <xdr:col>3</xdr:col>
      <xdr:colOff>3175</xdr:colOff>
      <xdr:row>34</xdr:row>
      <xdr:rowOff>44196</xdr:rowOff>
    </xdr:to>
    <xdr:sp macro="" textlink="">
      <xdr:nvSpPr>
        <xdr:cNvPr id="86" name="円/楕円 85"/>
        <xdr:cNvSpPr/>
      </xdr:nvSpPr>
      <xdr:spPr>
        <a:xfrm>
          <a:off x="1968500" y="57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60723</xdr:rowOff>
    </xdr:from>
    <xdr:ext cx="469744" cy="259045"/>
    <xdr:sp macro="" textlink="">
      <xdr:nvSpPr>
        <xdr:cNvPr id="87" name="テキスト ボックス 86"/>
        <xdr:cNvSpPr txBox="1"/>
      </xdr:nvSpPr>
      <xdr:spPr>
        <a:xfrm>
          <a:off x="1784427" y="554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72136</xdr:rowOff>
    </xdr:from>
    <xdr:to>
      <xdr:col>1</xdr:col>
      <xdr:colOff>485775</xdr:colOff>
      <xdr:row>33</xdr:row>
      <xdr:rowOff>2286</xdr:rowOff>
    </xdr:to>
    <xdr:sp macro="" textlink="">
      <xdr:nvSpPr>
        <xdr:cNvPr id="88" name="円/楕円 87"/>
        <xdr:cNvSpPr/>
      </xdr:nvSpPr>
      <xdr:spPr>
        <a:xfrm>
          <a:off x="10795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18813</xdr:rowOff>
    </xdr:from>
    <xdr:ext cx="469744" cy="259045"/>
    <xdr:sp macro="" textlink="">
      <xdr:nvSpPr>
        <xdr:cNvPr id="89" name="テキスト ボックス 88"/>
        <xdr:cNvSpPr txBox="1"/>
      </xdr:nvSpPr>
      <xdr:spPr>
        <a:xfrm>
          <a:off x="895427" y="53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110505</xdr:rowOff>
    </xdr:from>
    <xdr:to>
      <xdr:col>6</xdr:col>
      <xdr:colOff>510540</xdr:colOff>
      <xdr:row>58</xdr:row>
      <xdr:rowOff>132320</xdr:rowOff>
    </xdr:to>
    <xdr:cxnSp macro="">
      <xdr:nvCxnSpPr>
        <xdr:cNvPr id="116" name="直線コネクタ 115"/>
        <xdr:cNvCxnSpPr/>
      </xdr:nvCxnSpPr>
      <xdr:spPr>
        <a:xfrm flipV="1">
          <a:off x="4633595" y="8511555"/>
          <a:ext cx="1270" cy="156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136147</xdr:rowOff>
    </xdr:from>
    <xdr:ext cx="534377" cy="259045"/>
    <xdr:sp macro="" textlink="">
      <xdr:nvSpPr>
        <xdr:cNvPr id="117" name="総務費最小値テキスト"/>
        <xdr:cNvSpPr txBox="1"/>
      </xdr:nvSpPr>
      <xdr:spPr>
        <a:xfrm>
          <a:off x="4686300" y="100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24,226</a:t>
          </a:r>
          <a:endParaRPr kumimoji="1" lang="ja-JP" altLang="en-US" sz="1000" b="1">
            <a:latin typeface="ＭＳ Ｐゴシック"/>
          </a:endParaRPr>
        </a:p>
      </xdr:txBody>
    </xdr:sp>
    <xdr:clientData/>
  </xdr:oneCellAnchor>
  <xdr:twoCellAnchor>
    <xdr:from>
      <xdr:col>6</xdr:col>
      <xdr:colOff>422275</xdr:colOff>
      <xdr:row>58</xdr:row>
      <xdr:rowOff>132320</xdr:rowOff>
    </xdr:from>
    <xdr:to>
      <xdr:col>6</xdr:col>
      <xdr:colOff>600075</xdr:colOff>
      <xdr:row>58</xdr:row>
      <xdr:rowOff>132320</xdr:rowOff>
    </xdr:to>
    <xdr:cxnSp macro="">
      <xdr:nvCxnSpPr>
        <xdr:cNvPr id="118" name="直線コネクタ 117"/>
        <xdr:cNvCxnSpPr/>
      </xdr:nvCxnSpPr>
      <xdr:spPr>
        <a:xfrm>
          <a:off x="4546600" y="10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57182</xdr:rowOff>
    </xdr:from>
    <xdr:ext cx="534377" cy="259045"/>
    <xdr:sp macro="" textlink="">
      <xdr:nvSpPr>
        <xdr:cNvPr id="119" name="総務費最大値テキスト"/>
        <xdr:cNvSpPr txBox="1"/>
      </xdr:nvSpPr>
      <xdr:spPr>
        <a:xfrm>
          <a:off x="4686300" y="82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72,144</a:t>
          </a:r>
          <a:endParaRPr kumimoji="1" lang="ja-JP" altLang="en-US" sz="1000" b="1">
            <a:latin typeface="ＭＳ Ｐゴシック"/>
          </a:endParaRPr>
        </a:p>
      </xdr:txBody>
    </xdr:sp>
    <xdr:clientData/>
  </xdr:oneCellAnchor>
  <xdr:twoCellAnchor>
    <xdr:from>
      <xdr:col>6</xdr:col>
      <xdr:colOff>422275</xdr:colOff>
      <xdr:row>49</xdr:row>
      <xdr:rowOff>110505</xdr:rowOff>
    </xdr:from>
    <xdr:to>
      <xdr:col>6</xdr:col>
      <xdr:colOff>600075</xdr:colOff>
      <xdr:row>49</xdr:row>
      <xdr:rowOff>110505</xdr:rowOff>
    </xdr:to>
    <xdr:cxnSp macro="">
      <xdr:nvCxnSpPr>
        <xdr:cNvPr id="120" name="直線コネクタ 119"/>
        <xdr:cNvCxnSpPr/>
      </xdr:nvCxnSpPr>
      <xdr:spPr>
        <a:xfrm>
          <a:off x="4546600" y="851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23506</xdr:rowOff>
    </xdr:from>
    <xdr:to>
      <xdr:col>6</xdr:col>
      <xdr:colOff>511175</xdr:colOff>
      <xdr:row>57</xdr:row>
      <xdr:rowOff>43296</xdr:rowOff>
    </xdr:to>
    <xdr:cxnSp macro="">
      <xdr:nvCxnSpPr>
        <xdr:cNvPr id="121" name="直線コネクタ 120"/>
        <xdr:cNvCxnSpPr/>
      </xdr:nvCxnSpPr>
      <xdr:spPr>
        <a:xfrm>
          <a:off x="3797300" y="9796156"/>
          <a:ext cx="8382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4662</xdr:rowOff>
    </xdr:from>
    <xdr:ext cx="534377" cy="259045"/>
    <xdr:sp macro="" textlink="">
      <xdr:nvSpPr>
        <xdr:cNvPr id="122" name="総務費平均値テキスト"/>
        <xdr:cNvSpPr txBox="1"/>
      </xdr:nvSpPr>
      <xdr:spPr>
        <a:xfrm>
          <a:off x="4686300" y="943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153235</xdr:rowOff>
    </xdr:from>
    <xdr:to>
      <xdr:col>6</xdr:col>
      <xdr:colOff>561975</xdr:colOff>
      <xdr:row>56</xdr:row>
      <xdr:rowOff>83385</xdr:rowOff>
    </xdr:to>
    <xdr:sp macro="" textlink="">
      <xdr:nvSpPr>
        <xdr:cNvPr id="123" name="フローチャート : 判断 122"/>
        <xdr:cNvSpPr/>
      </xdr:nvSpPr>
      <xdr:spPr>
        <a:xfrm>
          <a:off x="45847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44374</xdr:rowOff>
    </xdr:from>
    <xdr:to>
      <xdr:col>5</xdr:col>
      <xdr:colOff>358775</xdr:colOff>
      <xdr:row>57</xdr:row>
      <xdr:rowOff>23506</xdr:rowOff>
    </xdr:to>
    <xdr:cxnSp macro="">
      <xdr:nvCxnSpPr>
        <xdr:cNvPr id="124" name="直線コネクタ 123"/>
        <xdr:cNvCxnSpPr/>
      </xdr:nvCxnSpPr>
      <xdr:spPr>
        <a:xfrm>
          <a:off x="2908300" y="9645574"/>
          <a:ext cx="889000" cy="15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114274</xdr:rowOff>
    </xdr:from>
    <xdr:to>
      <xdr:col>5</xdr:col>
      <xdr:colOff>409575</xdr:colOff>
      <xdr:row>56</xdr:row>
      <xdr:rowOff>44424</xdr:rowOff>
    </xdr:to>
    <xdr:sp macro="" textlink="">
      <xdr:nvSpPr>
        <xdr:cNvPr id="125" name="フローチャート : 判断 124"/>
        <xdr:cNvSpPr/>
      </xdr:nvSpPr>
      <xdr:spPr>
        <a:xfrm>
          <a:off x="3746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60951</xdr:rowOff>
    </xdr:from>
    <xdr:ext cx="534377" cy="259045"/>
    <xdr:sp macro="" textlink="">
      <xdr:nvSpPr>
        <xdr:cNvPr id="126" name="テキスト ボックス 125"/>
        <xdr:cNvSpPr txBox="1"/>
      </xdr:nvSpPr>
      <xdr:spPr>
        <a:xfrm>
          <a:off x="3530111" y="93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44374</xdr:rowOff>
    </xdr:from>
    <xdr:to>
      <xdr:col>4</xdr:col>
      <xdr:colOff>155575</xdr:colOff>
      <xdr:row>58</xdr:row>
      <xdr:rowOff>1332</xdr:rowOff>
    </xdr:to>
    <xdr:cxnSp macro="">
      <xdr:nvCxnSpPr>
        <xdr:cNvPr id="127" name="直線コネクタ 126"/>
        <xdr:cNvCxnSpPr/>
      </xdr:nvCxnSpPr>
      <xdr:spPr>
        <a:xfrm flipV="1">
          <a:off x="2019300" y="9645574"/>
          <a:ext cx="889000" cy="29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153398</xdr:rowOff>
    </xdr:from>
    <xdr:to>
      <xdr:col>4</xdr:col>
      <xdr:colOff>206375</xdr:colOff>
      <xdr:row>54</xdr:row>
      <xdr:rowOff>83548</xdr:rowOff>
    </xdr:to>
    <xdr:sp macro="" textlink="">
      <xdr:nvSpPr>
        <xdr:cNvPr id="128" name="フローチャート : 判断 127"/>
        <xdr:cNvSpPr/>
      </xdr:nvSpPr>
      <xdr:spPr>
        <a:xfrm>
          <a:off x="2857500" y="9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100075</xdr:rowOff>
    </xdr:from>
    <xdr:ext cx="534377" cy="259045"/>
    <xdr:sp macro="" textlink="">
      <xdr:nvSpPr>
        <xdr:cNvPr id="129" name="テキスト ボックス 128"/>
        <xdr:cNvSpPr txBox="1"/>
      </xdr:nvSpPr>
      <xdr:spPr>
        <a:xfrm>
          <a:off x="2641111" y="901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32683</xdr:rowOff>
    </xdr:from>
    <xdr:to>
      <xdr:col>2</xdr:col>
      <xdr:colOff>638175</xdr:colOff>
      <xdr:row>58</xdr:row>
      <xdr:rowOff>1332</xdr:rowOff>
    </xdr:to>
    <xdr:cxnSp macro="">
      <xdr:nvCxnSpPr>
        <xdr:cNvPr id="130" name="直線コネクタ 129"/>
        <xdr:cNvCxnSpPr/>
      </xdr:nvCxnSpPr>
      <xdr:spPr>
        <a:xfrm>
          <a:off x="1130300" y="9805333"/>
          <a:ext cx="889000" cy="14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758</xdr:rowOff>
    </xdr:from>
    <xdr:to>
      <xdr:col>3</xdr:col>
      <xdr:colOff>3175</xdr:colOff>
      <xdr:row>53</xdr:row>
      <xdr:rowOff>102358</xdr:rowOff>
    </xdr:to>
    <xdr:sp macro="" textlink="">
      <xdr:nvSpPr>
        <xdr:cNvPr id="131" name="フローチャート : 判断 130"/>
        <xdr:cNvSpPr/>
      </xdr:nvSpPr>
      <xdr:spPr>
        <a:xfrm>
          <a:off x="1968500" y="908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118885</xdr:rowOff>
    </xdr:from>
    <xdr:ext cx="534377" cy="259045"/>
    <xdr:sp macro="" textlink="">
      <xdr:nvSpPr>
        <xdr:cNvPr id="132" name="テキスト ボックス 131"/>
        <xdr:cNvSpPr txBox="1"/>
      </xdr:nvSpPr>
      <xdr:spPr>
        <a:xfrm>
          <a:off x="1752111" y="8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137951</xdr:rowOff>
    </xdr:from>
    <xdr:to>
      <xdr:col>1</xdr:col>
      <xdr:colOff>485775</xdr:colOff>
      <xdr:row>55</xdr:row>
      <xdr:rowOff>68101</xdr:rowOff>
    </xdr:to>
    <xdr:sp macro="" textlink="">
      <xdr:nvSpPr>
        <xdr:cNvPr id="133" name="フローチャート : 判断 132"/>
        <xdr:cNvSpPr/>
      </xdr:nvSpPr>
      <xdr:spPr>
        <a:xfrm>
          <a:off x="1079500" y="93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84628</xdr:rowOff>
    </xdr:from>
    <xdr:ext cx="534377" cy="259045"/>
    <xdr:sp macro="" textlink="">
      <xdr:nvSpPr>
        <xdr:cNvPr id="134" name="テキスト ボックス 133"/>
        <xdr:cNvSpPr txBox="1"/>
      </xdr:nvSpPr>
      <xdr:spPr>
        <a:xfrm>
          <a:off x="863111" y="91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163946</xdr:rowOff>
    </xdr:from>
    <xdr:to>
      <xdr:col>6</xdr:col>
      <xdr:colOff>561975</xdr:colOff>
      <xdr:row>57</xdr:row>
      <xdr:rowOff>94096</xdr:rowOff>
    </xdr:to>
    <xdr:sp macro="" textlink="">
      <xdr:nvSpPr>
        <xdr:cNvPr id="140" name="円/楕円 139"/>
        <xdr:cNvSpPr/>
      </xdr:nvSpPr>
      <xdr:spPr>
        <a:xfrm>
          <a:off x="4584700" y="97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142373</xdr:rowOff>
    </xdr:from>
    <xdr:ext cx="534377" cy="259045"/>
    <xdr:sp macro="" textlink="">
      <xdr:nvSpPr>
        <xdr:cNvPr id="141" name="総務費該当値テキスト"/>
        <xdr:cNvSpPr txBox="1"/>
      </xdr:nvSpPr>
      <xdr:spPr>
        <a:xfrm>
          <a:off x="4686300" y="97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32,202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144156</xdr:rowOff>
    </xdr:from>
    <xdr:to>
      <xdr:col>5</xdr:col>
      <xdr:colOff>409575</xdr:colOff>
      <xdr:row>57</xdr:row>
      <xdr:rowOff>74306</xdr:rowOff>
    </xdr:to>
    <xdr:sp macro="" textlink="">
      <xdr:nvSpPr>
        <xdr:cNvPr id="142" name="円/楕円 141"/>
        <xdr:cNvSpPr/>
      </xdr:nvSpPr>
      <xdr:spPr>
        <a:xfrm>
          <a:off x="3746500" y="974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65433</xdr:rowOff>
    </xdr:from>
    <xdr:ext cx="534377" cy="259045"/>
    <xdr:sp macro="" textlink="">
      <xdr:nvSpPr>
        <xdr:cNvPr id="143" name="テキスト ボックス 142"/>
        <xdr:cNvSpPr txBox="1"/>
      </xdr:nvSpPr>
      <xdr:spPr>
        <a:xfrm>
          <a:off x="3530111" y="983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165024</xdr:rowOff>
    </xdr:from>
    <xdr:to>
      <xdr:col>4</xdr:col>
      <xdr:colOff>206375</xdr:colOff>
      <xdr:row>56</xdr:row>
      <xdr:rowOff>95174</xdr:rowOff>
    </xdr:to>
    <xdr:sp macro="" textlink="">
      <xdr:nvSpPr>
        <xdr:cNvPr id="144" name="円/楕円 143"/>
        <xdr:cNvSpPr/>
      </xdr:nvSpPr>
      <xdr:spPr>
        <a:xfrm>
          <a:off x="2857500" y="959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86301</xdr:rowOff>
    </xdr:from>
    <xdr:ext cx="534377" cy="259045"/>
    <xdr:sp macro="" textlink="">
      <xdr:nvSpPr>
        <xdr:cNvPr id="145" name="テキスト ボックス 144"/>
        <xdr:cNvSpPr txBox="1"/>
      </xdr:nvSpPr>
      <xdr:spPr>
        <a:xfrm>
          <a:off x="2641111" y="968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121982</xdr:rowOff>
    </xdr:from>
    <xdr:to>
      <xdr:col>3</xdr:col>
      <xdr:colOff>3175</xdr:colOff>
      <xdr:row>58</xdr:row>
      <xdr:rowOff>52132</xdr:rowOff>
    </xdr:to>
    <xdr:sp macro="" textlink="">
      <xdr:nvSpPr>
        <xdr:cNvPr id="146" name="円/楕円 145"/>
        <xdr:cNvSpPr/>
      </xdr:nvSpPr>
      <xdr:spPr>
        <a:xfrm>
          <a:off x="1968500" y="989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43259</xdr:rowOff>
    </xdr:from>
    <xdr:ext cx="534377" cy="259045"/>
    <xdr:sp macro="" textlink="">
      <xdr:nvSpPr>
        <xdr:cNvPr id="147" name="テキスト ボックス 146"/>
        <xdr:cNvSpPr txBox="1"/>
      </xdr:nvSpPr>
      <xdr:spPr>
        <a:xfrm>
          <a:off x="1752111" y="998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153333</xdr:rowOff>
    </xdr:from>
    <xdr:to>
      <xdr:col>1</xdr:col>
      <xdr:colOff>485775</xdr:colOff>
      <xdr:row>57</xdr:row>
      <xdr:rowOff>83483</xdr:rowOff>
    </xdr:to>
    <xdr:sp macro="" textlink="">
      <xdr:nvSpPr>
        <xdr:cNvPr id="148" name="円/楕円 147"/>
        <xdr:cNvSpPr/>
      </xdr:nvSpPr>
      <xdr:spPr>
        <a:xfrm>
          <a:off x="1079500" y="975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74610</xdr:rowOff>
    </xdr:from>
    <xdr:ext cx="534377" cy="259045"/>
    <xdr:sp macro="" textlink="">
      <xdr:nvSpPr>
        <xdr:cNvPr id="149" name="テキスト ボックス 148"/>
        <xdr:cNvSpPr txBox="1"/>
      </xdr:nvSpPr>
      <xdr:spPr>
        <a:xfrm>
          <a:off x="863111" y="98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97322</xdr:rowOff>
    </xdr:from>
    <xdr:to>
      <xdr:col>6</xdr:col>
      <xdr:colOff>510540</xdr:colOff>
      <xdr:row>78</xdr:row>
      <xdr:rowOff>138206</xdr:rowOff>
    </xdr:to>
    <xdr:cxnSp macro="">
      <xdr:nvCxnSpPr>
        <xdr:cNvPr id="172" name="直線コネクタ 171"/>
        <xdr:cNvCxnSpPr/>
      </xdr:nvCxnSpPr>
      <xdr:spPr>
        <a:xfrm flipV="1">
          <a:off x="4633595" y="12098822"/>
          <a:ext cx="1270" cy="141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142033</xdr:rowOff>
    </xdr:from>
    <xdr:ext cx="599010" cy="259045"/>
    <xdr:sp macro="" textlink="">
      <xdr:nvSpPr>
        <xdr:cNvPr id="173" name="民生費最小値テキスト"/>
        <xdr:cNvSpPr txBox="1"/>
      </xdr:nvSpPr>
      <xdr:spPr>
        <a:xfrm>
          <a:off x="4686300" y="135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100,327</a:t>
          </a:r>
          <a:endParaRPr kumimoji="1" lang="ja-JP" altLang="en-US" sz="1000" b="1">
            <a:latin typeface="ＭＳ Ｐゴシック"/>
          </a:endParaRPr>
        </a:p>
      </xdr:txBody>
    </xdr:sp>
    <xdr:clientData/>
  </xdr:oneCellAnchor>
  <xdr:twoCellAnchor>
    <xdr:from>
      <xdr:col>6</xdr:col>
      <xdr:colOff>422275</xdr:colOff>
      <xdr:row>78</xdr:row>
      <xdr:rowOff>138206</xdr:rowOff>
    </xdr:from>
    <xdr:to>
      <xdr:col>6</xdr:col>
      <xdr:colOff>600075</xdr:colOff>
      <xdr:row>78</xdr:row>
      <xdr:rowOff>138206</xdr:rowOff>
    </xdr:to>
    <xdr:cxnSp macro="">
      <xdr:nvCxnSpPr>
        <xdr:cNvPr id="174" name="直線コネクタ 173"/>
        <xdr:cNvCxnSpPr/>
      </xdr:nvCxnSpPr>
      <xdr:spPr>
        <a:xfrm>
          <a:off x="4546600" y="1351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43999</xdr:rowOff>
    </xdr:from>
    <xdr:ext cx="599010" cy="259045"/>
    <xdr:sp macro="" textlink="">
      <xdr:nvSpPr>
        <xdr:cNvPr id="175" name="民生費最大値テキスト"/>
        <xdr:cNvSpPr txBox="1"/>
      </xdr:nvSpPr>
      <xdr:spPr>
        <a:xfrm>
          <a:off x="4686300" y="1187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409,269</a:t>
          </a:r>
          <a:endParaRPr kumimoji="1" lang="ja-JP" altLang="en-US" sz="1000" b="1">
            <a:latin typeface="ＭＳ Ｐゴシック"/>
          </a:endParaRPr>
        </a:p>
      </xdr:txBody>
    </xdr:sp>
    <xdr:clientData/>
  </xdr:oneCellAnchor>
  <xdr:twoCellAnchor>
    <xdr:from>
      <xdr:col>6</xdr:col>
      <xdr:colOff>422275</xdr:colOff>
      <xdr:row>70</xdr:row>
      <xdr:rowOff>97322</xdr:rowOff>
    </xdr:from>
    <xdr:to>
      <xdr:col>6</xdr:col>
      <xdr:colOff>600075</xdr:colOff>
      <xdr:row>70</xdr:row>
      <xdr:rowOff>97322</xdr:rowOff>
    </xdr:to>
    <xdr:cxnSp macro="">
      <xdr:nvCxnSpPr>
        <xdr:cNvPr id="176" name="直線コネクタ 175"/>
        <xdr:cNvCxnSpPr/>
      </xdr:nvCxnSpPr>
      <xdr:spPr>
        <a:xfrm>
          <a:off x="4546600" y="1209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73822</xdr:rowOff>
    </xdr:from>
    <xdr:to>
      <xdr:col>6</xdr:col>
      <xdr:colOff>511175</xdr:colOff>
      <xdr:row>77</xdr:row>
      <xdr:rowOff>113255</xdr:rowOff>
    </xdr:to>
    <xdr:cxnSp macro="">
      <xdr:nvCxnSpPr>
        <xdr:cNvPr id="177" name="直線コネクタ 176"/>
        <xdr:cNvCxnSpPr/>
      </xdr:nvCxnSpPr>
      <xdr:spPr>
        <a:xfrm flipV="1">
          <a:off x="3797300" y="13275472"/>
          <a:ext cx="8382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7955</xdr:rowOff>
    </xdr:from>
    <xdr:ext cx="599010" cy="259045"/>
    <xdr:sp macro="" textlink="">
      <xdr:nvSpPr>
        <xdr:cNvPr id="178" name="民生費平均値テキスト"/>
        <xdr:cNvSpPr txBox="1"/>
      </xdr:nvSpPr>
      <xdr:spPr>
        <a:xfrm>
          <a:off x="4686300" y="13209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29528</xdr:rowOff>
    </xdr:from>
    <xdr:to>
      <xdr:col>6</xdr:col>
      <xdr:colOff>561975</xdr:colOff>
      <xdr:row>77</xdr:row>
      <xdr:rowOff>131128</xdr:rowOff>
    </xdr:to>
    <xdr:sp macro="" textlink="">
      <xdr:nvSpPr>
        <xdr:cNvPr id="179" name="フローチャート : 判断 178"/>
        <xdr:cNvSpPr/>
      </xdr:nvSpPr>
      <xdr:spPr>
        <a:xfrm>
          <a:off x="45847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113255</xdr:rowOff>
    </xdr:from>
    <xdr:to>
      <xdr:col>5</xdr:col>
      <xdr:colOff>358775</xdr:colOff>
      <xdr:row>78</xdr:row>
      <xdr:rowOff>7831</xdr:rowOff>
    </xdr:to>
    <xdr:cxnSp macro="">
      <xdr:nvCxnSpPr>
        <xdr:cNvPr id="180" name="直線コネクタ 179"/>
        <xdr:cNvCxnSpPr/>
      </xdr:nvCxnSpPr>
      <xdr:spPr>
        <a:xfrm flipV="1">
          <a:off x="2908300" y="13314905"/>
          <a:ext cx="889000" cy="6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35737</xdr:rowOff>
    </xdr:from>
    <xdr:to>
      <xdr:col>5</xdr:col>
      <xdr:colOff>409575</xdr:colOff>
      <xdr:row>77</xdr:row>
      <xdr:rowOff>137337</xdr:rowOff>
    </xdr:to>
    <xdr:sp macro="" textlink="">
      <xdr:nvSpPr>
        <xdr:cNvPr id="181" name="フローチャート : 判断 180"/>
        <xdr:cNvSpPr/>
      </xdr:nvSpPr>
      <xdr:spPr>
        <a:xfrm>
          <a:off x="3746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153864</xdr:rowOff>
    </xdr:from>
    <xdr:ext cx="599010" cy="259045"/>
    <xdr:sp macro="" textlink="">
      <xdr:nvSpPr>
        <xdr:cNvPr id="182" name="テキスト ボックス 181"/>
        <xdr:cNvSpPr txBox="1"/>
      </xdr:nvSpPr>
      <xdr:spPr>
        <a:xfrm>
          <a:off x="3497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170597</xdr:rowOff>
    </xdr:from>
    <xdr:to>
      <xdr:col>4</xdr:col>
      <xdr:colOff>155575</xdr:colOff>
      <xdr:row>78</xdr:row>
      <xdr:rowOff>7831</xdr:rowOff>
    </xdr:to>
    <xdr:cxnSp macro="">
      <xdr:nvCxnSpPr>
        <xdr:cNvPr id="183" name="直線コネクタ 182"/>
        <xdr:cNvCxnSpPr/>
      </xdr:nvCxnSpPr>
      <xdr:spPr>
        <a:xfrm>
          <a:off x="2019300" y="13372247"/>
          <a:ext cx="889000" cy="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61578</xdr:rowOff>
    </xdr:from>
    <xdr:to>
      <xdr:col>4</xdr:col>
      <xdr:colOff>206375</xdr:colOff>
      <xdr:row>77</xdr:row>
      <xdr:rowOff>163178</xdr:rowOff>
    </xdr:to>
    <xdr:sp macro="" textlink="">
      <xdr:nvSpPr>
        <xdr:cNvPr id="184" name="フローチャート : 判断 183"/>
        <xdr:cNvSpPr/>
      </xdr:nvSpPr>
      <xdr:spPr>
        <a:xfrm>
          <a:off x="2857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8255</xdr:rowOff>
    </xdr:from>
    <xdr:ext cx="599010" cy="259045"/>
    <xdr:sp macro="" textlink="">
      <xdr:nvSpPr>
        <xdr:cNvPr id="185" name="テキスト ボックス 184"/>
        <xdr:cNvSpPr txBox="1"/>
      </xdr:nvSpPr>
      <xdr:spPr>
        <a:xfrm>
          <a:off x="2608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170597</xdr:rowOff>
    </xdr:from>
    <xdr:to>
      <xdr:col>2</xdr:col>
      <xdr:colOff>638175</xdr:colOff>
      <xdr:row>78</xdr:row>
      <xdr:rowOff>15904</xdr:rowOff>
    </xdr:to>
    <xdr:cxnSp macro="">
      <xdr:nvCxnSpPr>
        <xdr:cNvPr id="186" name="直線コネクタ 185"/>
        <xdr:cNvCxnSpPr/>
      </xdr:nvCxnSpPr>
      <xdr:spPr>
        <a:xfrm flipV="1">
          <a:off x="1130300" y="13372247"/>
          <a:ext cx="889000" cy="1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77434</xdr:rowOff>
    </xdr:from>
    <xdr:to>
      <xdr:col>3</xdr:col>
      <xdr:colOff>3175</xdr:colOff>
      <xdr:row>78</xdr:row>
      <xdr:rowOff>7584</xdr:rowOff>
    </xdr:to>
    <xdr:sp macro="" textlink="">
      <xdr:nvSpPr>
        <xdr:cNvPr id="187" name="フローチャート : 判断 186"/>
        <xdr:cNvSpPr/>
      </xdr:nvSpPr>
      <xdr:spPr>
        <a:xfrm>
          <a:off x="1968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24111</xdr:rowOff>
    </xdr:from>
    <xdr:ext cx="599010" cy="259045"/>
    <xdr:sp macro="" textlink="">
      <xdr:nvSpPr>
        <xdr:cNvPr id="188" name="テキスト ボックス 187"/>
        <xdr:cNvSpPr txBox="1"/>
      </xdr:nvSpPr>
      <xdr:spPr>
        <a:xfrm>
          <a:off x="1719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81328</xdr:rowOff>
    </xdr:from>
    <xdr:to>
      <xdr:col>1</xdr:col>
      <xdr:colOff>485775</xdr:colOff>
      <xdr:row>78</xdr:row>
      <xdr:rowOff>11478</xdr:rowOff>
    </xdr:to>
    <xdr:sp macro="" textlink="">
      <xdr:nvSpPr>
        <xdr:cNvPr id="189" name="フローチャート : 判断 188"/>
        <xdr:cNvSpPr/>
      </xdr:nvSpPr>
      <xdr:spPr>
        <a:xfrm>
          <a:off x="1079500" y="1328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28005</xdr:rowOff>
    </xdr:from>
    <xdr:ext cx="599010" cy="259045"/>
    <xdr:sp macro="" textlink="">
      <xdr:nvSpPr>
        <xdr:cNvPr id="190" name="テキスト ボックス 189"/>
        <xdr:cNvSpPr txBox="1"/>
      </xdr:nvSpPr>
      <xdr:spPr>
        <a:xfrm>
          <a:off x="830794" y="1305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23022</xdr:rowOff>
    </xdr:from>
    <xdr:to>
      <xdr:col>6</xdr:col>
      <xdr:colOff>561975</xdr:colOff>
      <xdr:row>77</xdr:row>
      <xdr:rowOff>124622</xdr:rowOff>
    </xdr:to>
    <xdr:sp macro="" textlink="">
      <xdr:nvSpPr>
        <xdr:cNvPr id="196" name="円/楕円 195"/>
        <xdr:cNvSpPr/>
      </xdr:nvSpPr>
      <xdr:spPr>
        <a:xfrm>
          <a:off x="4584700" y="1322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45899</xdr:rowOff>
    </xdr:from>
    <xdr:ext cx="599010" cy="259045"/>
    <xdr:sp macro="" textlink="">
      <xdr:nvSpPr>
        <xdr:cNvPr id="197" name="民生費該当値テキスト"/>
        <xdr:cNvSpPr txBox="1"/>
      </xdr:nvSpPr>
      <xdr:spPr>
        <a:xfrm>
          <a:off x="4686300" y="1307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151,909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62455</xdr:rowOff>
    </xdr:from>
    <xdr:to>
      <xdr:col>5</xdr:col>
      <xdr:colOff>409575</xdr:colOff>
      <xdr:row>77</xdr:row>
      <xdr:rowOff>164055</xdr:rowOff>
    </xdr:to>
    <xdr:sp macro="" textlink="">
      <xdr:nvSpPr>
        <xdr:cNvPr id="198" name="円/楕円 197"/>
        <xdr:cNvSpPr/>
      </xdr:nvSpPr>
      <xdr:spPr>
        <a:xfrm>
          <a:off x="3746500" y="132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155182</xdr:rowOff>
    </xdr:from>
    <xdr:ext cx="599010" cy="259045"/>
    <xdr:sp macro="" textlink="">
      <xdr:nvSpPr>
        <xdr:cNvPr id="199" name="テキスト ボックス 198"/>
        <xdr:cNvSpPr txBox="1"/>
      </xdr:nvSpPr>
      <xdr:spPr>
        <a:xfrm>
          <a:off x="3497794" y="1335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143,284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128481</xdr:rowOff>
    </xdr:from>
    <xdr:to>
      <xdr:col>4</xdr:col>
      <xdr:colOff>206375</xdr:colOff>
      <xdr:row>78</xdr:row>
      <xdr:rowOff>58631</xdr:rowOff>
    </xdr:to>
    <xdr:sp macro="" textlink="">
      <xdr:nvSpPr>
        <xdr:cNvPr id="200" name="円/楕円 199"/>
        <xdr:cNvSpPr/>
      </xdr:nvSpPr>
      <xdr:spPr>
        <a:xfrm>
          <a:off x="2857500" y="1333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49758</xdr:rowOff>
    </xdr:from>
    <xdr:ext cx="599010" cy="259045"/>
    <xdr:sp macro="" textlink="">
      <xdr:nvSpPr>
        <xdr:cNvPr id="201" name="テキスト ボックス 200"/>
        <xdr:cNvSpPr txBox="1"/>
      </xdr:nvSpPr>
      <xdr:spPr>
        <a:xfrm>
          <a:off x="2608794" y="1342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128,843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119797</xdr:rowOff>
    </xdr:from>
    <xdr:to>
      <xdr:col>3</xdr:col>
      <xdr:colOff>3175</xdr:colOff>
      <xdr:row>78</xdr:row>
      <xdr:rowOff>49947</xdr:rowOff>
    </xdr:to>
    <xdr:sp macro="" textlink="">
      <xdr:nvSpPr>
        <xdr:cNvPr id="202" name="円/楕円 201"/>
        <xdr:cNvSpPr/>
      </xdr:nvSpPr>
      <xdr:spPr>
        <a:xfrm>
          <a:off x="1968500" y="1332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41074</xdr:rowOff>
    </xdr:from>
    <xdr:ext cx="599010" cy="259045"/>
    <xdr:sp macro="" textlink="">
      <xdr:nvSpPr>
        <xdr:cNvPr id="203" name="テキスト ボックス 202"/>
        <xdr:cNvSpPr txBox="1"/>
      </xdr:nvSpPr>
      <xdr:spPr>
        <a:xfrm>
          <a:off x="1719794" y="1341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130,742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136554</xdr:rowOff>
    </xdr:from>
    <xdr:to>
      <xdr:col>1</xdr:col>
      <xdr:colOff>485775</xdr:colOff>
      <xdr:row>78</xdr:row>
      <xdr:rowOff>66704</xdr:rowOff>
    </xdr:to>
    <xdr:sp macro="" textlink="">
      <xdr:nvSpPr>
        <xdr:cNvPr id="204" name="円/楕円 203"/>
        <xdr:cNvSpPr/>
      </xdr:nvSpPr>
      <xdr:spPr>
        <a:xfrm>
          <a:off x="1079500" y="1333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57831</xdr:rowOff>
    </xdr:from>
    <xdr:ext cx="599010" cy="259045"/>
    <xdr:sp macro="" textlink="">
      <xdr:nvSpPr>
        <xdr:cNvPr id="205" name="テキスト ボックス 204"/>
        <xdr:cNvSpPr txBox="1"/>
      </xdr:nvSpPr>
      <xdr:spPr>
        <a:xfrm>
          <a:off x="830794" y="1343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120301</xdr:rowOff>
    </xdr:from>
    <xdr:to>
      <xdr:col>6</xdr:col>
      <xdr:colOff>510540</xdr:colOff>
      <xdr:row>98</xdr:row>
      <xdr:rowOff>51885</xdr:rowOff>
    </xdr:to>
    <xdr:cxnSp macro="">
      <xdr:nvCxnSpPr>
        <xdr:cNvPr id="232" name="直線コネクタ 231"/>
        <xdr:cNvCxnSpPr/>
      </xdr:nvCxnSpPr>
      <xdr:spPr>
        <a:xfrm flipV="1">
          <a:off x="4633595" y="15550801"/>
          <a:ext cx="1270" cy="1303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55712</xdr:rowOff>
    </xdr:from>
    <xdr:ext cx="534377" cy="259045"/>
    <xdr:sp macro="" textlink="">
      <xdr:nvSpPr>
        <xdr:cNvPr id="233" name="衛生費最小値テキスト"/>
        <xdr:cNvSpPr txBox="1"/>
      </xdr:nvSpPr>
      <xdr:spPr>
        <a:xfrm>
          <a:off x="4686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16,689</a:t>
          </a:r>
          <a:endParaRPr kumimoji="1" lang="ja-JP" altLang="en-US" sz="1000" b="1">
            <a:latin typeface="ＭＳ Ｐゴシック"/>
          </a:endParaRPr>
        </a:p>
      </xdr:txBody>
    </xdr:sp>
    <xdr:clientData/>
  </xdr:oneCellAnchor>
  <xdr:twoCellAnchor>
    <xdr:from>
      <xdr:col>6</xdr:col>
      <xdr:colOff>422275</xdr:colOff>
      <xdr:row>98</xdr:row>
      <xdr:rowOff>51885</xdr:rowOff>
    </xdr:from>
    <xdr:to>
      <xdr:col>6</xdr:col>
      <xdr:colOff>600075</xdr:colOff>
      <xdr:row>98</xdr:row>
      <xdr:rowOff>51885</xdr:rowOff>
    </xdr:to>
    <xdr:cxnSp macro="">
      <xdr:nvCxnSpPr>
        <xdr:cNvPr id="234" name="直線コネクタ 233"/>
        <xdr:cNvCxnSpPr/>
      </xdr:nvCxnSpPr>
      <xdr:spPr>
        <a:xfrm>
          <a:off x="4546600" y="1685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66978</xdr:rowOff>
    </xdr:from>
    <xdr:ext cx="534377" cy="259045"/>
    <xdr:sp macro="" textlink="">
      <xdr:nvSpPr>
        <xdr:cNvPr id="235" name="衛生費最大値テキスト"/>
        <xdr:cNvSpPr txBox="1"/>
      </xdr:nvSpPr>
      <xdr:spPr>
        <a:xfrm>
          <a:off x="4686300" y="15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56,594</a:t>
          </a:r>
          <a:endParaRPr kumimoji="1" lang="ja-JP" altLang="en-US" sz="1000" b="1">
            <a:latin typeface="ＭＳ Ｐゴシック"/>
          </a:endParaRPr>
        </a:p>
      </xdr:txBody>
    </xdr:sp>
    <xdr:clientData/>
  </xdr:oneCellAnchor>
  <xdr:twoCellAnchor>
    <xdr:from>
      <xdr:col>6</xdr:col>
      <xdr:colOff>422275</xdr:colOff>
      <xdr:row>90</xdr:row>
      <xdr:rowOff>120301</xdr:rowOff>
    </xdr:from>
    <xdr:to>
      <xdr:col>6</xdr:col>
      <xdr:colOff>600075</xdr:colOff>
      <xdr:row>90</xdr:row>
      <xdr:rowOff>120301</xdr:rowOff>
    </xdr:to>
    <xdr:cxnSp macro="">
      <xdr:nvCxnSpPr>
        <xdr:cNvPr id="236" name="直線コネクタ 235"/>
        <xdr:cNvCxnSpPr/>
      </xdr:nvCxnSpPr>
      <xdr:spPr>
        <a:xfrm>
          <a:off x="4546600" y="1555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79741</xdr:rowOff>
    </xdr:from>
    <xdr:to>
      <xdr:col>6</xdr:col>
      <xdr:colOff>511175</xdr:colOff>
      <xdr:row>96</xdr:row>
      <xdr:rowOff>85260</xdr:rowOff>
    </xdr:to>
    <xdr:cxnSp macro="">
      <xdr:nvCxnSpPr>
        <xdr:cNvPr id="237" name="直線コネクタ 236"/>
        <xdr:cNvCxnSpPr/>
      </xdr:nvCxnSpPr>
      <xdr:spPr>
        <a:xfrm flipV="1">
          <a:off x="3797300" y="16538941"/>
          <a:ext cx="8382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98192</xdr:rowOff>
    </xdr:from>
    <xdr:ext cx="534377" cy="259045"/>
    <xdr:sp macro="" textlink="">
      <xdr:nvSpPr>
        <xdr:cNvPr id="238" name="衛生費平均値テキスト"/>
        <xdr:cNvSpPr txBox="1"/>
      </xdr:nvSpPr>
      <xdr:spPr>
        <a:xfrm>
          <a:off x="4686300" y="1621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75315</xdr:rowOff>
    </xdr:from>
    <xdr:to>
      <xdr:col>6</xdr:col>
      <xdr:colOff>561975</xdr:colOff>
      <xdr:row>96</xdr:row>
      <xdr:rowOff>5465</xdr:rowOff>
    </xdr:to>
    <xdr:sp macro="" textlink="">
      <xdr:nvSpPr>
        <xdr:cNvPr id="239" name="フローチャート : 判断 238"/>
        <xdr:cNvSpPr/>
      </xdr:nvSpPr>
      <xdr:spPr>
        <a:xfrm>
          <a:off x="45847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85260</xdr:rowOff>
    </xdr:from>
    <xdr:to>
      <xdr:col>5</xdr:col>
      <xdr:colOff>358775</xdr:colOff>
      <xdr:row>96</xdr:row>
      <xdr:rowOff>96038</xdr:rowOff>
    </xdr:to>
    <xdr:cxnSp macro="">
      <xdr:nvCxnSpPr>
        <xdr:cNvPr id="240" name="直線コネクタ 239"/>
        <xdr:cNvCxnSpPr/>
      </xdr:nvCxnSpPr>
      <xdr:spPr>
        <a:xfrm flipV="1">
          <a:off x="2908300" y="16544460"/>
          <a:ext cx="8890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65191</xdr:rowOff>
    </xdr:from>
    <xdr:to>
      <xdr:col>5</xdr:col>
      <xdr:colOff>409575</xdr:colOff>
      <xdr:row>95</xdr:row>
      <xdr:rowOff>166791</xdr:rowOff>
    </xdr:to>
    <xdr:sp macro="" textlink="">
      <xdr:nvSpPr>
        <xdr:cNvPr id="241" name="フローチャート : 判断 240"/>
        <xdr:cNvSpPr/>
      </xdr:nvSpPr>
      <xdr:spPr>
        <a:xfrm>
          <a:off x="3746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11868</xdr:rowOff>
    </xdr:from>
    <xdr:ext cx="534377" cy="259045"/>
    <xdr:sp macro="" textlink="">
      <xdr:nvSpPr>
        <xdr:cNvPr id="242" name="テキスト ボックス 241"/>
        <xdr:cNvSpPr txBox="1"/>
      </xdr:nvSpPr>
      <xdr:spPr>
        <a:xfrm>
          <a:off x="3530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77096</xdr:rowOff>
    </xdr:from>
    <xdr:to>
      <xdr:col>4</xdr:col>
      <xdr:colOff>155575</xdr:colOff>
      <xdr:row>96</xdr:row>
      <xdr:rowOff>96038</xdr:rowOff>
    </xdr:to>
    <xdr:cxnSp macro="">
      <xdr:nvCxnSpPr>
        <xdr:cNvPr id="243" name="直線コネクタ 242"/>
        <xdr:cNvCxnSpPr/>
      </xdr:nvCxnSpPr>
      <xdr:spPr>
        <a:xfrm>
          <a:off x="2019300" y="16536296"/>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105392</xdr:rowOff>
    </xdr:from>
    <xdr:to>
      <xdr:col>4</xdr:col>
      <xdr:colOff>206375</xdr:colOff>
      <xdr:row>96</xdr:row>
      <xdr:rowOff>35542</xdr:rowOff>
    </xdr:to>
    <xdr:sp macro="" textlink="">
      <xdr:nvSpPr>
        <xdr:cNvPr id="244" name="フローチャート : 判断 243"/>
        <xdr:cNvSpPr/>
      </xdr:nvSpPr>
      <xdr:spPr>
        <a:xfrm>
          <a:off x="2857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52069</xdr:rowOff>
    </xdr:from>
    <xdr:ext cx="534377" cy="259045"/>
    <xdr:sp macro="" textlink="">
      <xdr:nvSpPr>
        <xdr:cNvPr id="245" name="テキスト ボックス 244"/>
        <xdr:cNvSpPr txBox="1"/>
      </xdr:nvSpPr>
      <xdr:spPr>
        <a:xfrm>
          <a:off x="2641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41925</xdr:rowOff>
    </xdr:from>
    <xdr:to>
      <xdr:col>2</xdr:col>
      <xdr:colOff>638175</xdr:colOff>
      <xdr:row>96</xdr:row>
      <xdr:rowOff>77096</xdr:rowOff>
    </xdr:to>
    <xdr:cxnSp macro="">
      <xdr:nvCxnSpPr>
        <xdr:cNvPr id="246" name="直線コネクタ 245"/>
        <xdr:cNvCxnSpPr/>
      </xdr:nvCxnSpPr>
      <xdr:spPr>
        <a:xfrm>
          <a:off x="1130300" y="16501125"/>
          <a:ext cx="889000" cy="3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100526</xdr:rowOff>
    </xdr:from>
    <xdr:to>
      <xdr:col>3</xdr:col>
      <xdr:colOff>3175</xdr:colOff>
      <xdr:row>96</xdr:row>
      <xdr:rowOff>30676</xdr:rowOff>
    </xdr:to>
    <xdr:sp macro="" textlink="">
      <xdr:nvSpPr>
        <xdr:cNvPr id="247" name="フローチャート : 判断 246"/>
        <xdr:cNvSpPr/>
      </xdr:nvSpPr>
      <xdr:spPr>
        <a:xfrm>
          <a:off x="1968500" y="1638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47203</xdr:rowOff>
    </xdr:from>
    <xdr:ext cx="534377" cy="259045"/>
    <xdr:sp macro="" textlink="">
      <xdr:nvSpPr>
        <xdr:cNvPr id="248" name="テキスト ボックス 247"/>
        <xdr:cNvSpPr txBox="1"/>
      </xdr:nvSpPr>
      <xdr:spPr>
        <a:xfrm>
          <a:off x="1752111" y="161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89684</xdr:rowOff>
    </xdr:from>
    <xdr:to>
      <xdr:col>1</xdr:col>
      <xdr:colOff>485775</xdr:colOff>
      <xdr:row>96</xdr:row>
      <xdr:rowOff>19834</xdr:rowOff>
    </xdr:to>
    <xdr:sp macro="" textlink="">
      <xdr:nvSpPr>
        <xdr:cNvPr id="249" name="フローチャート : 判断 248"/>
        <xdr:cNvSpPr/>
      </xdr:nvSpPr>
      <xdr:spPr>
        <a:xfrm>
          <a:off x="1079500" y="163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36361</xdr:rowOff>
    </xdr:from>
    <xdr:ext cx="534377" cy="259045"/>
    <xdr:sp macro="" textlink="">
      <xdr:nvSpPr>
        <xdr:cNvPr id="250" name="テキスト ボックス 249"/>
        <xdr:cNvSpPr txBox="1"/>
      </xdr:nvSpPr>
      <xdr:spPr>
        <a:xfrm>
          <a:off x="863111" y="161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28941</xdr:rowOff>
    </xdr:from>
    <xdr:to>
      <xdr:col>6</xdr:col>
      <xdr:colOff>561975</xdr:colOff>
      <xdr:row>96</xdr:row>
      <xdr:rowOff>130541</xdr:rowOff>
    </xdr:to>
    <xdr:sp macro="" textlink="">
      <xdr:nvSpPr>
        <xdr:cNvPr id="256" name="円/楕円 255"/>
        <xdr:cNvSpPr/>
      </xdr:nvSpPr>
      <xdr:spPr>
        <a:xfrm>
          <a:off x="4584700" y="1648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7368</xdr:rowOff>
    </xdr:from>
    <xdr:ext cx="534377" cy="259045"/>
    <xdr:sp macro="" textlink="">
      <xdr:nvSpPr>
        <xdr:cNvPr id="257" name="衛生費該当値テキスト"/>
        <xdr:cNvSpPr txBox="1"/>
      </xdr:nvSpPr>
      <xdr:spPr>
        <a:xfrm>
          <a:off x="4686300" y="1646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26,336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34460</xdr:rowOff>
    </xdr:from>
    <xdr:to>
      <xdr:col>5</xdr:col>
      <xdr:colOff>409575</xdr:colOff>
      <xdr:row>96</xdr:row>
      <xdr:rowOff>136060</xdr:rowOff>
    </xdr:to>
    <xdr:sp macro="" textlink="">
      <xdr:nvSpPr>
        <xdr:cNvPr id="258" name="円/楕円 257"/>
        <xdr:cNvSpPr/>
      </xdr:nvSpPr>
      <xdr:spPr>
        <a:xfrm>
          <a:off x="3746500" y="1649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127187</xdr:rowOff>
    </xdr:from>
    <xdr:ext cx="534377" cy="259045"/>
    <xdr:sp macro="" textlink="">
      <xdr:nvSpPr>
        <xdr:cNvPr id="259" name="テキスト ボックス 258"/>
        <xdr:cNvSpPr txBox="1"/>
      </xdr:nvSpPr>
      <xdr:spPr>
        <a:xfrm>
          <a:off x="3530111" y="1658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26,167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45238</xdr:rowOff>
    </xdr:from>
    <xdr:to>
      <xdr:col>4</xdr:col>
      <xdr:colOff>206375</xdr:colOff>
      <xdr:row>96</xdr:row>
      <xdr:rowOff>146838</xdr:rowOff>
    </xdr:to>
    <xdr:sp macro="" textlink="">
      <xdr:nvSpPr>
        <xdr:cNvPr id="260" name="円/楕円 259"/>
        <xdr:cNvSpPr/>
      </xdr:nvSpPr>
      <xdr:spPr>
        <a:xfrm>
          <a:off x="2857500" y="1650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137965</xdr:rowOff>
    </xdr:from>
    <xdr:ext cx="534377" cy="259045"/>
    <xdr:sp macro="" textlink="">
      <xdr:nvSpPr>
        <xdr:cNvPr id="261" name="テキスト ボックス 260"/>
        <xdr:cNvSpPr txBox="1"/>
      </xdr:nvSpPr>
      <xdr:spPr>
        <a:xfrm>
          <a:off x="2641111" y="1659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26296</xdr:rowOff>
    </xdr:from>
    <xdr:to>
      <xdr:col>3</xdr:col>
      <xdr:colOff>3175</xdr:colOff>
      <xdr:row>96</xdr:row>
      <xdr:rowOff>127896</xdr:rowOff>
    </xdr:to>
    <xdr:sp macro="" textlink="">
      <xdr:nvSpPr>
        <xdr:cNvPr id="262" name="円/楕円 261"/>
        <xdr:cNvSpPr/>
      </xdr:nvSpPr>
      <xdr:spPr>
        <a:xfrm>
          <a:off x="1968500" y="1648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119023</xdr:rowOff>
    </xdr:from>
    <xdr:ext cx="534377" cy="259045"/>
    <xdr:sp macro="" textlink="">
      <xdr:nvSpPr>
        <xdr:cNvPr id="263" name="テキスト ボックス 262"/>
        <xdr:cNvSpPr txBox="1"/>
      </xdr:nvSpPr>
      <xdr:spPr>
        <a:xfrm>
          <a:off x="1752111" y="165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162575</xdr:rowOff>
    </xdr:from>
    <xdr:to>
      <xdr:col>1</xdr:col>
      <xdr:colOff>485775</xdr:colOff>
      <xdr:row>96</xdr:row>
      <xdr:rowOff>92725</xdr:rowOff>
    </xdr:to>
    <xdr:sp macro="" textlink="">
      <xdr:nvSpPr>
        <xdr:cNvPr id="264" name="円/楕円 263"/>
        <xdr:cNvSpPr/>
      </xdr:nvSpPr>
      <xdr:spPr>
        <a:xfrm>
          <a:off x="1079500" y="1645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83852</xdr:rowOff>
    </xdr:from>
    <xdr:ext cx="534377" cy="259045"/>
    <xdr:sp macro="" textlink="">
      <xdr:nvSpPr>
        <xdr:cNvPr id="265" name="テキスト ボックス 264"/>
        <xdr:cNvSpPr txBox="1"/>
      </xdr:nvSpPr>
      <xdr:spPr>
        <a:xfrm>
          <a:off x="863111" y="1654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7" name="テキスト ボックス 276"/>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111777</xdr:rowOff>
    </xdr:from>
    <xdr:ext cx="467179" cy="259045"/>
    <xdr:sp macro="" textlink="">
      <xdr:nvSpPr>
        <xdr:cNvPr id="281" name="テキスト ボックス 280"/>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63691</xdr:rowOff>
    </xdr:from>
    <xdr:to>
      <xdr:col>15</xdr:col>
      <xdr:colOff>180340</xdr:colOff>
      <xdr:row>38</xdr:row>
      <xdr:rowOff>9969</xdr:rowOff>
    </xdr:to>
    <xdr:cxnSp macro="">
      <xdr:nvCxnSpPr>
        <xdr:cNvPr id="285" name="直線コネクタ 284"/>
        <xdr:cNvCxnSpPr/>
      </xdr:nvCxnSpPr>
      <xdr:spPr>
        <a:xfrm flipV="1">
          <a:off x="10475595" y="5378641"/>
          <a:ext cx="1270" cy="1146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13796</xdr:rowOff>
    </xdr:from>
    <xdr:ext cx="313932" cy="259045"/>
    <xdr:sp macro="" textlink="">
      <xdr:nvSpPr>
        <xdr:cNvPr id="286" name="労働費最小値テキスト"/>
        <xdr:cNvSpPr txBox="1"/>
      </xdr:nvSpPr>
      <xdr:spPr>
        <a:xfrm>
          <a:off x="10528300" y="652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15</xdr:col>
      <xdr:colOff>92075</xdr:colOff>
      <xdr:row>38</xdr:row>
      <xdr:rowOff>9969</xdr:rowOff>
    </xdr:from>
    <xdr:to>
      <xdr:col>15</xdr:col>
      <xdr:colOff>269875</xdr:colOff>
      <xdr:row>38</xdr:row>
      <xdr:rowOff>9969</xdr:rowOff>
    </xdr:to>
    <xdr:cxnSp macro="">
      <xdr:nvCxnSpPr>
        <xdr:cNvPr id="287" name="直線コネクタ 286"/>
        <xdr:cNvCxnSpPr/>
      </xdr:nvCxnSpPr>
      <xdr:spPr>
        <a:xfrm>
          <a:off x="10388600" y="652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10368</xdr:rowOff>
    </xdr:from>
    <xdr:ext cx="469744" cy="259045"/>
    <xdr:sp macro="" textlink="">
      <xdr:nvSpPr>
        <xdr:cNvPr id="288" name="労働費最大値テキスト"/>
        <xdr:cNvSpPr txBox="1"/>
      </xdr:nvSpPr>
      <xdr:spPr>
        <a:xfrm>
          <a:off x="10528300" y="515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a:t>
          </a:r>
          <a:endParaRPr kumimoji="1" lang="ja-JP" altLang="en-US" sz="1000" b="1">
            <a:latin typeface="ＭＳ Ｐゴシック"/>
          </a:endParaRPr>
        </a:p>
      </xdr:txBody>
    </xdr:sp>
    <xdr:clientData/>
  </xdr:oneCellAnchor>
  <xdr:twoCellAnchor>
    <xdr:from>
      <xdr:col>15</xdr:col>
      <xdr:colOff>92075</xdr:colOff>
      <xdr:row>31</xdr:row>
      <xdr:rowOff>63691</xdr:rowOff>
    </xdr:from>
    <xdr:to>
      <xdr:col>15</xdr:col>
      <xdr:colOff>269875</xdr:colOff>
      <xdr:row>31</xdr:row>
      <xdr:rowOff>63691</xdr:rowOff>
    </xdr:to>
    <xdr:cxnSp macro="">
      <xdr:nvCxnSpPr>
        <xdr:cNvPr id="289" name="直線コネクタ 288"/>
        <xdr:cNvCxnSpPr/>
      </xdr:nvCxnSpPr>
      <xdr:spPr>
        <a:xfrm>
          <a:off x="10388600" y="53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41973</xdr:rowOff>
    </xdr:from>
    <xdr:to>
      <xdr:col>15</xdr:col>
      <xdr:colOff>180975</xdr:colOff>
      <xdr:row>34</xdr:row>
      <xdr:rowOff>102553</xdr:rowOff>
    </xdr:to>
    <xdr:cxnSp macro="">
      <xdr:nvCxnSpPr>
        <xdr:cNvPr id="290" name="直線コネクタ 289"/>
        <xdr:cNvCxnSpPr/>
      </xdr:nvCxnSpPr>
      <xdr:spPr>
        <a:xfrm>
          <a:off x="9639300" y="5871273"/>
          <a:ext cx="8382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95330</xdr:rowOff>
    </xdr:from>
    <xdr:ext cx="378565" cy="259045"/>
    <xdr:sp macro="" textlink="">
      <xdr:nvSpPr>
        <xdr:cNvPr id="291" name="労働費平均値テキスト"/>
        <xdr:cNvSpPr txBox="1"/>
      </xdr:nvSpPr>
      <xdr:spPr>
        <a:xfrm>
          <a:off x="10528300" y="60960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116903</xdr:rowOff>
    </xdr:from>
    <xdr:to>
      <xdr:col>15</xdr:col>
      <xdr:colOff>231775</xdr:colOff>
      <xdr:row>36</xdr:row>
      <xdr:rowOff>47053</xdr:rowOff>
    </xdr:to>
    <xdr:sp macro="" textlink="">
      <xdr:nvSpPr>
        <xdr:cNvPr id="292" name="フローチャート : 判断 291"/>
        <xdr:cNvSpPr/>
      </xdr:nvSpPr>
      <xdr:spPr>
        <a:xfrm>
          <a:off x="10426700" y="611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152273</xdr:rowOff>
    </xdr:from>
    <xdr:to>
      <xdr:col>14</xdr:col>
      <xdr:colOff>28575</xdr:colOff>
      <xdr:row>34</xdr:row>
      <xdr:rowOff>41973</xdr:rowOff>
    </xdr:to>
    <xdr:cxnSp macro="">
      <xdr:nvCxnSpPr>
        <xdr:cNvPr id="293" name="直線コネクタ 292"/>
        <xdr:cNvCxnSpPr/>
      </xdr:nvCxnSpPr>
      <xdr:spPr>
        <a:xfrm>
          <a:off x="8750300" y="5810123"/>
          <a:ext cx="8890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95758</xdr:rowOff>
    </xdr:from>
    <xdr:to>
      <xdr:col>14</xdr:col>
      <xdr:colOff>79375</xdr:colOff>
      <xdr:row>35</xdr:row>
      <xdr:rowOff>25908</xdr:rowOff>
    </xdr:to>
    <xdr:sp macro="" textlink="">
      <xdr:nvSpPr>
        <xdr:cNvPr id="294" name="フローチャート : 判断 293"/>
        <xdr:cNvSpPr/>
      </xdr:nvSpPr>
      <xdr:spPr>
        <a:xfrm>
          <a:off x="9588500" y="592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17035</xdr:rowOff>
    </xdr:from>
    <xdr:ext cx="378565" cy="259045"/>
    <xdr:sp macro="" textlink="">
      <xdr:nvSpPr>
        <xdr:cNvPr id="295" name="テキスト ボックス 294"/>
        <xdr:cNvSpPr txBox="1"/>
      </xdr:nvSpPr>
      <xdr:spPr>
        <a:xfrm>
          <a:off x="9450017" y="601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71120</xdr:rowOff>
    </xdr:from>
    <xdr:to>
      <xdr:col>12</xdr:col>
      <xdr:colOff>511175</xdr:colOff>
      <xdr:row>33</xdr:row>
      <xdr:rowOff>152273</xdr:rowOff>
    </xdr:to>
    <xdr:cxnSp macro="">
      <xdr:nvCxnSpPr>
        <xdr:cNvPr id="296" name="直線コネクタ 295"/>
        <xdr:cNvCxnSpPr/>
      </xdr:nvCxnSpPr>
      <xdr:spPr>
        <a:xfrm>
          <a:off x="7861300" y="5728970"/>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60897</xdr:rowOff>
    </xdr:from>
    <xdr:to>
      <xdr:col>12</xdr:col>
      <xdr:colOff>561975</xdr:colOff>
      <xdr:row>33</xdr:row>
      <xdr:rowOff>162497</xdr:rowOff>
    </xdr:to>
    <xdr:sp macro="" textlink="">
      <xdr:nvSpPr>
        <xdr:cNvPr id="297" name="フローチャート : 判断 296"/>
        <xdr:cNvSpPr/>
      </xdr:nvSpPr>
      <xdr:spPr>
        <a:xfrm>
          <a:off x="8699500" y="57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7574</xdr:rowOff>
    </xdr:from>
    <xdr:ext cx="469744" cy="259045"/>
    <xdr:sp macro="" textlink="">
      <xdr:nvSpPr>
        <xdr:cNvPr id="298" name="テキスト ボックス 297"/>
        <xdr:cNvSpPr txBox="1"/>
      </xdr:nvSpPr>
      <xdr:spPr>
        <a:xfrm>
          <a:off x="8515427" y="549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159131</xdr:rowOff>
    </xdr:from>
    <xdr:to>
      <xdr:col>11</xdr:col>
      <xdr:colOff>307975</xdr:colOff>
      <xdr:row>33</xdr:row>
      <xdr:rowOff>71120</xdr:rowOff>
    </xdr:to>
    <xdr:cxnSp macro="">
      <xdr:nvCxnSpPr>
        <xdr:cNvPr id="299" name="直線コネクタ 298"/>
        <xdr:cNvCxnSpPr/>
      </xdr:nvCxnSpPr>
      <xdr:spPr>
        <a:xfrm>
          <a:off x="6972300" y="5474081"/>
          <a:ext cx="889000" cy="25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131191</xdr:rowOff>
    </xdr:from>
    <xdr:to>
      <xdr:col>11</xdr:col>
      <xdr:colOff>358775</xdr:colOff>
      <xdr:row>33</xdr:row>
      <xdr:rowOff>61341</xdr:rowOff>
    </xdr:to>
    <xdr:sp macro="" textlink="">
      <xdr:nvSpPr>
        <xdr:cNvPr id="300" name="フローチャート : 判断 299"/>
        <xdr:cNvSpPr/>
      </xdr:nvSpPr>
      <xdr:spPr>
        <a:xfrm>
          <a:off x="7810500" y="561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77868</xdr:rowOff>
    </xdr:from>
    <xdr:ext cx="469744" cy="259045"/>
    <xdr:sp macro="" textlink="">
      <xdr:nvSpPr>
        <xdr:cNvPr id="301" name="テキスト ボックス 300"/>
        <xdr:cNvSpPr txBox="1"/>
      </xdr:nvSpPr>
      <xdr:spPr>
        <a:xfrm>
          <a:off x="7626427" y="539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80328</xdr:rowOff>
    </xdr:from>
    <xdr:to>
      <xdr:col>10</xdr:col>
      <xdr:colOff>155575</xdr:colOff>
      <xdr:row>31</xdr:row>
      <xdr:rowOff>10478</xdr:rowOff>
    </xdr:to>
    <xdr:sp macro="" textlink="">
      <xdr:nvSpPr>
        <xdr:cNvPr id="302" name="フローチャート : 判断 301"/>
        <xdr:cNvSpPr/>
      </xdr:nvSpPr>
      <xdr:spPr>
        <a:xfrm>
          <a:off x="6921500" y="522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27005</xdr:rowOff>
    </xdr:from>
    <xdr:ext cx="469744" cy="259045"/>
    <xdr:sp macro="" textlink="">
      <xdr:nvSpPr>
        <xdr:cNvPr id="303" name="テキスト ボックス 302"/>
        <xdr:cNvSpPr txBox="1"/>
      </xdr:nvSpPr>
      <xdr:spPr>
        <a:xfrm>
          <a:off x="6737427" y="499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51753</xdr:rowOff>
    </xdr:from>
    <xdr:to>
      <xdr:col>15</xdr:col>
      <xdr:colOff>231775</xdr:colOff>
      <xdr:row>34</xdr:row>
      <xdr:rowOff>153353</xdr:rowOff>
    </xdr:to>
    <xdr:sp macro="" textlink="">
      <xdr:nvSpPr>
        <xdr:cNvPr id="309" name="円/楕円 308"/>
        <xdr:cNvSpPr/>
      </xdr:nvSpPr>
      <xdr:spPr>
        <a:xfrm>
          <a:off x="10426700" y="588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74630</xdr:rowOff>
    </xdr:from>
    <xdr:ext cx="469744" cy="259045"/>
    <xdr:sp macro="" textlink="">
      <xdr:nvSpPr>
        <xdr:cNvPr id="310" name="労働費該当値テキスト"/>
        <xdr:cNvSpPr txBox="1"/>
      </xdr:nvSpPr>
      <xdr:spPr>
        <a:xfrm>
          <a:off x="10528300" y="573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162623</xdr:rowOff>
    </xdr:from>
    <xdr:to>
      <xdr:col>14</xdr:col>
      <xdr:colOff>79375</xdr:colOff>
      <xdr:row>34</xdr:row>
      <xdr:rowOff>92773</xdr:rowOff>
    </xdr:to>
    <xdr:sp macro="" textlink="">
      <xdr:nvSpPr>
        <xdr:cNvPr id="311" name="円/楕円 310"/>
        <xdr:cNvSpPr/>
      </xdr:nvSpPr>
      <xdr:spPr>
        <a:xfrm>
          <a:off x="9588500" y="582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109300</xdr:rowOff>
    </xdr:from>
    <xdr:ext cx="469744" cy="259045"/>
    <xdr:sp macro="" textlink="">
      <xdr:nvSpPr>
        <xdr:cNvPr id="312" name="テキスト ボックス 311"/>
        <xdr:cNvSpPr txBox="1"/>
      </xdr:nvSpPr>
      <xdr:spPr>
        <a:xfrm>
          <a:off x="9404427" y="559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101473</xdr:rowOff>
    </xdr:from>
    <xdr:to>
      <xdr:col>12</xdr:col>
      <xdr:colOff>561975</xdr:colOff>
      <xdr:row>34</xdr:row>
      <xdr:rowOff>31623</xdr:rowOff>
    </xdr:to>
    <xdr:sp macro="" textlink="">
      <xdr:nvSpPr>
        <xdr:cNvPr id="313" name="円/楕円 312"/>
        <xdr:cNvSpPr/>
      </xdr:nvSpPr>
      <xdr:spPr>
        <a:xfrm>
          <a:off x="8699500" y="57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22750</xdr:rowOff>
    </xdr:from>
    <xdr:ext cx="469744" cy="259045"/>
    <xdr:sp macro="" textlink="">
      <xdr:nvSpPr>
        <xdr:cNvPr id="314" name="テキスト ボックス 313"/>
        <xdr:cNvSpPr txBox="1"/>
      </xdr:nvSpPr>
      <xdr:spPr>
        <a:xfrm>
          <a:off x="8515427" y="585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20320</xdr:rowOff>
    </xdr:from>
    <xdr:to>
      <xdr:col>11</xdr:col>
      <xdr:colOff>358775</xdr:colOff>
      <xdr:row>33</xdr:row>
      <xdr:rowOff>121920</xdr:rowOff>
    </xdr:to>
    <xdr:sp macro="" textlink="">
      <xdr:nvSpPr>
        <xdr:cNvPr id="315" name="円/楕円 314"/>
        <xdr:cNvSpPr/>
      </xdr:nvSpPr>
      <xdr:spPr>
        <a:xfrm>
          <a:off x="7810500" y="56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113047</xdr:rowOff>
    </xdr:from>
    <xdr:ext cx="469744" cy="259045"/>
    <xdr:sp macro="" textlink="">
      <xdr:nvSpPr>
        <xdr:cNvPr id="316" name="テキスト ボックス 315"/>
        <xdr:cNvSpPr txBox="1"/>
      </xdr:nvSpPr>
      <xdr:spPr>
        <a:xfrm>
          <a:off x="7626427" y="57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108331</xdr:rowOff>
    </xdr:from>
    <xdr:to>
      <xdr:col>10</xdr:col>
      <xdr:colOff>155575</xdr:colOff>
      <xdr:row>32</xdr:row>
      <xdr:rowOff>38481</xdr:rowOff>
    </xdr:to>
    <xdr:sp macro="" textlink="">
      <xdr:nvSpPr>
        <xdr:cNvPr id="317" name="円/楕円 316"/>
        <xdr:cNvSpPr/>
      </xdr:nvSpPr>
      <xdr:spPr>
        <a:xfrm>
          <a:off x="6921500" y="54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29608</xdr:rowOff>
    </xdr:from>
    <xdr:ext cx="469744" cy="259045"/>
    <xdr:sp macro="" textlink="">
      <xdr:nvSpPr>
        <xdr:cNvPr id="318" name="テキスト ボックス 317"/>
        <xdr:cNvSpPr txBox="1"/>
      </xdr:nvSpPr>
      <xdr:spPr>
        <a:xfrm>
          <a:off x="6737427" y="551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2" name="テキスト ボックス 331"/>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4" name="テキスト ボックス 333"/>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6" name="テキスト ボックス 335"/>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6568</xdr:rowOff>
    </xdr:from>
    <xdr:to>
      <xdr:col>15</xdr:col>
      <xdr:colOff>180340</xdr:colOff>
      <xdr:row>59</xdr:row>
      <xdr:rowOff>92673</xdr:rowOff>
    </xdr:to>
    <xdr:cxnSp macro="">
      <xdr:nvCxnSpPr>
        <xdr:cNvPr id="344" name="直線コネクタ 343"/>
        <xdr:cNvCxnSpPr/>
      </xdr:nvCxnSpPr>
      <xdr:spPr>
        <a:xfrm flipV="1">
          <a:off x="10475595" y="8579068"/>
          <a:ext cx="1270" cy="162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5"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6" name="直線コネクタ 345"/>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124695</xdr:rowOff>
    </xdr:from>
    <xdr:ext cx="534377" cy="259045"/>
    <xdr:sp macro="" textlink="">
      <xdr:nvSpPr>
        <xdr:cNvPr id="347" name="農林水産業費最大値テキスト"/>
        <xdr:cNvSpPr txBox="1"/>
      </xdr:nvSpPr>
      <xdr:spPr>
        <a:xfrm>
          <a:off x="10528300" y="83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15,023</a:t>
          </a:r>
          <a:endParaRPr kumimoji="1" lang="ja-JP" altLang="en-US" sz="1000" b="1">
            <a:latin typeface="ＭＳ Ｐゴシック"/>
          </a:endParaRPr>
        </a:p>
      </xdr:txBody>
    </xdr:sp>
    <xdr:clientData/>
  </xdr:oneCellAnchor>
  <xdr:twoCellAnchor>
    <xdr:from>
      <xdr:col>15</xdr:col>
      <xdr:colOff>92075</xdr:colOff>
      <xdr:row>50</xdr:row>
      <xdr:rowOff>6568</xdr:rowOff>
    </xdr:from>
    <xdr:to>
      <xdr:col>15</xdr:col>
      <xdr:colOff>269875</xdr:colOff>
      <xdr:row>50</xdr:row>
      <xdr:rowOff>6568</xdr:rowOff>
    </xdr:to>
    <xdr:cxnSp macro="">
      <xdr:nvCxnSpPr>
        <xdr:cNvPr id="348" name="直線コネクタ 347"/>
        <xdr:cNvCxnSpPr/>
      </xdr:nvCxnSpPr>
      <xdr:spPr>
        <a:xfrm>
          <a:off x="10388600" y="857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160710</xdr:rowOff>
    </xdr:from>
    <xdr:to>
      <xdr:col>15</xdr:col>
      <xdr:colOff>180975</xdr:colOff>
      <xdr:row>59</xdr:row>
      <xdr:rowOff>46736</xdr:rowOff>
    </xdr:to>
    <xdr:cxnSp macro="">
      <xdr:nvCxnSpPr>
        <xdr:cNvPr id="349" name="直線コネクタ 348"/>
        <xdr:cNvCxnSpPr/>
      </xdr:nvCxnSpPr>
      <xdr:spPr>
        <a:xfrm flipV="1">
          <a:off x="9639300" y="10104810"/>
          <a:ext cx="838200" cy="5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59852</xdr:rowOff>
    </xdr:from>
    <xdr:ext cx="469744" cy="259045"/>
    <xdr:sp macro="" textlink="">
      <xdr:nvSpPr>
        <xdr:cNvPr id="350" name="農林水産業費平均値テキスト"/>
        <xdr:cNvSpPr txBox="1"/>
      </xdr:nvSpPr>
      <xdr:spPr>
        <a:xfrm>
          <a:off x="10528300" y="96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36975</xdr:rowOff>
    </xdr:from>
    <xdr:to>
      <xdr:col>15</xdr:col>
      <xdr:colOff>231775</xdr:colOff>
      <xdr:row>57</xdr:row>
      <xdr:rowOff>138575</xdr:rowOff>
    </xdr:to>
    <xdr:sp macro="" textlink="">
      <xdr:nvSpPr>
        <xdr:cNvPr id="351" name="フローチャート : 判断 350"/>
        <xdr:cNvSpPr/>
      </xdr:nvSpPr>
      <xdr:spPr>
        <a:xfrm>
          <a:off x="10426700" y="98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27468</xdr:rowOff>
    </xdr:from>
    <xdr:to>
      <xdr:col>14</xdr:col>
      <xdr:colOff>28575</xdr:colOff>
      <xdr:row>59</xdr:row>
      <xdr:rowOff>46736</xdr:rowOff>
    </xdr:to>
    <xdr:cxnSp macro="">
      <xdr:nvCxnSpPr>
        <xdr:cNvPr id="352" name="直線コネクタ 351"/>
        <xdr:cNvCxnSpPr/>
      </xdr:nvCxnSpPr>
      <xdr:spPr>
        <a:xfrm>
          <a:off x="8750300" y="10143018"/>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3121</xdr:rowOff>
    </xdr:from>
    <xdr:to>
      <xdr:col>14</xdr:col>
      <xdr:colOff>79375</xdr:colOff>
      <xdr:row>56</xdr:row>
      <xdr:rowOff>104721</xdr:rowOff>
    </xdr:to>
    <xdr:sp macro="" textlink="">
      <xdr:nvSpPr>
        <xdr:cNvPr id="353" name="フローチャート : 判断 352"/>
        <xdr:cNvSpPr/>
      </xdr:nvSpPr>
      <xdr:spPr>
        <a:xfrm>
          <a:off x="9588500" y="960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121248</xdr:rowOff>
    </xdr:from>
    <xdr:ext cx="469744" cy="259045"/>
    <xdr:sp macro="" textlink="">
      <xdr:nvSpPr>
        <xdr:cNvPr id="354" name="テキスト ボックス 353"/>
        <xdr:cNvSpPr txBox="1"/>
      </xdr:nvSpPr>
      <xdr:spPr>
        <a:xfrm>
          <a:off x="9404427" y="93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25836</xdr:rowOff>
    </xdr:from>
    <xdr:to>
      <xdr:col>12</xdr:col>
      <xdr:colOff>511175</xdr:colOff>
      <xdr:row>59</xdr:row>
      <xdr:rowOff>27468</xdr:rowOff>
    </xdr:to>
    <xdr:cxnSp macro="">
      <xdr:nvCxnSpPr>
        <xdr:cNvPr id="355" name="直線コネクタ 354"/>
        <xdr:cNvCxnSpPr/>
      </xdr:nvCxnSpPr>
      <xdr:spPr>
        <a:xfrm>
          <a:off x="7861300" y="1014138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112740</xdr:rowOff>
    </xdr:from>
    <xdr:to>
      <xdr:col>12</xdr:col>
      <xdr:colOff>561975</xdr:colOff>
      <xdr:row>56</xdr:row>
      <xdr:rowOff>42890</xdr:rowOff>
    </xdr:to>
    <xdr:sp macro="" textlink="">
      <xdr:nvSpPr>
        <xdr:cNvPr id="356" name="フローチャート : 判断 355"/>
        <xdr:cNvSpPr/>
      </xdr:nvSpPr>
      <xdr:spPr>
        <a:xfrm>
          <a:off x="8699500" y="954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59417</xdr:rowOff>
    </xdr:from>
    <xdr:ext cx="469744" cy="259045"/>
    <xdr:sp macro="" textlink="">
      <xdr:nvSpPr>
        <xdr:cNvPr id="357" name="テキスト ボックス 356"/>
        <xdr:cNvSpPr txBox="1"/>
      </xdr:nvSpPr>
      <xdr:spPr>
        <a:xfrm>
          <a:off x="8515427" y="931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25836</xdr:rowOff>
    </xdr:from>
    <xdr:to>
      <xdr:col>11</xdr:col>
      <xdr:colOff>307975</xdr:colOff>
      <xdr:row>59</xdr:row>
      <xdr:rowOff>44341</xdr:rowOff>
    </xdr:to>
    <xdr:cxnSp macro="">
      <xdr:nvCxnSpPr>
        <xdr:cNvPr id="358" name="直線コネクタ 357"/>
        <xdr:cNvCxnSpPr/>
      </xdr:nvCxnSpPr>
      <xdr:spPr>
        <a:xfrm flipV="1">
          <a:off x="6972300" y="10141386"/>
          <a:ext cx="889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2249</xdr:rowOff>
    </xdr:from>
    <xdr:to>
      <xdr:col>11</xdr:col>
      <xdr:colOff>358775</xdr:colOff>
      <xdr:row>56</xdr:row>
      <xdr:rowOff>103849</xdr:rowOff>
    </xdr:to>
    <xdr:sp macro="" textlink="">
      <xdr:nvSpPr>
        <xdr:cNvPr id="359" name="フローチャート : 判断 358"/>
        <xdr:cNvSpPr/>
      </xdr:nvSpPr>
      <xdr:spPr>
        <a:xfrm>
          <a:off x="7810500" y="960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120376</xdr:rowOff>
    </xdr:from>
    <xdr:ext cx="469744" cy="259045"/>
    <xdr:sp macro="" textlink="">
      <xdr:nvSpPr>
        <xdr:cNvPr id="360" name="テキスト ボックス 359"/>
        <xdr:cNvSpPr txBox="1"/>
      </xdr:nvSpPr>
      <xdr:spPr>
        <a:xfrm>
          <a:off x="7626427" y="93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156391</xdr:rowOff>
    </xdr:from>
    <xdr:to>
      <xdr:col>10</xdr:col>
      <xdr:colOff>155575</xdr:colOff>
      <xdr:row>56</xdr:row>
      <xdr:rowOff>86541</xdr:rowOff>
    </xdr:to>
    <xdr:sp macro="" textlink="">
      <xdr:nvSpPr>
        <xdr:cNvPr id="361" name="フローチャート : 判断 360"/>
        <xdr:cNvSpPr/>
      </xdr:nvSpPr>
      <xdr:spPr>
        <a:xfrm>
          <a:off x="6921500" y="95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103068</xdr:rowOff>
    </xdr:from>
    <xdr:ext cx="469744" cy="259045"/>
    <xdr:sp macro="" textlink="">
      <xdr:nvSpPr>
        <xdr:cNvPr id="362" name="テキスト ボックス 361"/>
        <xdr:cNvSpPr txBox="1"/>
      </xdr:nvSpPr>
      <xdr:spPr>
        <a:xfrm>
          <a:off x="6737427" y="936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109910</xdr:rowOff>
    </xdr:from>
    <xdr:to>
      <xdr:col>15</xdr:col>
      <xdr:colOff>231775</xdr:colOff>
      <xdr:row>59</xdr:row>
      <xdr:rowOff>40060</xdr:rowOff>
    </xdr:to>
    <xdr:sp macro="" textlink="">
      <xdr:nvSpPr>
        <xdr:cNvPr id="368" name="円/楕円 367"/>
        <xdr:cNvSpPr/>
      </xdr:nvSpPr>
      <xdr:spPr>
        <a:xfrm>
          <a:off x="10426700" y="1005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24837</xdr:rowOff>
    </xdr:from>
    <xdr:ext cx="469744" cy="259045"/>
    <xdr:sp macro="" textlink="">
      <xdr:nvSpPr>
        <xdr:cNvPr id="369" name="農林水産業費該当値テキスト"/>
        <xdr:cNvSpPr txBox="1"/>
      </xdr:nvSpPr>
      <xdr:spPr>
        <a:xfrm>
          <a:off x="10528300" y="996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167386</xdr:rowOff>
    </xdr:from>
    <xdr:to>
      <xdr:col>14</xdr:col>
      <xdr:colOff>79375</xdr:colOff>
      <xdr:row>59</xdr:row>
      <xdr:rowOff>97536</xdr:rowOff>
    </xdr:to>
    <xdr:sp macro="" textlink="">
      <xdr:nvSpPr>
        <xdr:cNvPr id="370" name="円/楕円 369"/>
        <xdr:cNvSpPr/>
      </xdr:nvSpPr>
      <xdr:spPr>
        <a:xfrm>
          <a:off x="9588500" y="1011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88663</xdr:rowOff>
    </xdr:from>
    <xdr:ext cx="378565" cy="259045"/>
    <xdr:sp macro="" textlink="">
      <xdr:nvSpPr>
        <xdr:cNvPr id="371" name="テキスト ボックス 370"/>
        <xdr:cNvSpPr txBox="1"/>
      </xdr:nvSpPr>
      <xdr:spPr>
        <a:xfrm>
          <a:off x="9450017" y="10204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148118</xdr:rowOff>
    </xdr:from>
    <xdr:to>
      <xdr:col>12</xdr:col>
      <xdr:colOff>561975</xdr:colOff>
      <xdr:row>59</xdr:row>
      <xdr:rowOff>78268</xdr:rowOff>
    </xdr:to>
    <xdr:sp macro="" textlink="">
      <xdr:nvSpPr>
        <xdr:cNvPr id="372" name="円/楕円 371"/>
        <xdr:cNvSpPr/>
      </xdr:nvSpPr>
      <xdr:spPr>
        <a:xfrm>
          <a:off x="8699500" y="1009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69395</xdr:rowOff>
    </xdr:from>
    <xdr:ext cx="378565" cy="259045"/>
    <xdr:sp macro="" textlink="">
      <xdr:nvSpPr>
        <xdr:cNvPr id="373" name="テキスト ボックス 372"/>
        <xdr:cNvSpPr txBox="1"/>
      </xdr:nvSpPr>
      <xdr:spPr>
        <a:xfrm>
          <a:off x="8561017" y="10184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146486</xdr:rowOff>
    </xdr:from>
    <xdr:to>
      <xdr:col>11</xdr:col>
      <xdr:colOff>358775</xdr:colOff>
      <xdr:row>59</xdr:row>
      <xdr:rowOff>76636</xdr:rowOff>
    </xdr:to>
    <xdr:sp macro="" textlink="">
      <xdr:nvSpPr>
        <xdr:cNvPr id="374" name="円/楕円 373"/>
        <xdr:cNvSpPr/>
      </xdr:nvSpPr>
      <xdr:spPr>
        <a:xfrm>
          <a:off x="7810500" y="1009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67763</xdr:rowOff>
    </xdr:from>
    <xdr:ext cx="378565" cy="259045"/>
    <xdr:sp macro="" textlink="">
      <xdr:nvSpPr>
        <xdr:cNvPr id="375" name="テキスト ボックス 374"/>
        <xdr:cNvSpPr txBox="1"/>
      </xdr:nvSpPr>
      <xdr:spPr>
        <a:xfrm>
          <a:off x="7672017" y="10183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164991</xdr:rowOff>
    </xdr:from>
    <xdr:to>
      <xdr:col>10</xdr:col>
      <xdr:colOff>155575</xdr:colOff>
      <xdr:row>59</xdr:row>
      <xdr:rowOff>95141</xdr:rowOff>
    </xdr:to>
    <xdr:sp macro="" textlink="">
      <xdr:nvSpPr>
        <xdr:cNvPr id="376" name="円/楕円 375"/>
        <xdr:cNvSpPr/>
      </xdr:nvSpPr>
      <xdr:spPr>
        <a:xfrm>
          <a:off x="6921500" y="1010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86268</xdr:rowOff>
    </xdr:from>
    <xdr:ext cx="378565" cy="259045"/>
    <xdr:sp macro="" textlink="">
      <xdr:nvSpPr>
        <xdr:cNvPr id="377" name="テキスト ボックス 376"/>
        <xdr:cNvSpPr txBox="1"/>
      </xdr:nvSpPr>
      <xdr:spPr>
        <a:xfrm>
          <a:off x="6783017" y="10201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120612</xdr:rowOff>
    </xdr:from>
    <xdr:to>
      <xdr:col>15</xdr:col>
      <xdr:colOff>180340</xdr:colOff>
      <xdr:row>78</xdr:row>
      <xdr:rowOff>143015</xdr:rowOff>
    </xdr:to>
    <xdr:cxnSp macro="">
      <xdr:nvCxnSpPr>
        <xdr:cNvPr id="401" name="直線コネクタ 400"/>
        <xdr:cNvCxnSpPr/>
      </xdr:nvCxnSpPr>
      <xdr:spPr>
        <a:xfrm flipV="1">
          <a:off x="10475595" y="12122112"/>
          <a:ext cx="1270" cy="139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146842</xdr:rowOff>
    </xdr:from>
    <xdr:ext cx="469744" cy="259045"/>
    <xdr:sp macro="" textlink="">
      <xdr:nvSpPr>
        <xdr:cNvPr id="402" name="商工費最小値テキスト"/>
        <xdr:cNvSpPr txBox="1"/>
      </xdr:nvSpPr>
      <xdr:spPr>
        <a:xfrm>
          <a:off x="10528300" y="135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1,913</a:t>
          </a:r>
          <a:endParaRPr kumimoji="1" lang="ja-JP" altLang="en-US" sz="1000" b="1">
            <a:latin typeface="ＭＳ Ｐゴシック"/>
          </a:endParaRPr>
        </a:p>
      </xdr:txBody>
    </xdr:sp>
    <xdr:clientData/>
  </xdr:oneCellAnchor>
  <xdr:twoCellAnchor>
    <xdr:from>
      <xdr:col>15</xdr:col>
      <xdr:colOff>92075</xdr:colOff>
      <xdr:row>78</xdr:row>
      <xdr:rowOff>143015</xdr:rowOff>
    </xdr:from>
    <xdr:to>
      <xdr:col>15</xdr:col>
      <xdr:colOff>269875</xdr:colOff>
      <xdr:row>78</xdr:row>
      <xdr:rowOff>143015</xdr:rowOff>
    </xdr:to>
    <xdr:cxnSp macro="">
      <xdr:nvCxnSpPr>
        <xdr:cNvPr id="403" name="直線コネクタ 402"/>
        <xdr:cNvCxnSpPr/>
      </xdr:nvCxnSpPr>
      <xdr:spPr>
        <a:xfrm>
          <a:off x="10388600" y="1351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67289</xdr:rowOff>
    </xdr:from>
    <xdr:ext cx="534377" cy="259045"/>
    <xdr:sp macro="" textlink="">
      <xdr:nvSpPr>
        <xdr:cNvPr id="404" name="商工費最大値テキスト"/>
        <xdr:cNvSpPr txBox="1"/>
      </xdr:nvSpPr>
      <xdr:spPr>
        <a:xfrm>
          <a:off x="10528300" y="118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38,501</a:t>
          </a:r>
          <a:endParaRPr kumimoji="1" lang="ja-JP" altLang="en-US" sz="1000" b="1">
            <a:latin typeface="ＭＳ Ｐゴシック"/>
          </a:endParaRPr>
        </a:p>
      </xdr:txBody>
    </xdr:sp>
    <xdr:clientData/>
  </xdr:oneCellAnchor>
  <xdr:twoCellAnchor>
    <xdr:from>
      <xdr:col>15</xdr:col>
      <xdr:colOff>92075</xdr:colOff>
      <xdr:row>70</xdr:row>
      <xdr:rowOff>120612</xdr:rowOff>
    </xdr:from>
    <xdr:to>
      <xdr:col>15</xdr:col>
      <xdr:colOff>269875</xdr:colOff>
      <xdr:row>70</xdr:row>
      <xdr:rowOff>120612</xdr:rowOff>
    </xdr:to>
    <xdr:cxnSp macro="">
      <xdr:nvCxnSpPr>
        <xdr:cNvPr id="405" name="直線コネクタ 404"/>
        <xdr:cNvCxnSpPr/>
      </xdr:nvCxnSpPr>
      <xdr:spPr>
        <a:xfrm>
          <a:off x="10388600" y="1212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12788</xdr:rowOff>
    </xdr:from>
    <xdr:to>
      <xdr:col>15</xdr:col>
      <xdr:colOff>180975</xdr:colOff>
      <xdr:row>78</xdr:row>
      <xdr:rowOff>77215</xdr:rowOff>
    </xdr:to>
    <xdr:cxnSp macro="">
      <xdr:nvCxnSpPr>
        <xdr:cNvPr id="406" name="直線コネクタ 405"/>
        <xdr:cNvCxnSpPr/>
      </xdr:nvCxnSpPr>
      <xdr:spPr>
        <a:xfrm flipV="1">
          <a:off x="9639300" y="13385888"/>
          <a:ext cx="838200" cy="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88155</xdr:rowOff>
    </xdr:from>
    <xdr:ext cx="469744" cy="259045"/>
    <xdr:sp macro="" textlink="">
      <xdr:nvSpPr>
        <xdr:cNvPr id="407" name="商工費平均値テキスト"/>
        <xdr:cNvSpPr txBox="1"/>
      </xdr:nvSpPr>
      <xdr:spPr>
        <a:xfrm>
          <a:off x="10528300" y="1311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65278</xdr:rowOff>
    </xdr:from>
    <xdr:to>
      <xdr:col>15</xdr:col>
      <xdr:colOff>231775</xdr:colOff>
      <xdr:row>77</xdr:row>
      <xdr:rowOff>166878</xdr:rowOff>
    </xdr:to>
    <xdr:sp macro="" textlink="">
      <xdr:nvSpPr>
        <xdr:cNvPr id="408" name="フローチャート : 判断 407"/>
        <xdr:cNvSpPr/>
      </xdr:nvSpPr>
      <xdr:spPr>
        <a:xfrm>
          <a:off x="104267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77215</xdr:rowOff>
    </xdr:from>
    <xdr:to>
      <xdr:col>14</xdr:col>
      <xdr:colOff>28575</xdr:colOff>
      <xdr:row>78</xdr:row>
      <xdr:rowOff>87351</xdr:rowOff>
    </xdr:to>
    <xdr:cxnSp macro="">
      <xdr:nvCxnSpPr>
        <xdr:cNvPr id="409" name="直線コネクタ 408"/>
        <xdr:cNvCxnSpPr/>
      </xdr:nvCxnSpPr>
      <xdr:spPr>
        <a:xfrm flipV="1">
          <a:off x="8750300" y="13450315"/>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10" name="フローチャート : 判断 409"/>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137304</xdr:rowOff>
    </xdr:from>
    <xdr:ext cx="469744" cy="259045"/>
    <xdr:sp macro="" textlink="">
      <xdr:nvSpPr>
        <xdr:cNvPr id="411" name="テキスト ボックス 410"/>
        <xdr:cNvSpPr txBox="1"/>
      </xdr:nvSpPr>
      <xdr:spPr>
        <a:xfrm>
          <a:off x="9404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78473</xdr:rowOff>
    </xdr:from>
    <xdr:to>
      <xdr:col>12</xdr:col>
      <xdr:colOff>511175</xdr:colOff>
      <xdr:row>78</xdr:row>
      <xdr:rowOff>87351</xdr:rowOff>
    </xdr:to>
    <xdr:cxnSp macro="">
      <xdr:nvCxnSpPr>
        <xdr:cNvPr id="412" name="直線コネクタ 411"/>
        <xdr:cNvCxnSpPr/>
      </xdr:nvCxnSpPr>
      <xdr:spPr>
        <a:xfrm>
          <a:off x="7861300" y="13451573"/>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13" name="フローチャート : 判断 412"/>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149344</xdr:rowOff>
    </xdr:from>
    <xdr:ext cx="469744" cy="259045"/>
    <xdr:sp macro="" textlink="">
      <xdr:nvSpPr>
        <xdr:cNvPr id="414" name="テキスト ボックス 413"/>
        <xdr:cNvSpPr txBox="1"/>
      </xdr:nvSpPr>
      <xdr:spPr>
        <a:xfrm>
          <a:off x="8515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78473</xdr:rowOff>
    </xdr:from>
    <xdr:to>
      <xdr:col>11</xdr:col>
      <xdr:colOff>307975</xdr:colOff>
      <xdr:row>78</xdr:row>
      <xdr:rowOff>92494</xdr:rowOff>
    </xdr:to>
    <xdr:cxnSp macro="">
      <xdr:nvCxnSpPr>
        <xdr:cNvPr id="415" name="直線コネクタ 414"/>
        <xdr:cNvCxnSpPr/>
      </xdr:nvCxnSpPr>
      <xdr:spPr>
        <a:xfrm flipV="1">
          <a:off x="6972300" y="13451573"/>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6" name="フローチャート : 判断 415"/>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154791</xdr:rowOff>
    </xdr:from>
    <xdr:ext cx="469744" cy="259045"/>
    <xdr:sp macro="" textlink="">
      <xdr:nvSpPr>
        <xdr:cNvPr id="417" name="テキスト ボックス 416"/>
        <xdr:cNvSpPr txBox="1"/>
      </xdr:nvSpPr>
      <xdr:spPr>
        <a:xfrm>
          <a:off x="7626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18" name="フローチャート : 判断 417"/>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125302</xdr:rowOff>
    </xdr:from>
    <xdr:ext cx="469744" cy="259045"/>
    <xdr:sp macro="" textlink="">
      <xdr:nvSpPr>
        <xdr:cNvPr id="419" name="テキスト ボックス 418"/>
        <xdr:cNvSpPr txBox="1"/>
      </xdr:nvSpPr>
      <xdr:spPr>
        <a:xfrm>
          <a:off x="6737427" y="129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133438</xdr:rowOff>
    </xdr:from>
    <xdr:to>
      <xdr:col>15</xdr:col>
      <xdr:colOff>231775</xdr:colOff>
      <xdr:row>78</xdr:row>
      <xdr:rowOff>63588</xdr:rowOff>
    </xdr:to>
    <xdr:sp macro="" textlink="">
      <xdr:nvSpPr>
        <xdr:cNvPr id="425" name="円/楕円 424"/>
        <xdr:cNvSpPr/>
      </xdr:nvSpPr>
      <xdr:spPr>
        <a:xfrm>
          <a:off x="10426700" y="1333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111865</xdr:rowOff>
    </xdr:from>
    <xdr:ext cx="469744" cy="259045"/>
    <xdr:sp macro="" textlink="">
      <xdr:nvSpPr>
        <xdr:cNvPr id="426" name="商工費該当値テキスト"/>
        <xdr:cNvSpPr txBox="1"/>
      </xdr:nvSpPr>
      <xdr:spPr>
        <a:xfrm>
          <a:off x="10528300" y="133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26415</xdr:rowOff>
    </xdr:from>
    <xdr:to>
      <xdr:col>14</xdr:col>
      <xdr:colOff>79375</xdr:colOff>
      <xdr:row>78</xdr:row>
      <xdr:rowOff>128015</xdr:rowOff>
    </xdr:to>
    <xdr:sp macro="" textlink="">
      <xdr:nvSpPr>
        <xdr:cNvPr id="427" name="円/楕円 426"/>
        <xdr:cNvSpPr/>
      </xdr:nvSpPr>
      <xdr:spPr>
        <a:xfrm>
          <a:off x="9588500" y="133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119142</xdr:rowOff>
    </xdr:from>
    <xdr:ext cx="469744" cy="259045"/>
    <xdr:sp macro="" textlink="">
      <xdr:nvSpPr>
        <xdr:cNvPr id="428" name="テキスト ボックス 427"/>
        <xdr:cNvSpPr txBox="1"/>
      </xdr:nvSpPr>
      <xdr:spPr>
        <a:xfrm>
          <a:off x="9404427" y="1349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36551</xdr:rowOff>
    </xdr:from>
    <xdr:to>
      <xdr:col>12</xdr:col>
      <xdr:colOff>561975</xdr:colOff>
      <xdr:row>78</xdr:row>
      <xdr:rowOff>138151</xdr:rowOff>
    </xdr:to>
    <xdr:sp macro="" textlink="">
      <xdr:nvSpPr>
        <xdr:cNvPr id="429" name="円/楕円 428"/>
        <xdr:cNvSpPr/>
      </xdr:nvSpPr>
      <xdr:spPr>
        <a:xfrm>
          <a:off x="8699500" y="134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129278</xdr:rowOff>
    </xdr:from>
    <xdr:ext cx="469744" cy="259045"/>
    <xdr:sp macro="" textlink="">
      <xdr:nvSpPr>
        <xdr:cNvPr id="430" name="テキスト ボックス 429"/>
        <xdr:cNvSpPr txBox="1"/>
      </xdr:nvSpPr>
      <xdr:spPr>
        <a:xfrm>
          <a:off x="8515427" y="1350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27673</xdr:rowOff>
    </xdr:from>
    <xdr:to>
      <xdr:col>11</xdr:col>
      <xdr:colOff>358775</xdr:colOff>
      <xdr:row>78</xdr:row>
      <xdr:rowOff>129273</xdr:rowOff>
    </xdr:to>
    <xdr:sp macro="" textlink="">
      <xdr:nvSpPr>
        <xdr:cNvPr id="431" name="円/楕円 430"/>
        <xdr:cNvSpPr/>
      </xdr:nvSpPr>
      <xdr:spPr>
        <a:xfrm>
          <a:off x="7810500" y="134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120400</xdr:rowOff>
    </xdr:from>
    <xdr:ext cx="469744" cy="259045"/>
    <xdr:sp macro="" textlink="">
      <xdr:nvSpPr>
        <xdr:cNvPr id="432" name="テキスト ボックス 431"/>
        <xdr:cNvSpPr txBox="1"/>
      </xdr:nvSpPr>
      <xdr:spPr>
        <a:xfrm>
          <a:off x="7626427" y="1349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41694</xdr:rowOff>
    </xdr:from>
    <xdr:to>
      <xdr:col>10</xdr:col>
      <xdr:colOff>155575</xdr:colOff>
      <xdr:row>78</xdr:row>
      <xdr:rowOff>143294</xdr:rowOff>
    </xdr:to>
    <xdr:sp macro="" textlink="">
      <xdr:nvSpPr>
        <xdr:cNvPr id="433" name="円/楕円 432"/>
        <xdr:cNvSpPr/>
      </xdr:nvSpPr>
      <xdr:spPr>
        <a:xfrm>
          <a:off x="6921500" y="134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134421</xdr:rowOff>
    </xdr:from>
    <xdr:ext cx="469744" cy="259045"/>
    <xdr:sp macro="" textlink="">
      <xdr:nvSpPr>
        <xdr:cNvPr id="434" name="テキスト ボックス 433"/>
        <xdr:cNvSpPr txBox="1"/>
      </xdr:nvSpPr>
      <xdr:spPr>
        <a:xfrm>
          <a:off x="6737427" y="1350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100929</xdr:rowOff>
    </xdr:from>
    <xdr:to>
      <xdr:col>15</xdr:col>
      <xdr:colOff>180340</xdr:colOff>
      <xdr:row>99</xdr:row>
      <xdr:rowOff>61908</xdr:rowOff>
    </xdr:to>
    <xdr:cxnSp macro="">
      <xdr:nvCxnSpPr>
        <xdr:cNvPr id="457" name="直線コネクタ 456"/>
        <xdr:cNvCxnSpPr/>
      </xdr:nvCxnSpPr>
      <xdr:spPr>
        <a:xfrm flipV="1">
          <a:off x="10475595" y="15702879"/>
          <a:ext cx="1270" cy="133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65735</xdr:rowOff>
    </xdr:from>
    <xdr:ext cx="534377" cy="259045"/>
    <xdr:sp macro="" textlink="">
      <xdr:nvSpPr>
        <xdr:cNvPr id="458" name="土木費最小値テキスト"/>
        <xdr:cNvSpPr txBox="1"/>
      </xdr:nvSpPr>
      <xdr:spPr>
        <a:xfrm>
          <a:off x="10528300" y="170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15,903</a:t>
          </a:r>
          <a:endParaRPr kumimoji="1" lang="ja-JP" altLang="en-US" sz="1000" b="1">
            <a:latin typeface="ＭＳ Ｐゴシック"/>
          </a:endParaRPr>
        </a:p>
      </xdr:txBody>
    </xdr:sp>
    <xdr:clientData/>
  </xdr:oneCellAnchor>
  <xdr:twoCellAnchor>
    <xdr:from>
      <xdr:col>15</xdr:col>
      <xdr:colOff>92075</xdr:colOff>
      <xdr:row>99</xdr:row>
      <xdr:rowOff>61908</xdr:rowOff>
    </xdr:from>
    <xdr:to>
      <xdr:col>15</xdr:col>
      <xdr:colOff>269875</xdr:colOff>
      <xdr:row>99</xdr:row>
      <xdr:rowOff>61908</xdr:rowOff>
    </xdr:to>
    <xdr:cxnSp macro="">
      <xdr:nvCxnSpPr>
        <xdr:cNvPr id="459" name="直線コネクタ 458"/>
        <xdr:cNvCxnSpPr/>
      </xdr:nvCxnSpPr>
      <xdr:spPr>
        <a:xfrm>
          <a:off x="10388600" y="1703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47606</xdr:rowOff>
    </xdr:from>
    <xdr:ext cx="534377" cy="259045"/>
    <xdr:sp macro="" textlink="">
      <xdr:nvSpPr>
        <xdr:cNvPr id="460" name="土木費最大値テキスト"/>
        <xdr:cNvSpPr txBox="1"/>
      </xdr:nvSpPr>
      <xdr:spPr>
        <a:xfrm>
          <a:off x="10528300" y="154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74,196</a:t>
          </a:r>
          <a:endParaRPr kumimoji="1" lang="ja-JP" altLang="en-US" sz="1000" b="1">
            <a:latin typeface="ＭＳ Ｐゴシック"/>
          </a:endParaRPr>
        </a:p>
      </xdr:txBody>
    </xdr:sp>
    <xdr:clientData/>
  </xdr:oneCellAnchor>
  <xdr:twoCellAnchor>
    <xdr:from>
      <xdr:col>15</xdr:col>
      <xdr:colOff>92075</xdr:colOff>
      <xdr:row>91</xdr:row>
      <xdr:rowOff>100929</xdr:rowOff>
    </xdr:from>
    <xdr:to>
      <xdr:col>15</xdr:col>
      <xdr:colOff>269875</xdr:colOff>
      <xdr:row>91</xdr:row>
      <xdr:rowOff>100929</xdr:rowOff>
    </xdr:to>
    <xdr:cxnSp macro="">
      <xdr:nvCxnSpPr>
        <xdr:cNvPr id="461" name="直線コネクタ 460"/>
        <xdr:cNvCxnSpPr/>
      </xdr:nvCxnSpPr>
      <xdr:spPr>
        <a:xfrm>
          <a:off x="10388600" y="1570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24440</xdr:rowOff>
    </xdr:from>
    <xdr:to>
      <xdr:col>15</xdr:col>
      <xdr:colOff>180975</xdr:colOff>
      <xdr:row>97</xdr:row>
      <xdr:rowOff>97455</xdr:rowOff>
    </xdr:to>
    <xdr:cxnSp macro="">
      <xdr:nvCxnSpPr>
        <xdr:cNvPr id="462" name="直線コネクタ 461"/>
        <xdr:cNvCxnSpPr/>
      </xdr:nvCxnSpPr>
      <xdr:spPr>
        <a:xfrm flipV="1">
          <a:off x="9639300" y="16655090"/>
          <a:ext cx="838200" cy="7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51885</xdr:rowOff>
    </xdr:from>
    <xdr:ext cx="534377" cy="259045"/>
    <xdr:sp macro="" textlink="">
      <xdr:nvSpPr>
        <xdr:cNvPr id="463" name="土木費平均値テキスト"/>
        <xdr:cNvSpPr txBox="1"/>
      </xdr:nvSpPr>
      <xdr:spPr>
        <a:xfrm>
          <a:off x="10528300" y="16339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29008</xdr:rowOff>
    </xdr:from>
    <xdr:to>
      <xdr:col>15</xdr:col>
      <xdr:colOff>231775</xdr:colOff>
      <xdr:row>96</xdr:row>
      <xdr:rowOff>130608</xdr:rowOff>
    </xdr:to>
    <xdr:sp macro="" textlink="">
      <xdr:nvSpPr>
        <xdr:cNvPr id="464" name="フローチャート : 判断 463"/>
        <xdr:cNvSpPr/>
      </xdr:nvSpPr>
      <xdr:spPr>
        <a:xfrm>
          <a:off x="104267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67714</xdr:rowOff>
    </xdr:from>
    <xdr:to>
      <xdr:col>14</xdr:col>
      <xdr:colOff>28575</xdr:colOff>
      <xdr:row>97</xdr:row>
      <xdr:rowOff>97455</xdr:rowOff>
    </xdr:to>
    <xdr:cxnSp macro="">
      <xdr:nvCxnSpPr>
        <xdr:cNvPr id="465" name="直線コネクタ 464"/>
        <xdr:cNvCxnSpPr/>
      </xdr:nvCxnSpPr>
      <xdr:spPr>
        <a:xfrm>
          <a:off x="8750300" y="16698364"/>
          <a:ext cx="889000" cy="2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15931</xdr:rowOff>
    </xdr:from>
    <xdr:to>
      <xdr:col>14</xdr:col>
      <xdr:colOff>79375</xdr:colOff>
      <xdr:row>96</xdr:row>
      <xdr:rowOff>117531</xdr:rowOff>
    </xdr:to>
    <xdr:sp macro="" textlink="">
      <xdr:nvSpPr>
        <xdr:cNvPr id="466" name="フローチャート : 判断 465"/>
        <xdr:cNvSpPr/>
      </xdr:nvSpPr>
      <xdr:spPr>
        <a:xfrm>
          <a:off x="9588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134058</xdr:rowOff>
    </xdr:from>
    <xdr:ext cx="534377" cy="259045"/>
    <xdr:sp macro="" textlink="">
      <xdr:nvSpPr>
        <xdr:cNvPr id="467" name="テキスト ボックス 466"/>
        <xdr:cNvSpPr txBox="1"/>
      </xdr:nvSpPr>
      <xdr:spPr>
        <a:xfrm>
          <a:off x="9372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136592</xdr:rowOff>
    </xdr:from>
    <xdr:to>
      <xdr:col>12</xdr:col>
      <xdr:colOff>511175</xdr:colOff>
      <xdr:row>97</xdr:row>
      <xdr:rowOff>67714</xdr:rowOff>
    </xdr:to>
    <xdr:cxnSp macro="">
      <xdr:nvCxnSpPr>
        <xdr:cNvPr id="468" name="直線コネクタ 467"/>
        <xdr:cNvCxnSpPr/>
      </xdr:nvCxnSpPr>
      <xdr:spPr>
        <a:xfrm>
          <a:off x="7861300" y="16424342"/>
          <a:ext cx="889000" cy="2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154942</xdr:rowOff>
    </xdr:from>
    <xdr:to>
      <xdr:col>12</xdr:col>
      <xdr:colOff>561975</xdr:colOff>
      <xdr:row>96</xdr:row>
      <xdr:rowOff>85092</xdr:rowOff>
    </xdr:to>
    <xdr:sp macro="" textlink="">
      <xdr:nvSpPr>
        <xdr:cNvPr id="469" name="フローチャート : 判断 468"/>
        <xdr:cNvSpPr/>
      </xdr:nvSpPr>
      <xdr:spPr>
        <a:xfrm>
          <a:off x="8699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101619</xdr:rowOff>
    </xdr:from>
    <xdr:ext cx="534377" cy="259045"/>
    <xdr:sp macro="" textlink="">
      <xdr:nvSpPr>
        <xdr:cNvPr id="470" name="テキスト ボックス 469"/>
        <xdr:cNvSpPr txBox="1"/>
      </xdr:nvSpPr>
      <xdr:spPr>
        <a:xfrm>
          <a:off x="8483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136592</xdr:rowOff>
    </xdr:from>
    <xdr:to>
      <xdr:col>11</xdr:col>
      <xdr:colOff>307975</xdr:colOff>
      <xdr:row>96</xdr:row>
      <xdr:rowOff>164367</xdr:rowOff>
    </xdr:to>
    <xdr:cxnSp macro="">
      <xdr:nvCxnSpPr>
        <xdr:cNvPr id="471" name="直線コネクタ 470"/>
        <xdr:cNvCxnSpPr/>
      </xdr:nvCxnSpPr>
      <xdr:spPr>
        <a:xfrm flipV="1">
          <a:off x="6972300" y="16424342"/>
          <a:ext cx="889000" cy="19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203</xdr:rowOff>
    </xdr:from>
    <xdr:to>
      <xdr:col>11</xdr:col>
      <xdr:colOff>358775</xdr:colOff>
      <xdr:row>96</xdr:row>
      <xdr:rowOff>101803</xdr:rowOff>
    </xdr:to>
    <xdr:sp macro="" textlink="">
      <xdr:nvSpPr>
        <xdr:cNvPr id="472" name="フローチャート : 判断 471"/>
        <xdr:cNvSpPr/>
      </xdr:nvSpPr>
      <xdr:spPr>
        <a:xfrm>
          <a:off x="7810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92930</xdr:rowOff>
    </xdr:from>
    <xdr:ext cx="534377" cy="259045"/>
    <xdr:sp macro="" textlink="">
      <xdr:nvSpPr>
        <xdr:cNvPr id="473" name="テキスト ボックス 472"/>
        <xdr:cNvSpPr txBox="1"/>
      </xdr:nvSpPr>
      <xdr:spPr>
        <a:xfrm>
          <a:off x="7594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23085</xdr:rowOff>
    </xdr:from>
    <xdr:to>
      <xdr:col>10</xdr:col>
      <xdr:colOff>155575</xdr:colOff>
      <xdr:row>96</xdr:row>
      <xdr:rowOff>124685</xdr:rowOff>
    </xdr:to>
    <xdr:sp macro="" textlink="">
      <xdr:nvSpPr>
        <xdr:cNvPr id="474" name="フローチャート : 判断 473"/>
        <xdr:cNvSpPr/>
      </xdr:nvSpPr>
      <xdr:spPr>
        <a:xfrm>
          <a:off x="6921500" y="1648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141212</xdr:rowOff>
    </xdr:from>
    <xdr:ext cx="534377" cy="259045"/>
    <xdr:sp macro="" textlink="">
      <xdr:nvSpPr>
        <xdr:cNvPr id="475" name="テキスト ボックス 474"/>
        <xdr:cNvSpPr txBox="1"/>
      </xdr:nvSpPr>
      <xdr:spPr>
        <a:xfrm>
          <a:off x="6705111" y="1625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145090</xdr:rowOff>
    </xdr:from>
    <xdr:to>
      <xdr:col>15</xdr:col>
      <xdr:colOff>231775</xdr:colOff>
      <xdr:row>97</xdr:row>
      <xdr:rowOff>75240</xdr:rowOff>
    </xdr:to>
    <xdr:sp macro="" textlink="">
      <xdr:nvSpPr>
        <xdr:cNvPr id="481" name="円/楕円 480"/>
        <xdr:cNvSpPr/>
      </xdr:nvSpPr>
      <xdr:spPr>
        <a:xfrm>
          <a:off x="10426700" y="1660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123517</xdr:rowOff>
    </xdr:from>
    <xdr:ext cx="534377" cy="259045"/>
    <xdr:sp macro="" textlink="">
      <xdr:nvSpPr>
        <xdr:cNvPr id="482" name="土木費該当値テキスト"/>
        <xdr:cNvSpPr txBox="1"/>
      </xdr:nvSpPr>
      <xdr:spPr>
        <a:xfrm>
          <a:off x="10528300" y="1658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32,542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46655</xdr:rowOff>
    </xdr:from>
    <xdr:to>
      <xdr:col>14</xdr:col>
      <xdr:colOff>79375</xdr:colOff>
      <xdr:row>97</xdr:row>
      <xdr:rowOff>148255</xdr:rowOff>
    </xdr:to>
    <xdr:sp macro="" textlink="">
      <xdr:nvSpPr>
        <xdr:cNvPr id="483" name="円/楕円 482"/>
        <xdr:cNvSpPr/>
      </xdr:nvSpPr>
      <xdr:spPr>
        <a:xfrm>
          <a:off x="9588500" y="166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139382</xdr:rowOff>
    </xdr:from>
    <xdr:ext cx="534377" cy="259045"/>
    <xdr:sp macro="" textlink="">
      <xdr:nvSpPr>
        <xdr:cNvPr id="484" name="テキスト ボックス 483"/>
        <xdr:cNvSpPr txBox="1"/>
      </xdr:nvSpPr>
      <xdr:spPr>
        <a:xfrm>
          <a:off x="9372111" y="1677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16914</xdr:rowOff>
    </xdr:from>
    <xdr:to>
      <xdr:col>12</xdr:col>
      <xdr:colOff>561975</xdr:colOff>
      <xdr:row>97</xdr:row>
      <xdr:rowOff>118514</xdr:rowOff>
    </xdr:to>
    <xdr:sp macro="" textlink="">
      <xdr:nvSpPr>
        <xdr:cNvPr id="485" name="円/楕円 484"/>
        <xdr:cNvSpPr/>
      </xdr:nvSpPr>
      <xdr:spPr>
        <a:xfrm>
          <a:off x="8699500" y="166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109641</xdr:rowOff>
    </xdr:from>
    <xdr:ext cx="534377" cy="259045"/>
    <xdr:sp macro="" textlink="">
      <xdr:nvSpPr>
        <xdr:cNvPr id="486" name="テキスト ボックス 485"/>
        <xdr:cNvSpPr txBox="1"/>
      </xdr:nvSpPr>
      <xdr:spPr>
        <a:xfrm>
          <a:off x="8483111" y="1674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85792</xdr:rowOff>
    </xdr:from>
    <xdr:to>
      <xdr:col>11</xdr:col>
      <xdr:colOff>358775</xdr:colOff>
      <xdr:row>96</xdr:row>
      <xdr:rowOff>15942</xdr:rowOff>
    </xdr:to>
    <xdr:sp macro="" textlink="">
      <xdr:nvSpPr>
        <xdr:cNvPr id="487" name="円/楕円 486"/>
        <xdr:cNvSpPr/>
      </xdr:nvSpPr>
      <xdr:spPr>
        <a:xfrm>
          <a:off x="7810500" y="1637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32469</xdr:rowOff>
    </xdr:from>
    <xdr:ext cx="534377" cy="259045"/>
    <xdr:sp macro="" textlink="">
      <xdr:nvSpPr>
        <xdr:cNvPr id="488" name="テキスト ボックス 487"/>
        <xdr:cNvSpPr txBox="1"/>
      </xdr:nvSpPr>
      <xdr:spPr>
        <a:xfrm>
          <a:off x="7594111" y="1614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42,636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113567</xdr:rowOff>
    </xdr:from>
    <xdr:to>
      <xdr:col>10</xdr:col>
      <xdr:colOff>155575</xdr:colOff>
      <xdr:row>97</xdr:row>
      <xdr:rowOff>43717</xdr:rowOff>
    </xdr:to>
    <xdr:sp macro="" textlink="">
      <xdr:nvSpPr>
        <xdr:cNvPr id="489" name="円/楕円 488"/>
        <xdr:cNvSpPr/>
      </xdr:nvSpPr>
      <xdr:spPr>
        <a:xfrm>
          <a:off x="6921500" y="1657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34844</xdr:rowOff>
    </xdr:from>
    <xdr:ext cx="534377" cy="259045"/>
    <xdr:sp macro="" textlink="">
      <xdr:nvSpPr>
        <xdr:cNvPr id="490" name="テキスト ボックス 489"/>
        <xdr:cNvSpPr txBox="1"/>
      </xdr:nvSpPr>
      <xdr:spPr>
        <a:xfrm>
          <a:off x="6705111" y="1666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5" name="テキスト ボックス 50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55662</xdr:rowOff>
    </xdr:from>
    <xdr:to>
      <xdr:col>23</xdr:col>
      <xdr:colOff>516889</xdr:colOff>
      <xdr:row>38</xdr:row>
      <xdr:rowOff>112268</xdr:rowOff>
    </xdr:to>
    <xdr:cxnSp macro="">
      <xdr:nvCxnSpPr>
        <xdr:cNvPr id="517" name="直線コネクタ 516"/>
        <xdr:cNvCxnSpPr/>
      </xdr:nvCxnSpPr>
      <xdr:spPr>
        <a:xfrm flipV="1">
          <a:off x="16317595" y="5199162"/>
          <a:ext cx="1269" cy="14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116095</xdr:rowOff>
    </xdr:from>
    <xdr:ext cx="469744" cy="259045"/>
    <xdr:sp macro="" textlink="">
      <xdr:nvSpPr>
        <xdr:cNvPr id="518" name="消防費最小値テキスト"/>
        <xdr:cNvSpPr txBox="1"/>
      </xdr:nvSpPr>
      <xdr:spPr>
        <a:xfrm>
          <a:off x="16370300"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7,452</a:t>
          </a:r>
          <a:endParaRPr kumimoji="1" lang="ja-JP" altLang="en-US" sz="1000" b="1">
            <a:latin typeface="ＭＳ Ｐゴシック"/>
          </a:endParaRPr>
        </a:p>
      </xdr:txBody>
    </xdr:sp>
    <xdr:clientData/>
  </xdr:oneCellAnchor>
  <xdr:twoCellAnchor>
    <xdr:from>
      <xdr:col>23</xdr:col>
      <xdr:colOff>428625</xdr:colOff>
      <xdr:row>38</xdr:row>
      <xdr:rowOff>112268</xdr:rowOff>
    </xdr:from>
    <xdr:to>
      <xdr:col>23</xdr:col>
      <xdr:colOff>606425</xdr:colOff>
      <xdr:row>38</xdr:row>
      <xdr:rowOff>112268</xdr:rowOff>
    </xdr:to>
    <xdr:cxnSp macro="">
      <xdr:nvCxnSpPr>
        <xdr:cNvPr id="519" name="直線コネクタ 518"/>
        <xdr:cNvCxnSpPr/>
      </xdr:nvCxnSpPr>
      <xdr:spPr>
        <a:xfrm>
          <a:off x="16230600" y="662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2339</xdr:rowOff>
    </xdr:from>
    <xdr:ext cx="534377" cy="259045"/>
    <xdr:sp macro="" textlink="">
      <xdr:nvSpPr>
        <xdr:cNvPr id="520" name="消防費最大値テキスト"/>
        <xdr:cNvSpPr txBox="1"/>
      </xdr:nvSpPr>
      <xdr:spPr>
        <a:xfrm>
          <a:off x="16370300" y="49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20,572</a:t>
          </a:r>
          <a:endParaRPr kumimoji="1" lang="ja-JP" altLang="en-US" sz="1000" b="1">
            <a:latin typeface="ＭＳ Ｐゴシック"/>
          </a:endParaRPr>
        </a:p>
      </xdr:txBody>
    </xdr:sp>
    <xdr:clientData/>
  </xdr:oneCellAnchor>
  <xdr:twoCellAnchor>
    <xdr:from>
      <xdr:col>23</xdr:col>
      <xdr:colOff>428625</xdr:colOff>
      <xdr:row>30</xdr:row>
      <xdr:rowOff>55662</xdr:rowOff>
    </xdr:from>
    <xdr:to>
      <xdr:col>23</xdr:col>
      <xdr:colOff>606425</xdr:colOff>
      <xdr:row>30</xdr:row>
      <xdr:rowOff>55662</xdr:rowOff>
    </xdr:to>
    <xdr:cxnSp macro="">
      <xdr:nvCxnSpPr>
        <xdr:cNvPr id="521" name="直線コネクタ 520"/>
        <xdr:cNvCxnSpPr/>
      </xdr:nvCxnSpPr>
      <xdr:spPr>
        <a:xfrm>
          <a:off x="16230600" y="519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40096</xdr:rowOff>
    </xdr:from>
    <xdr:to>
      <xdr:col>23</xdr:col>
      <xdr:colOff>517525</xdr:colOff>
      <xdr:row>37</xdr:row>
      <xdr:rowOff>138502</xdr:rowOff>
    </xdr:to>
    <xdr:cxnSp macro="">
      <xdr:nvCxnSpPr>
        <xdr:cNvPr id="522" name="直線コネクタ 521"/>
        <xdr:cNvCxnSpPr/>
      </xdr:nvCxnSpPr>
      <xdr:spPr>
        <a:xfrm>
          <a:off x="15481300" y="6212296"/>
          <a:ext cx="838200" cy="26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45265</xdr:rowOff>
    </xdr:from>
    <xdr:ext cx="534377" cy="259045"/>
    <xdr:sp macro="" textlink="">
      <xdr:nvSpPr>
        <xdr:cNvPr id="523" name="消防費平均値テキスト"/>
        <xdr:cNvSpPr txBox="1"/>
      </xdr:nvSpPr>
      <xdr:spPr>
        <a:xfrm>
          <a:off x="16370300" y="5874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22388</xdr:rowOff>
    </xdr:from>
    <xdr:to>
      <xdr:col>23</xdr:col>
      <xdr:colOff>568325</xdr:colOff>
      <xdr:row>35</xdr:row>
      <xdr:rowOff>123988</xdr:rowOff>
    </xdr:to>
    <xdr:sp macro="" textlink="">
      <xdr:nvSpPr>
        <xdr:cNvPr id="524" name="フローチャート : 判断 523"/>
        <xdr:cNvSpPr/>
      </xdr:nvSpPr>
      <xdr:spPr>
        <a:xfrm>
          <a:off x="16268700" y="602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40096</xdr:rowOff>
    </xdr:from>
    <xdr:to>
      <xdr:col>22</xdr:col>
      <xdr:colOff>365125</xdr:colOff>
      <xdr:row>37</xdr:row>
      <xdr:rowOff>154287</xdr:rowOff>
    </xdr:to>
    <xdr:cxnSp macro="">
      <xdr:nvCxnSpPr>
        <xdr:cNvPr id="525" name="直線コネクタ 524"/>
        <xdr:cNvCxnSpPr/>
      </xdr:nvCxnSpPr>
      <xdr:spPr>
        <a:xfrm flipV="1">
          <a:off x="14592300" y="6212296"/>
          <a:ext cx="889000" cy="28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94561</xdr:rowOff>
    </xdr:from>
    <xdr:to>
      <xdr:col>22</xdr:col>
      <xdr:colOff>415925</xdr:colOff>
      <xdr:row>35</xdr:row>
      <xdr:rowOff>24711</xdr:rowOff>
    </xdr:to>
    <xdr:sp macro="" textlink="">
      <xdr:nvSpPr>
        <xdr:cNvPr id="526" name="フローチャート : 判断 525"/>
        <xdr:cNvSpPr/>
      </xdr:nvSpPr>
      <xdr:spPr>
        <a:xfrm>
          <a:off x="15430500" y="592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41238</xdr:rowOff>
    </xdr:from>
    <xdr:ext cx="534377" cy="259045"/>
    <xdr:sp macro="" textlink="">
      <xdr:nvSpPr>
        <xdr:cNvPr id="527" name="テキスト ボックス 526"/>
        <xdr:cNvSpPr txBox="1"/>
      </xdr:nvSpPr>
      <xdr:spPr>
        <a:xfrm>
          <a:off x="15214111" y="569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28013</xdr:rowOff>
    </xdr:from>
    <xdr:to>
      <xdr:col>21</xdr:col>
      <xdr:colOff>161925</xdr:colOff>
      <xdr:row>37</xdr:row>
      <xdr:rowOff>154287</xdr:rowOff>
    </xdr:to>
    <xdr:cxnSp macro="">
      <xdr:nvCxnSpPr>
        <xdr:cNvPr id="528" name="直線コネクタ 527"/>
        <xdr:cNvCxnSpPr/>
      </xdr:nvCxnSpPr>
      <xdr:spPr>
        <a:xfrm>
          <a:off x="13703300" y="6371663"/>
          <a:ext cx="889000" cy="12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125694</xdr:rowOff>
    </xdr:from>
    <xdr:to>
      <xdr:col>21</xdr:col>
      <xdr:colOff>212725</xdr:colOff>
      <xdr:row>35</xdr:row>
      <xdr:rowOff>55844</xdr:rowOff>
    </xdr:to>
    <xdr:sp macro="" textlink="">
      <xdr:nvSpPr>
        <xdr:cNvPr id="529" name="フローチャート : 判断 528"/>
        <xdr:cNvSpPr/>
      </xdr:nvSpPr>
      <xdr:spPr>
        <a:xfrm>
          <a:off x="14541500" y="595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72371</xdr:rowOff>
    </xdr:from>
    <xdr:ext cx="534377" cy="259045"/>
    <xdr:sp macro="" textlink="">
      <xdr:nvSpPr>
        <xdr:cNvPr id="530" name="テキスト ボックス 529"/>
        <xdr:cNvSpPr txBox="1"/>
      </xdr:nvSpPr>
      <xdr:spPr>
        <a:xfrm>
          <a:off x="14325111" y="573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28013</xdr:rowOff>
    </xdr:from>
    <xdr:to>
      <xdr:col>19</xdr:col>
      <xdr:colOff>644525</xdr:colOff>
      <xdr:row>37</xdr:row>
      <xdr:rowOff>154287</xdr:rowOff>
    </xdr:to>
    <xdr:cxnSp macro="">
      <xdr:nvCxnSpPr>
        <xdr:cNvPr id="531" name="直線コネクタ 530"/>
        <xdr:cNvCxnSpPr/>
      </xdr:nvCxnSpPr>
      <xdr:spPr>
        <a:xfrm flipV="1">
          <a:off x="12814300" y="6371663"/>
          <a:ext cx="889000" cy="12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151602</xdr:rowOff>
    </xdr:from>
    <xdr:to>
      <xdr:col>20</xdr:col>
      <xdr:colOff>9525</xdr:colOff>
      <xdr:row>35</xdr:row>
      <xdr:rowOff>81752</xdr:rowOff>
    </xdr:to>
    <xdr:sp macro="" textlink="">
      <xdr:nvSpPr>
        <xdr:cNvPr id="532" name="フローチャート : 判断 531"/>
        <xdr:cNvSpPr/>
      </xdr:nvSpPr>
      <xdr:spPr>
        <a:xfrm>
          <a:off x="13652500" y="598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98279</xdr:rowOff>
    </xdr:from>
    <xdr:ext cx="534377" cy="259045"/>
    <xdr:sp macro="" textlink="">
      <xdr:nvSpPr>
        <xdr:cNvPr id="533" name="テキスト ボックス 532"/>
        <xdr:cNvSpPr txBox="1"/>
      </xdr:nvSpPr>
      <xdr:spPr>
        <a:xfrm>
          <a:off x="13436111" y="575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161290</xdr:rowOff>
    </xdr:from>
    <xdr:to>
      <xdr:col>18</xdr:col>
      <xdr:colOff>492125</xdr:colOff>
      <xdr:row>35</xdr:row>
      <xdr:rowOff>91440</xdr:rowOff>
    </xdr:to>
    <xdr:sp macro="" textlink="">
      <xdr:nvSpPr>
        <xdr:cNvPr id="534" name="フローチャート : 判断 533"/>
        <xdr:cNvSpPr/>
      </xdr:nvSpPr>
      <xdr:spPr>
        <a:xfrm>
          <a:off x="12763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107967</xdr:rowOff>
    </xdr:from>
    <xdr:ext cx="534377" cy="259045"/>
    <xdr:sp macro="" textlink="">
      <xdr:nvSpPr>
        <xdr:cNvPr id="535" name="テキスト ボックス 534"/>
        <xdr:cNvSpPr txBox="1"/>
      </xdr:nvSpPr>
      <xdr:spPr>
        <a:xfrm>
          <a:off x="12547111" y="57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87702</xdr:rowOff>
    </xdr:from>
    <xdr:to>
      <xdr:col>23</xdr:col>
      <xdr:colOff>568325</xdr:colOff>
      <xdr:row>38</xdr:row>
      <xdr:rowOff>17852</xdr:rowOff>
    </xdr:to>
    <xdr:sp macro="" textlink="">
      <xdr:nvSpPr>
        <xdr:cNvPr id="541" name="円/楕円 540"/>
        <xdr:cNvSpPr/>
      </xdr:nvSpPr>
      <xdr:spPr>
        <a:xfrm>
          <a:off x="16268700" y="643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66129</xdr:rowOff>
    </xdr:from>
    <xdr:ext cx="469744" cy="259045"/>
    <xdr:sp macro="" textlink="">
      <xdr:nvSpPr>
        <xdr:cNvPr id="542" name="消防費該当値テキスト"/>
        <xdr:cNvSpPr txBox="1"/>
      </xdr:nvSpPr>
      <xdr:spPr>
        <a:xfrm>
          <a:off x="16370300" y="640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160746</xdr:rowOff>
    </xdr:from>
    <xdr:to>
      <xdr:col>22</xdr:col>
      <xdr:colOff>415925</xdr:colOff>
      <xdr:row>36</xdr:row>
      <xdr:rowOff>90896</xdr:rowOff>
    </xdr:to>
    <xdr:sp macro="" textlink="">
      <xdr:nvSpPr>
        <xdr:cNvPr id="543" name="円/楕円 542"/>
        <xdr:cNvSpPr/>
      </xdr:nvSpPr>
      <xdr:spPr>
        <a:xfrm>
          <a:off x="15430500" y="616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82023</xdr:rowOff>
    </xdr:from>
    <xdr:ext cx="534377" cy="259045"/>
    <xdr:sp macro="" textlink="">
      <xdr:nvSpPr>
        <xdr:cNvPr id="544" name="テキスト ボックス 543"/>
        <xdr:cNvSpPr txBox="1"/>
      </xdr:nvSpPr>
      <xdr:spPr>
        <a:xfrm>
          <a:off x="15214111" y="625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103487</xdr:rowOff>
    </xdr:from>
    <xdr:to>
      <xdr:col>21</xdr:col>
      <xdr:colOff>212725</xdr:colOff>
      <xdr:row>38</xdr:row>
      <xdr:rowOff>33637</xdr:rowOff>
    </xdr:to>
    <xdr:sp macro="" textlink="">
      <xdr:nvSpPr>
        <xdr:cNvPr id="545" name="円/楕円 544"/>
        <xdr:cNvSpPr/>
      </xdr:nvSpPr>
      <xdr:spPr>
        <a:xfrm>
          <a:off x="14541500" y="644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24764</xdr:rowOff>
    </xdr:from>
    <xdr:ext cx="469744" cy="259045"/>
    <xdr:sp macro="" textlink="">
      <xdr:nvSpPr>
        <xdr:cNvPr id="546" name="テキスト ボックス 545"/>
        <xdr:cNvSpPr txBox="1"/>
      </xdr:nvSpPr>
      <xdr:spPr>
        <a:xfrm>
          <a:off x="14357427" y="653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148663</xdr:rowOff>
    </xdr:from>
    <xdr:to>
      <xdr:col>20</xdr:col>
      <xdr:colOff>9525</xdr:colOff>
      <xdr:row>37</xdr:row>
      <xdr:rowOff>78813</xdr:rowOff>
    </xdr:to>
    <xdr:sp macro="" textlink="">
      <xdr:nvSpPr>
        <xdr:cNvPr id="547" name="円/楕円 546"/>
        <xdr:cNvSpPr/>
      </xdr:nvSpPr>
      <xdr:spPr>
        <a:xfrm>
          <a:off x="13652500" y="632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69940</xdr:rowOff>
    </xdr:from>
    <xdr:ext cx="469744" cy="259045"/>
    <xdr:sp macro="" textlink="">
      <xdr:nvSpPr>
        <xdr:cNvPr id="548" name="テキスト ボックス 547"/>
        <xdr:cNvSpPr txBox="1"/>
      </xdr:nvSpPr>
      <xdr:spPr>
        <a:xfrm>
          <a:off x="13468427" y="64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103487</xdr:rowOff>
    </xdr:from>
    <xdr:to>
      <xdr:col>18</xdr:col>
      <xdr:colOff>492125</xdr:colOff>
      <xdr:row>38</xdr:row>
      <xdr:rowOff>33637</xdr:rowOff>
    </xdr:to>
    <xdr:sp macro="" textlink="">
      <xdr:nvSpPr>
        <xdr:cNvPr id="549" name="円/楕円 548"/>
        <xdr:cNvSpPr/>
      </xdr:nvSpPr>
      <xdr:spPr>
        <a:xfrm>
          <a:off x="12763500" y="644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24764</xdr:rowOff>
    </xdr:from>
    <xdr:ext cx="469744" cy="259045"/>
    <xdr:sp macro="" textlink="">
      <xdr:nvSpPr>
        <xdr:cNvPr id="550" name="テキスト ボックス 549"/>
        <xdr:cNvSpPr txBox="1"/>
      </xdr:nvSpPr>
      <xdr:spPr>
        <a:xfrm>
          <a:off x="12579427" y="653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48717</xdr:rowOff>
    </xdr:from>
    <xdr:to>
      <xdr:col>23</xdr:col>
      <xdr:colOff>516889</xdr:colOff>
      <xdr:row>58</xdr:row>
      <xdr:rowOff>30704</xdr:rowOff>
    </xdr:to>
    <xdr:cxnSp macro="">
      <xdr:nvCxnSpPr>
        <xdr:cNvPr id="573" name="直線コネクタ 572"/>
        <xdr:cNvCxnSpPr/>
      </xdr:nvCxnSpPr>
      <xdr:spPr>
        <a:xfrm flipV="1">
          <a:off x="16317595" y="8621217"/>
          <a:ext cx="1269" cy="1353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34531</xdr:rowOff>
    </xdr:from>
    <xdr:ext cx="534377" cy="259045"/>
    <xdr:sp macro="" textlink="">
      <xdr:nvSpPr>
        <xdr:cNvPr id="574" name="教育費最小値テキスト"/>
        <xdr:cNvSpPr txBox="1"/>
      </xdr:nvSpPr>
      <xdr:spPr>
        <a:xfrm>
          <a:off x="16370300" y="99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24,768</a:t>
          </a:r>
          <a:endParaRPr kumimoji="1" lang="ja-JP" altLang="en-US" sz="1000" b="1">
            <a:latin typeface="ＭＳ Ｐゴシック"/>
          </a:endParaRPr>
        </a:p>
      </xdr:txBody>
    </xdr:sp>
    <xdr:clientData/>
  </xdr:oneCellAnchor>
  <xdr:twoCellAnchor>
    <xdr:from>
      <xdr:col>23</xdr:col>
      <xdr:colOff>428625</xdr:colOff>
      <xdr:row>58</xdr:row>
      <xdr:rowOff>30704</xdr:rowOff>
    </xdr:from>
    <xdr:to>
      <xdr:col>23</xdr:col>
      <xdr:colOff>606425</xdr:colOff>
      <xdr:row>58</xdr:row>
      <xdr:rowOff>30704</xdr:rowOff>
    </xdr:to>
    <xdr:cxnSp macro="">
      <xdr:nvCxnSpPr>
        <xdr:cNvPr id="575" name="直線コネクタ 574"/>
        <xdr:cNvCxnSpPr/>
      </xdr:nvCxnSpPr>
      <xdr:spPr>
        <a:xfrm>
          <a:off x="16230600" y="997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166844</xdr:rowOff>
    </xdr:from>
    <xdr:ext cx="534377" cy="259045"/>
    <xdr:sp macro="" textlink="">
      <xdr:nvSpPr>
        <xdr:cNvPr id="576" name="教育費最大値テキスト"/>
        <xdr:cNvSpPr txBox="1"/>
      </xdr:nvSpPr>
      <xdr:spPr>
        <a:xfrm>
          <a:off x="16370300" y="83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83,980</a:t>
          </a:r>
          <a:endParaRPr kumimoji="1" lang="ja-JP" altLang="en-US" sz="1000" b="1">
            <a:latin typeface="ＭＳ Ｐゴシック"/>
          </a:endParaRPr>
        </a:p>
      </xdr:txBody>
    </xdr:sp>
    <xdr:clientData/>
  </xdr:oneCellAnchor>
  <xdr:twoCellAnchor>
    <xdr:from>
      <xdr:col>23</xdr:col>
      <xdr:colOff>428625</xdr:colOff>
      <xdr:row>50</xdr:row>
      <xdr:rowOff>48717</xdr:rowOff>
    </xdr:from>
    <xdr:to>
      <xdr:col>23</xdr:col>
      <xdr:colOff>606425</xdr:colOff>
      <xdr:row>50</xdr:row>
      <xdr:rowOff>48717</xdr:rowOff>
    </xdr:to>
    <xdr:cxnSp macro="">
      <xdr:nvCxnSpPr>
        <xdr:cNvPr id="577" name="直線コネクタ 576"/>
        <xdr:cNvCxnSpPr/>
      </xdr:nvCxnSpPr>
      <xdr:spPr>
        <a:xfrm>
          <a:off x="16230600" y="8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117480</xdr:rowOff>
    </xdr:from>
    <xdr:to>
      <xdr:col>23</xdr:col>
      <xdr:colOff>517525</xdr:colOff>
      <xdr:row>57</xdr:row>
      <xdr:rowOff>29263</xdr:rowOff>
    </xdr:to>
    <xdr:cxnSp macro="">
      <xdr:nvCxnSpPr>
        <xdr:cNvPr id="578" name="直線コネクタ 577"/>
        <xdr:cNvCxnSpPr/>
      </xdr:nvCxnSpPr>
      <xdr:spPr>
        <a:xfrm>
          <a:off x="15481300" y="9547230"/>
          <a:ext cx="838200" cy="25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37093</xdr:rowOff>
    </xdr:from>
    <xdr:ext cx="534377" cy="259045"/>
    <xdr:sp macro="" textlink="">
      <xdr:nvSpPr>
        <xdr:cNvPr id="579" name="教育費平均値テキスト"/>
        <xdr:cNvSpPr txBox="1"/>
      </xdr:nvSpPr>
      <xdr:spPr>
        <a:xfrm>
          <a:off x="16370300" y="9466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14216</xdr:rowOff>
    </xdr:from>
    <xdr:to>
      <xdr:col>23</xdr:col>
      <xdr:colOff>568325</xdr:colOff>
      <xdr:row>56</xdr:row>
      <xdr:rowOff>115816</xdr:rowOff>
    </xdr:to>
    <xdr:sp macro="" textlink="">
      <xdr:nvSpPr>
        <xdr:cNvPr id="580" name="フローチャート : 判断 579"/>
        <xdr:cNvSpPr/>
      </xdr:nvSpPr>
      <xdr:spPr>
        <a:xfrm>
          <a:off x="162687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117480</xdr:rowOff>
    </xdr:from>
    <xdr:to>
      <xdr:col>22</xdr:col>
      <xdr:colOff>365125</xdr:colOff>
      <xdr:row>56</xdr:row>
      <xdr:rowOff>19914</xdr:rowOff>
    </xdr:to>
    <xdr:cxnSp macro="">
      <xdr:nvCxnSpPr>
        <xdr:cNvPr id="581" name="直線コネクタ 580"/>
        <xdr:cNvCxnSpPr/>
      </xdr:nvCxnSpPr>
      <xdr:spPr>
        <a:xfrm flipV="1">
          <a:off x="14592300" y="9547230"/>
          <a:ext cx="889000" cy="7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143764</xdr:rowOff>
    </xdr:from>
    <xdr:to>
      <xdr:col>22</xdr:col>
      <xdr:colOff>415925</xdr:colOff>
      <xdr:row>56</xdr:row>
      <xdr:rowOff>73914</xdr:rowOff>
    </xdr:to>
    <xdr:sp macro="" textlink="">
      <xdr:nvSpPr>
        <xdr:cNvPr id="582" name="フローチャート : 判断 581"/>
        <xdr:cNvSpPr/>
      </xdr:nvSpPr>
      <xdr:spPr>
        <a:xfrm>
          <a:off x="15430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65041</xdr:rowOff>
    </xdr:from>
    <xdr:ext cx="534377" cy="259045"/>
    <xdr:sp macro="" textlink="">
      <xdr:nvSpPr>
        <xdr:cNvPr id="583" name="テキスト ボックス 582"/>
        <xdr:cNvSpPr txBox="1"/>
      </xdr:nvSpPr>
      <xdr:spPr>
        <a:xfrm>
          <a:off x="15214111" y="96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19914</xdr:rowOff>
    </xdr:from>
    <xdr:to>
      <xdr:col>21</xdr:col>
      <xdr:colOff>161925</xdr:colOff>
      <xdr:row>57</xdr:row>
      <xdr:rowOff>33972</xdr:rowOff>
    </xdr:to>
    <xdr:cxnSp macro="">
      <xdr:nvCxnSpPr>
        <xdr:cNvPr id="584" name="直線コネクタ 583"/>
        <xdr:cNvCxnSpPr/>
      </xdr:nvCxnSpPr>
      <xdr:spPr>
        <a:xfrm flipV="1">
          <a:off x="13703300" y="9621114"/>
          <a:ext cx="889000" cy="18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30242</xdr:rowOff>
    </xdr:from>
    <xdr:to>
      <xdr:col>21</xdr:col>
      <xdr:colOff>212725</xdr:colOff>
      <xdr:row>56</xdr:row>
      <xdr:rowOff>131842</xdr:rowOff>
    </xdr:to>
    <xdr:sp macro="" textlink="">
      <xdr:nvSpPr>
        <xdr:cNvPr id="585" name="フローチャート : 判断 584"/>
        <xdr:cNvSpPr/>
      </xdr:nvSpPr>
      <xdr:spPr>
        <a:xfrm>
          <a:off x="14541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122969</xdr:rowOff>
    </xdr:from>
    <xdr:ext cx="534377" cy="259045"/>
    <xdr:sp macro="" textlink="">
      <xdr:nvSpPr>
        <xdr:cNvPr id="586" name="テキスト ボックス 585"/>
        <xdr:cNvSpPr txBox="1"/>
      </xdr:nvSpPr>
      <xdr:spPr>
        <a:xfrm>
          <a:off x="14325111" y="97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9421</xdr:rowOff>
    </xdr:from>
    <xdr:to>
      <xdr:col>19</xdr:col>
      <xdr:colOff>644525</xdr:colOff>
      <xdr:row>57</xdr:row>
      <xdr:rowOff>33972</xdr:rowOff>
    </xdr:to>
    <xdr:cxnSp macro="">
      <xdr:nvCxnSpPr>
        <xdr:cNvPr id="587" name="直線コネクタ 586"/>
        <xdr:cNvCxnSpPr/>
      </xdr:nvCxnSpPr>
      <xdr:spPr>
        <a:xfrm>
          <a:off x="12814300" y="9439171"/>
          <a:ext cx="889000" cy="36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44117</xdr:rowOff>
    </xdr:from>
    <xdr:to>
      <xdr:col>20</xdr:col>
      <xdr:colOff>9525</xdr:colOff>
      <xdr:row>56</xdr:row>
      <xdr:rowOff>145717</xdr:rowOff>
    </xdr:to>
    <xdr:sp macro="" textlink="">
      <xdr:nvSpPr>
        <xdr:cNvPr id="588" name="フローチャート : 判断 587"/>
        <xdr:cNvSpPr/>
      </xdr:nvSpPr>
      <xdr:spPr>
        <a:xfrm>
          <a:off x="13652500" y="9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162244</xdr:rowOff>
    </xdr:from>
    <xdr:ext cx="534377" cy="259045"/>
    <xdr:sp macro="" textlink="">
      <xdr:nvSpPr>
        <xdr:cNvPr id="589" name="テキスト ボックス 588"/>
        <xdr:cNvSpPr txBox="1"/>
      </xdr:nvSpPr>
      <xdr:spPr>
        <a:xfrm>
          <a:off x="13436111" y="942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13531</xdr:rowOff>
    </xdr:from>
    <xdr:to>
      <xdr:col>18</xdr:col>
      <xdr:colOff>492125</xdr:colOff>
      <xdr:row>56</xdr:row>
      <xdr:rowOff>115131</xdr:rowOff>
    </xdr:to>
    <xdr:sp macro="" textlink="">
      <xdr:nvSpPr>
        <xdr:cNvPr id="590" name="フローチャート : 判断 589"/>
        <xdr:cNvSpPr/>
      </xdr:nvSpPr>
      <xdr:spPr>
        <a:xfrm>
          <a:off x="12763500" y="961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106258</xdr:rowOff>
    </xdr:from>
    <xdr:ext cx="534377" cy="259045"/>
    <xdr:sp macro="" textlink="">
      <xdr:nvSpPr>
        <xdr:cNvPr id="591" name="テキスト ボックス 590"/>
        <xdr:cNvSpPr txBox="1"/>
      </xdr:nvSpPr>
      <xdr:spPr>
        <a:xfrm>
          <a:off x="12547111" y="970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149913</xdr:rowOff>
    </xdr:from>
    <xdr:to>
      <xdr:col>23</xdr:col>
      <xdr:colOff>568325</xdr:colOff>
      <xdr:row>57</xdr:row>
      <xdr:rowOff>80063</xdr:rowOff>
    </xdr:to>
    <xdr:sp macro="" textlink="">
      <xdr:nvSpPr>
        <xdr:cNvPr id="597" name="円/楕円 596"/>
        <xdr:cNvSpPr/>
      </xdr:nvSpPr>
      <xdr:spPr>
        <a:xfrm>
          <a:off x="16268700" y="975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128340</xdr:rowOff>
    </xdr:from>
    <xdr:ext cx="534377" cy="259045"/>
    <xdr:sp macro="" textlink="">
      <xdr:nvSpPr>
        <xdr:cNvPr id="598" name="教育費該当値テキスト"/>
        <xdr:cNvSpPr txBox="1"/>
      </xdr:nvSpPr>
      <xdr:spPr>
        <a:xfrm>
          <a:off x="16370300" y="972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32,331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66680</xdr:rowOff>
    </xdr:from>
    <xdr:to>
      <xdr:col>22</xdr:col>
      <xdr:colOff>415925</xdr:colOff>
      <xdr:row>55</xdr:row>
      <xdr:rowOff>168280</xdr:rowOff>
    </xdr:to>
    <xdr:sp macro="" textlink="">
      <xdr:nvSpPr>
        <xdr:cNvPr id="599" name="円/楕円 598"/>
        <xdr:cNvSpPr/>
      </xdr:nvSpPr>
      <xdr:spPr>
        <a:xfrm>
          <a:off x="15430500" y="94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13357</xdr:rowOff>
    </xdr:from>
    <xdr:ext cx="534377" cy="259045"/>
    <xdr:sp macro="" textlink="">
      <xdr:nvSpPr>
        <xdr:cNvPr id="600" name="テキスト ボックス 599"/>
        <xdr:cNvSpPr txBox="1"/>
      </xdr:nvSpPr>
      <xdr:spPr>
        <a:xfrm>
          <a:off x="15214111" y="9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43,472</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140564</xdr:rowOff>
    </xdr:from>
    <xdr:to>
      <xdr:col>21</xdr:col>
      <xdr:colOff>212725</xdr:colOff>
      <xdr:row>56</xdr:row>
      <xdr:rowOff>70714</xdr:rowOff>
    </xdr:to>
    <xdr:sp macro="" textlink="">
      <xdr:nvSpPr>
        <xdr:cNvPr id="601" name="円/楕円 600"/>
        <xdr:cNvSpPr/>
      </xdr:nvSpPr>
      <xdr:spPr>
        <a:xfrm>
          <a:off x="14541500" y="957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87241</xdr:rowOff>
    </xdr:from>
    <xdr:ext cx="534377" cy="259045"/>
    <xdr:sp macro="" textlink="">
      <xdr:nvSpPr>
        <xdr:cNvPr id="602" name="テキスト ボックス 601"/>
        <xdr:cNvSpPr txBox="1"/>
      </xdr:nvSpPr>
      <xdr:spPr>
        <a:xfrm>
          <a:off x="14325111" y="934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154622</xdr:rowOff>
    </xdr:from>
    <xdr:to>
      <xdr:col>20</xdr:col>
      <xdr:colOff>9525</xdr:colOff>
      <xdr:row>57</xdr:row>
      <xdr:rowOff>84772</xdr:rowOff>
    </xdr:to>
    <xdr:sp macro="" textlink="">
      <xdr:nvSpPr>
        <xdr:cNvPr id="603" name="円/楕円 602"/>
        <xdr:cNvSpPr/>
      </xdr:nvSpPr>
      <xdr:spPr>
        <a:xfrm>
          <a:off x="13652500" y="97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75899</xdr:rowOff>
    </xdr:from>
    <xdr:ext cx="534377" cy="259045"/>
    <xdr:sp macro="" textlink="">
      <xdr:nvSpPr>
        <xdr:cNvPr id="604" name="テキスト ボックス 603"/>
        <xdr:cNvSpPr txBox="1"/>
      </xdr:nvSpPr>
      <xdr:spPr>
        <a:xfrm>
          <a:off x="13436111" y="98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32,125</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130071</xdr:rowOff>
    </xdr:from>
    <xdr:to>
      <xdr:col>18</xdr:col>
      <xdr:colOff>492125</xdr:colOff>
      <xdr:row>55</xdr:row>
      <xdr:rowOff>60221</xdr:rowOff>
    </xdr:to>
    <xdr:sp macro="" textlink="">
      <xdr:nvSpPr>
        <xdr:cNvPr id="605" name="円/楕円 604"/>
        <xdr:cNvSpPr/>
      </xdr:nvSpPr>
      <xdr:spPr>
        <a:xfrm>
          <a:off x="12763500" y="938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76748</xdr:rowOff>
    </xdr:from>
    <xdr:ext cx="534377" cy="259045"/>
    <xdr:sp macro="" textlink="">
      <xdr:nvSpPr>
        <xdr:cNvPr id="606" name="テキスト ボックス 605"/>
        <xdr:cNvSpPr txBox="1"/>
      </xdr:nvSpPr>
      <xdr:spPr>
        <a:xfrm>
          <a:off x="12547111" y="916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159108</xdr:rowOff>
    </xdr:from>
    <xdr:to>
      <xdr:col>23</xdr:col>
      <xdr:colOff>516889</xdr:colOff>
      <xdr:row>78</xdr:row>
      <xdr:rowOff>139700</xdr:rowOff>
    </xdr:to>
    <xdr:cxnSp macro="">
      <xdr:nvCxnSpPr>
        <xdr:cNvPr id="628" name="直線コネクタ 627"/>
        <xdr:cNvCxnSpPr/>
      </xdr:nvCxnSpPr>
      <xdr:spPr>
        <a:xfrm flipV="1">
          <a:off x="16317595" y="12332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105785</xdr:rowOff>
    </xdr:from>
    <xdr:ext cx="534377" cy="259045"/>
    <xdr:sp macro="" textlink="">
      <xdr:nvSpPr>
        <xdr:cNvPr id="631" name="災害復旧費最大値テキスト"/>
        <xdr:cNvSpPr txBox="1"/>
      </xdr:nvSpPr>
      <xdr:spPr>
        <a:xfrm>
          <a:off x="16370300" y="121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71</xdr:row>
      <xdr:rowOff>159108</xdr:rowOff>
    </xdr:from>
    <xdr:to>
      <xdr:col>23</xdr:col>
      <xdr:colOff>606425</xdr:colOff>
      <xdr:row>71</xdr:row>
      <xdr:rowOff>159108</xdr:rowOff>
    </xdr:to>
    <xdr:cxnSp macro="">
      <xdr:nvCxnSpPr>
        <xdr:cNvPr id="632" name="直線コネクタ 631"/>
        <xdr:cNvCxnSpPr/>
      </xdr:nvCxnSpPr>
      <xdr:spPr>
        <a:xfrm>
          <a:off x="16230600" y="123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124840</xdr:rowOff>
    </xdr:from>
    <xdr:to>
      <xdr:col>23</xdr:col>
      <xdr:colOff>517525</xdr:colOff>
      <xdr:row>78</xdr:row>
      <xdr:rowOff>139700</xdr:rowOff>
    </xdr:to>
    <xdr:cxnSp macro="">
      <xdr:nvCxnSpPr>
        <xdr:cNvPr id="633" name="直線コネクタ 632"/>
        <xdr:cNvCxnSpPr/>
      </xdr:nvCxnSpPr>
      <xdr:spPr>
        <a:xfrm>
          <a:off x="15481300" y="13497940"/>
          <a:ext cx="8382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33436</xdr:rowOff>
    </xdr:from>
    <xdr:ext cx="469744" cy="259045"/>
    <xdr:sp macro="" textlink="">
      <xdr:nvSpPr>
        <xdr:cNvPr id="634" name="災害復旧費平均値テキスト"/>
        <xdr:cNvSpPr txBox="1"/>
      </xdr:nvSpPr>
      <xdr:spPr>
        <a:xfrm>
          <a:off x="16370300" y="13235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10559</xdr:rowOff>
    </xdr:from>
    <xdr:to>
      <xdr:col>23</xdr:col>
      <xdr:colOff>568325</xdr:colOff>
      <xdr:row>78</xdr:row>
      <xdr:rowOff>112159</xdr:rowOff>
    </xdr:to>
    <xdr:sp macro="" textlink="">
      <xdr:nvSpPr>
        <xdr:cNvPr id="635" name="フローチャート : 判断 634"/>
        <xdr:cNvSpPr/>
      </xdr:nvSpPr>
      <xdr:spPr>
        <a:xfrm>
          <a:off x="162687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124840</xdr:rowOff>
    </xdr:from>
    <xdr:to>
      <xdr:col>22</xdr:col>
      <xdr:colOff>365125</xdr:colOff>
      <xdr:row>78</xdr:row>
      <xdr:rowOff>139106</xdr:rowOff>
    </xdr:to>
    <xdr:cxnSp macro="">
      <xdr:nvCxnSpPr>
        <xdr:cNvPr id="636" name="直線コネクタ 635"/>
        <xdr:cNvCxnSpPr/>
      </xdr:nvCxnSpPr>
      <xdr:spPr>
        <a:xfrm flipV="1">
          <a:off x="14592300" y="13497940"/>
          <a:ext cx="889000" cy="1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46197</xdr:rowOff>
    </xdr:from>
    <xdr:to>
      <xdr:col>22</xdr:col>
      <xdr:colOff>415925</xdr:colOff>
      <xdr:row>78</xdr:row>
      <xdr:rowOff>147797</xdr:rowOff>
    </xdr:to>
    <xdr:sp macro="" textlink="">
      <xdr:nvSpPr>
        <xdr:cNvPr id="637" name="フローチャート : 判断 636"/>
        <xdr:cNvSpPr/>
      </xdr:nvSpPr>
      <xdr:spPr>
        <a:xfrm>
          <a:off x="15430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164324</xdr:rowOff>
    </xdr:from>
    <xdr:ext cx="469744" cy="259045"/>
    <xdr:sp macro="" textlink="">
      <xdr:nvSpPr>
        <xdr:cNvPr id="638" name="テキスト ボックス 637"/>
        <xdr:cNvSpPr txBox="1"/>
      </xdr:nvSpPr>
      <xdr:spPr>
        <a:xfrm>
          <a:off x="15246427" y="1319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139106</xdr:rowOff>
    </xdr:from>
    <xdr:to>
      <xdr:col>21</xdr:col>
      <xdr:colOff>161925</xdr:colOff>
      <xdr:row>78</xdr:row>
      <xdr:rowOff>139540</xdr:rowOff>
    </xdr:to>
    <xdr:cxnSp macro="">
      <xdr:nvCxnSpPr>
        <xdr:cNvPr id="639" name="直線コネクタ 638"/>
        <xdr:cNvCxnSpPr/>
      </xdr:nvCxnSpPr>
      <xdr:spPr>
        <a:xfrm flipV="1">
          <a:off x="13703300" y="13512206"/>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16046</xdr:rowOff>
    </xdr:from>
    <xdr:to>
      <xdr:col>21</xdr:col>
      <xdr:colOff>212725</xdr:colOff>
      <xdr:row>78</xdr:row>
      <xdr:rowOff>117646</xdr:rowOff>
    </xdr:to>
    <xdr:sp macro="" textlink="">
      <xdr:nvSpPr>
        <xdr:cNvPr id="640" name="フローチャート : 判断 639"/>
        <xdr:cNvSpPr/>
      </xdr:nvSpPr>
      <xdr:spPr>
        <a:xfrm>
          <a:off x="14541500" y="133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134173</xdr:rowOff>
    </xdr:from>
    <xdr:ext cx="469744" cy="259045"/>
    <xdr:sp macro="" textlink="">
      <xdr:nvSpPr>
        <xdr:cNvPr id="641" name="テキスト ボックス 640"/>
        <xdr:cNvSpPr txBox="1"/>
      </xdr:nvSpPr>
      <xdr:spPr>
        <a:xfrm>
          <a:off x="14357427" y="131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139472</xdr:rowOff>
    </xdr:from>
    <xdr:to>
      <xdr:col>19</xdr:col>
      <xdr:colOff>644525</xdr:colOff>
      <xdr:row>78</xdr:row>
      <xdr:rowOff>139540</xdr:rowOff>
    </xdr:to>
    <xdr:cxnSp macro="">
      <xdr:nvCxnSpPr>
        <xdr:cNvPr id="642" name="直線コネクタ 641"/>
        <xdr:cNvCxnSpPr/>
      </xdr:nvCxnSpPr>
      <xdr:spPr>
        <a:xfrm>
          <a:off x="12814300" y="13512572"/>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16571</xdr:rowOff>
    </xdr:from>
    <xdr:to>
      <xdr:col>20</xdr:col>
      <xdr:colOff>9525</xdr:colOff>
      <xdr:row>78</xdr:row>
      <xdr:rowOff>118171</xdr:rowOff>
    </xdr:to>
    <xdr:sp macro="" textlink="">
      <xdr:nvSpPr>
        <xdr:cNvPr id="643" name="フローチャート : 判断 642"/>
        <xdr:cNvSpPr/>
      </xdr:nvSpPr>
      <xdr:spPr>
        <a:xfrm>
          <a:off x="13652500" y="1338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134698</xdr:rowOff>
    </xdr:from>
    <xdr:ext cx="469744" cy="259045"/>
    <xdr:sp macro="" textlink="">
      <xdr:nvSpPr>
        <xdr:cNvPr id="644" name="テキスト ボックス 643"/>
        <xdr:cNvSpPr txBox="1"/>
      </xdr:nvSpPr>
      <xdr:spPr>
        <a:xfrm>
          <a:off x="13468427" y="1316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23704</xdr:rowOff>
    </xdr:from>
    <xdr:to>
      <xdr:col>18</xdr:col>
      <xdr:colOff>492125</xdr:colOff>
      <xdr:row>78</xdr:row>
      <xdr:rowOff>125304</xdr:rowOff>
    </xdr:to>
    <xdr:sp macro="" textlink="">
      <xdr:nvSpPr>
        <xdr:cNvPr id="645" name="フローチャート : 判断 644"/>
        <xdr:cNvSpPr/>
      </xdr:nvSpPr>
      <xdr:spPr>
        <a:xfrm>
          <a:off x="12763500" y="133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141831</xdr:rowOff>
    </xdr:from>
    <xdr:ext cx="469744" cy="259045"/>
    <xdr:sp macro="" textlink="">
      <xdr:nvSpPr>
        <xdr:cNvPr id="646" name="テキスト ボックス 645"/>
        <xdr:cNvSpPr txBox="1"/>
      </xdr:nvSpPr>
      <xdr:spPr>
        <a:xfrm>
          <a:off x="12579427" y="131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2" name="円/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3"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74040</xdr:rowOff>
    </xdr:from>
    <xdr:to>
      <xdr:col>22</xdr:col>
      <xdr:colOff>415925</xdr:colOff>
      <xdr:row>79</xdr:row>
      <xdr:rowOff>4190</xdr:rowOff>
    </xdr:to>
    <xdr:sp macro="" textlink="">
      <xdr:nvSpPr>
        <xdr:cNvPr id="654" name="円/楕円 653"/>
        <xdr:cNvSpPr/>
      </xdr:nvSpPr>
      <xdr:spPr>
        <a:xfrm>
          <a:off x="15430500" y="134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166767</xdr:rowOff>
    </xdr:from>
    <xdr:ext cx="378565" cy="259045"/>
    <xdr:sp macro="" textlink="">
      <xdr:nvSpPr>
        <xdr:cNvPr id="655" name="テキスト ボックス 654"/>
        <xdr:cNvSpPr txBox="1"/>
      </xdr:nvSpPr>
      <xdr:spPr>
        <a:xfrm>
          <a:off x="15292017" y="1353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88306</xdr:rowOff>
    </xdr:from>
    <xdr:to>
      <xdr:col>21</xdr:col>
      <xdr:colOff>212725</xdr:colOff>
      <xdr:row>79</xdr:row>
      <xdr:rowOff>18456</xdr:rowOff>
    </xdr:to>
    <xdr:sp macro="" textlink="">
      <xdr:nvSpPr>
        <xdr:cNvPr id="656" name="円/楕円 655"/>
        <xdr:cNvSpPr/>
      </xdr:nvSpPr>
      <xdr:spPr>
        <a:xfrm>
          <a:off x="14541500" y="134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9583</xdr:rowOff>
    </xdr:from>
    <xdr:ext cx="313932" cy="259045"/>
    <xdr:sp macro="" textlink="">
      <xdr:nvSpPr>
        <xdr:cNvPr id="657" name="テキスト ボックス 656"/>
        <xdr:cNvSpPr txBox="1"/>
      </xdr:nvSpPr>
      <xdr:spPr>
        <a:xfrm>
          <a:off x="14435333" y="13554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88740</xdr:rowOff>
    </xdr:from>
    <xdr:to>
      <xdr:col>20</xdr:col>
      <xdr:colOff>9525</xdr:colOff>
      <xdr:row>79</xdr:row>
      <xdr:rowOff>18890</xdr:rowOff>
    </xdr:to>
    <xdr:sp macro="" textlink="">
      <xdr:nvSpPr>
        <xdr:cNvPr id="658" name="円/楕円 657"/>
        <xdr:cNvSpPr/>
      </xdr:nvSpPr>
      <xdr:spPr>
        <a:xfrm>
          <a:off x="13652500" y="134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10017</xdr:rowOff>
    </xdr:from>
    <xdr:ext cx="249299" cy="259045"/>
    <xdr:sp macro="" textlink="">
      <xdr:nvSpPr>
        <xdr:cNvPr id="659" name="テキスト ボックス 658"/>
        <xdr:cNvSpPr txBox="1"/>
      </xdr:nvSpPr>
      <xdr:spPr>
        <a:xfrm>
          <a:off x="13578649" y="13554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88672</xdr:rowOff>
    </xdr:from>
    <xdr:to>
      <xdr:col>18</xdr:col>
      <xdr:colOff>492125</xdr:colOff>
      <xdr:row>79</xdr:row>
      <xdr:rowOff>18822</xdr:rowOff>
    </xdr:to>
    <xdr:sp macro="" textlink="">
      <xdr:nvSpPr>
        <xdr:cNvPr id="660" name="円/楕円 659"/>
        <xdr:cNvSpPr/>
      </xdr:nvSpPr>
      <xdr:spPr>
        <a:xfrm>
          <a:off x="12763500" y="134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9949</xdr:rowOff>
    </xdr:from>
    <xdr:ext cx="313932" cy="259045"/>
    <xdr:sp macro="" textlink="">
      <xdr:nvSpPr>
        <xdr:cNvPr id="661" name="テキスト ボックス 660"/>
        <xdr:cNvSpPr txBox="1"/>
      </xdr:nvSpPr>
      <xdr:spPr>
        <a:xfrm>
          <a:off x="12657333" y="135544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166903</xdr:rowOff>
    </xdr:from>
    <xdr:to>
      <xdr:col>23</xdr:col>
      <xdr:colOff>516889</xdr:colOff>
      <xdr:row>99</xdr:row>
      <xdr:rowOff>64582</xdr:rowOff>
    </xdr:to>
    <xdr:cxnSp macro="">
      <xdr:nvCxnSpPr>
        <xdr:cNvPr id="684" name="直線コネクタ 683"/>
        <xdr:cNvCxnSpPr/>
      </xdr:nvCxnSpPr>
      <xdr:spPr>
        <a:xfrm flipV="1">
          <a:off x="16317595" y="15768853"/>
          <a:ext cx="1269" cy="1269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68409</xdr:rowOff>
    </xdr:from>
    <xdr:ext cx="534377" cy="259045"/>
    <xdr:sp macro="" textlink="">
      <xdr:nvSpPr>
        <xdr:cNvPr id="685" name="公債費最小値テキスト"/>
        <xdr:cNvSpPr txBox="1"/>
      </xdr:nvSpPr>
      <xdr:spPr>
        <a:xfrm>
          <a:off x="16370300" y="170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99</xdr:row>
      <xdr:rowOff>64582</xdr:rowOff>
    </xdr:from>
    <xdr:to>
      <xdr:col>23</xdr:col>
      <xdr:colOff>606425</xdr:colOff>
      <xdr:row>99</xdr:row>
      <xdr:rowOff>64582</xdr:rowOff>
    </xdr:to>
    <xdr:cxnSp macro="">
      <xdr:nvCxnSpPr>
        <xdr:cNvPr id="686" name="直線コネクタ 685"/>
        <xdr:cNvCxnSpPr/>
      </xdr:nvCxnSpPr>
      <xdr:spPr>
        <a:xfrm>
          <a:off x="16230600" y="1703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113580</xdr:rowOff>
    </xdr:from>
    <xdr:ext cx="534377" cy="259045"/>
    <xdr:sp macro="" textlink="">
      <xdr:nvSpPr>
        <xdr:cNvPr id="687" name="公債費最大値テキスト"/>
        <xdr:cNvSpPr txBox="1"/>
      </xdr:nvSpPr>
      <xdr:spPr>
        <a:xfrm>
          <a:off x="16370300" y="15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91</xdr:row>
      <xdr:rowOff>166903</xdr:rowOff>
    </xdr:from>
    <xdr:to>
      <xdr:col>23</xdr:col>
      <xdr:colOff>606425</xdr:colOff>
      <xdr:row>91</xdr:row>
      <xdr:rowOff>166903</xdr:rowOff>
    </xdr:to>
    <xdr:cxnSp macro="">
      <xdr:nvCxnSpPr>
        <xdr:cNvPr id="688" name="直線コネクタ 687"/>
        <xdr:cNvCxnSpPr/>
      </xdr:nvCxnSpPr>
      <xdr:spPr>
        <a:xfrm>
          <a:off x="16230600" y="157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98254</xdr:rowOff>
    </xdr:from>
    <xdr:to>
      <xdr:col>23</xdr:col>
      <xdr:colOff>517525</xdr:colOff>
      <xdr:row>96</xdr:row>
      <xdr:rowOff>124772</xdr:rowOff>
    </xdr:to>
    <xdr:cxnSp macro="">
      <xdr:nvCxnSpPr>
        <xdr:cNvPr id="689" name="直線コネクタ 688"/>
        <xdr:cNvCxnSpPr/>
      </xdr:nvCxnSpPr>
      <xdr:spPr>
        <a:xfrm>
          <a:off x="15481300" y="16386004"/>
          <a:ext cx="838200" cy="19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43256</xdr:rowOff>
    </xdr:from>
    <xdr:ext cx="534377" cy="259045"/>
    <xdr:sp macro="" textlink="">
      <xdr:nvSpPr>
        <xdr:cNvPr id="690" name="公債費平均値テキスト"/>
        <xdr:cNvSpPr txBox="1"/>
      </xdr:nvSpPr>
      <xdr:spPr>
        <a:xfrm>
          <a:off x="16370300" y="1667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64829</xdr:rowOff>
    </xdr:from>
    <xdr:to>
      <xdr:col>23</xdr:col>
      <xdr:colOff>568325</xdr:colOff>
      <xdr:row>97</xdr:row>
      <xdr:rowOff>166429</xdr:rowOff>
    </xdr:to>
    <xdr:sp macro="" textlink="">
      <xdr:nvSpPr>
        <xdr:cNvPr id="691" name="フローチャート : 判断 690"/>
        <xdr:cNvSpPr/>
      </xdr:nvSpPr>
      <xdr:spPr>
        <a:xfrm>
          <a:off x="162687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98254</xdr:rowOff>
    </xdr:from>
    <xdr:to>
      <xdr:col>22</xdr:col>
      <xdr:colOff>365125</xdr:colOff>
      <xdr:row>96</xdr:row>
      <xdr:rowOff>69794</xdr:rowOff>
    </xdr:to>
    <xdr:cxnSp macro="">
      <xdr:nvCxnSpPr>
        <xdr:cNvPr id="692" name="直線コネクタ 691"/>
        <xdr:cNvCxnSpPr/>
      </xdr:nvCxnSpPr>
      <xdr:spPr>
        <a:xfrm flipV="1">
          <a:off x="14592300" y="16386004"/>
          <a:ext cx="889000" cy="14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151102</xdr:rowOff>
    </xdr:from>
    <xdr:to>
      <xdr:col>22</xdr:col>
      <xdr:colOff>415925</xdr:colOff>
      <xdr:row>97</xdr:row>
      <xdr:rowOff>81252</xdr:rowOff>
    </xdr:to>
    <xdr:sp macro="" textlink="">
      <xdr:nvSpPr>
        <xdr:cNvPr id="693" name="フローチャート : 判断 692"/>
        <xdr:cNvSpPr/>
      </xdr:nvSpPr>
      <xdr:spPr>
        <a:xfrm>
          <a:off x="15430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72379</xdr:rowOff>
    </xdr:from>
    <xdr:ext cx="534377" cy="259045"/>
    <xdr:sp macro="" textlink="">
      <xdr:nvSpPr>
        <xdr:cNvPr id="694" name="テキスト ボックス 693"/>
        <xdr:cNvSpPr txBox="1"/>
      </xdr:nvSpPr>
      <xdr:spPr>
        <a:xfrm>
          <a:off x="15214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153760</xdr:rowOff>
    </xdr:from>
    <xdr:to>
      <xdr:col>21</xdr:col>
      <xdr:colOff>161925</xdr:colOff>
      <xdr:row>96</xdr:row>
      <xdr:rowOff>69794</xdr:rowOff>
    </xdr:to>
    <xdr:cxnSp macro="">
      <xdr:nvCxnSpPr>
        <xdr:cNvPr id="695" name="直線コネクタ 694"/>
        <xdr:cNvCxnSpPr/>
      </xdr:nvCxnSpPr>
      <xdr:spPr>
        <a:xfrm>
          <a:off x="13703300" y="16441510"/>
          <a:ext cx="889000" cy="8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130871</xdr:rowOff>
    </xdr:from>
    <xdr:to>
      <xdr:col>21</xdr:col>
      <xdr:colOff>212725</xdr:colOff>
      <xdr:row>97</xdr:row>
      <xdr:rowOff>61021</xdr:rowOff>
    </xdr:to>
    <xdr:sp macro="" textlink="">
      <xdr:nvSpPr>
        <xdr:cNvPr id="696" name="フローチャート : 判断 695"/>
        <xdr:cNvSpPr/>
      </xdr:nvSpPr>
      <xdr:spPr>
        <a:xfrm>
          <a:off x="14541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52148</xdr:rowOff>
    </xdr:from>
    <xdr:ext cx="534377" cy="259045"/>
    <xdr:sp macro="" textlink="">
      <xdr:nvSpPr>
        <xdr:cNvPr id="697" name="テキスト ボックス 696"/>
        <xdr:cNvSpPr txBox="1"/>
      </xdr:nvSpPr>
      <xdr:spPr>
        <a:xfrm>
          <a:off x="14325111" y="166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153760</xdr:rowOff>
    </xdr:from>
    <xdr:to>
      <xdr:col>19</xdr:col>
      <xdr:colOff>644525</xdr:colOff>
      <xdr:row>96</xdr:row>
      <xdr:rowOff>155564</xdr:rowOff>
    </xdr:to>
    <xdr:cxnSp macro="">
      <xdr:nvCxnSpPr>
        <xdr:cNvPr id="698" name="直線コネクタ 697"/>
        <xdr:cNvCxnSpPr/>
      </xdr:nvCxnSpPr>
      <xdr:spPr>
        <a:xfrm flipV="1">
          <a:off x="12814300" y="16441510"/>
          <a:ext cx="889000" cy="17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120766</xdr:rowOff>
    </xdr:from>
    <xdr:to>
      <xdr:col>20</xdr:col>
      <xdr:colOff>9525</xdr:colOff>
      <xdr:row>97</xdr:row>
      <xdr:rowOff>50916</xdr:rowOff>
    </xdr:to>
    <xdr:sp macro="" textlink="">
      <xdr:nvSpPr>
        <xdr:cNvPr id="699" name="フローチャート : 判断 698"/>
        <xdr:cNvSpPr/>
      </xdr:nvSpPr>
      <xdr:spPr>
        <a:xfrm>
          <a:off x="13652500" y="165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42043</xdr:rowOff>
    </xdr:from>
    <xdr:ext cx="534377" cy="259045"/>
    <xdr:sp macro="" textlink="">
      <xdr:nvSpPr>
        <xdr:cNvPr id="700" name="テキスト ボックス 699"/>
        <xdr:cNvSpPr txBox="1"/>
      </xdr:nvSpPr>
      <xdr:spPr>
        <a:xfrm>
          <a:off x="13436111" y="1667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88192</xdr:rowOff>
    </xdr:from>
    <xdr:to>
      <xdr:col>18</xdr:col>
      <xdr:colOff>492125</xdr:colOff>
      <xdr:row>97</xdr:row>
      <xdr:rowOff>18342</xdr:rowOff>
    </xdr:to>
    <xdr:sp macro="" textlink="">
      <xdr:nvSpPr>
        <xdr:cNvPr id="701" name="フローチャート : 判断 700"/>
        <xdr:cNvSpPr/>
      </xdr:nvSpPr>
      <xdr:spPr>
        <a:xfrm>
          <a:off x="12763500" y="165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34869</xdr:rowOff>
    </xdr:from>
    <xdr:ext cx="534377" cy="259045"/>
    <xdr:sp macro="" textlink="">
      <xdr:nvSpPr>
        <xdr:cNvPr id="702" name="テキスト ボックス 701"/>
        <xdr:cNvSpPr txBox="1"/>
      </xdr:nvSpPr>
      <xdr:spPr>
        <a:xfrm>
          <a:off x="12547111" y="1632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73972</xdr:rowOff>
    </xdr:from>
    <xdr:to>
      <xdr:col>23</xdr:col>
      <xdr:colOff>568325</xdr:colOff>
      <xdr:row>97</xdr:row>
      <xdr:rowOff>4122</xdr:rowOff>
    </xdr:to>
    <xdr:sp macro="" textlink="">
      <xdr:nvSpPr>
        <xdr:cNvPr id="708" name="円/楕円 707"/>
        <xdr:cNvSpPr/>
      </xdr:nvSpPr>
      <xdr:spPr>
        <a:xfrm>
          <a:off x="16268700" y="165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96849</xdr:rowOff>
    </xdr:from>
    <xdr:ext cx="534377" cy="259045"/>
    <xdr:sp macro="" textlink="">
      <xdr:nvSpPr>
        <xdr:cNvPr id="709" name="公債費該当値テキスト"/>
        <xdr:cNvSpPr txBox="1"/>
      </xdr:nvSpPr>
      <xdr:spPr>
        <a:xfrm>
          <a:off x="16370300" y="1638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35,653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47454</xdr:rowOff>
    </xdr:from>
    <xdr:to>
      <xdr:col>22</xdr:col>
      <xdr:colOff>415925</xdr:colOff>
      <xdr:row>95</xdr:row>
      <xdr:rowOff>149054</xdr:rowOff>
    </xdr:to>
    <xdr:sp macro="" textlink="">
      <xdr:nvSpPr>
        <xdr:cNvPr id="710" name="円/楕円 709"/>
        <xdr:cNvSpPr/>
      </xdr:nvSpPr>
      <xdr:spPr>
        <a:xfrm>
          <a:off x="15430500" y="163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165581</xdr:rowOff>
    </xdr:from>
    <xdr:ext cx="534377" cy="259045"/>
    <xdr:sp macro="" textlink="">
      <xdr:nvSpPr>
        <xdr:cNvPr id="711" name="テキスト ボックス 710"/>
        <xdr:cNvSpPr txBox="1"/>
      </xdr:nvSpPr>
      <xdr:spPr>
        <a:xfrm>
          <a:off x="15214111" y="1611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18994</xdr:rowOff>
    </xdr:from>
    <xdr:to>
      <xdr:col>21</xdr:col>
      <xdr:colOff>212725</xdr:colOff>
      <xdr:row>96</xdr:row>
      <xdr:rowOff>120594</xdr:rowOff>
    </xdr:to>
    <xdr:sp macro="" textlink="">
      <xdr:nvSpPr>
        <xdr:cNvPr id="712" name="円/楕円 711"/>
        <xdr:cNvSpPr/>
      </xdr:nvSpPr>
      <xdr:spPr>
        <a:xfrm>
          <a:off x="14541500" y="164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137121</xdr:rowOff>
    </xdr:from>
    <xdr:ext cx="534377" cy="259045"/>
    <xdr:sp macro="" textlink="">
      <xdr:nvSpPr>
        <xdr:cNvPr id="713" name="テキスト ボックス 712"/>
        <xdr:cNvSpPr txBox="1"/>
      </xdr:nvSpPr>
      <xdr:spPr>
        <a:xfrm>
          <a:off x="14325111" y="1625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102960</xdr:rowOff>
    </xdr:from>
    <xdr:to>
      <xdr:col>20</xdr:col>
      <xdr:colOff>9525</xdr:colOff>
      <xdr:row>96</xdr:row>
      <xdr:rowOff>33110</xdr:rowOff>
    </xdr:to>
    <xdr:sp macro="" textlink="">
      <xdr:nvSpPr>
        <xdr:cNvPr id="714" name="円/楕円 713"/>
        <xdr:cNvSpPr/>
      </xdr:nvSpPr>
      <xdr:spPr>
        <a:xfrm>
          <a:off x="13652500" y="163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49637</xdr:rowOff>
    </xdr:from>
    <xdr:ext cx="534377" cy="259045"/>
    <xdr:sp macro="" textlink="">
      <xdr:nvSpPr>
        <xdr:cNvPr id="715" name="テキスト ボックス 714"/>
        <xdr:cNvSpPr txBox="1"/>
      </xdr:nvSpPr>
      <xdr:spPr>
        <a:xfrm>
          <a:off x="13436111" y="1616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104764</xdr:rowOff>
    </xdr:from>
    <xdr:to>
      <xdr:col>18</xdr:col>
      <xdr:colOff>492125</xdr:colOff>
      <xdr:row>97</xdr:row>
      <xdr:rowOff>34914</xdr:rowOff>
    </xdr:to>
    <xdr:sp macro="" textlink="">
      <xdr:nvSpPr>
        <xdr:cNvPr id="716" name="円/楕円 715"/>
        <xdr:cNvSpPr/>
      </xdr:nvSpPr>
      <xdr:spPr>
        <a:xfrm>
          <a:off x="12763500" y="1656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26041</xdr:rowOff>
    </xdr:from>
    <xdr:ext cx="534377" cy="259045"/>
    <xdr:sp macro="" textlink="">
      <xdr:nvSpPr>
        <xdr:cNvPr id="717" name="テキスト ボックス 716"/>
        <xdr:cNvSpPr txBox="1"/>
      </xdr:nvSpPr>
      <xdr:spPr>
        <a:xfrm>
          <a:off x="12547111" y="1665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3" name="テキスト ボックス 73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64262</xdr:rowOff>
    </xdr:from>
    <xdr:to>
      <xdr:col>32</xdr:col>
      <xdr:colOff>186689</xdr:colOff>
      <xdr:row>38</xdr:row>
      <xdr:rowOff>25400</xdr:rowOff>
    </xdr:to>
    <xdr:cxnSp macro="">
      <xdr:nvCxnSpPr>
        <xdr:cNvPr id="737" name="直線コネクタ 736"/>
        <xdr:cNvCxnSpPr/>
      </xdr:nvCxnSpPr>
      <xdr:spPr>
        <a:xfrm flipV="1">
          <a:off x="22159595" y="5379212"/>
          <a:ext cx="1269"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8"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10939</xdr:rowOff>
    </xdr:from>
    <xdr:ext cx="469744" cy="259045"/>
    <xdr:sp macro="" textlink="">
      <xdr:nvSpPr>
        <xdr:cNvPr id="740" name="諸支出金最大値テキスト"/>
        <xdr:cNvSpPr txBox="1"/>
      </xdr:nvSpPr>
      <xdr:spPr>
        <a:xfrm>
          <a:off x="22212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32</xdr:col>
      <xdr:colOff>98425</xdr:colOff>
      <xdr:row>31</xdr:row>
      <xdr:rowOff>64262</xdr:rowOff>
    </xdr:from>
    <xdr:to>
      <xdr:col>32</xdr:col>
      <xdr:colOff>276225</xdr:colOff>
      <xdr:row>31</xdr:row>
      <xdr:rowOff>64262</xdr:rowOff>
    </xdr:to>
    <xdr:cxnSp macro="">
      <xdr:nvCxnSpPr>
        <xdr:cNvPr id="741" name="直線コネクタ 740"/>
        <xdr:cNvCxnSpPr/>
      </xdr:nvCxnSpPr>
      <xdr:spPr>
        <a:xfrm>
          <a:off x="22072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36830</xdr:rowOff>
    </xdr:from>
    <xdr:to>
      <xdr:col>32</xdr:col>
      <xdr:colOff>187325</xdr:colOff>
      <xdr:row>35</xdr:row>
      <xdr:rowOff>51117</xdr:rowOff>
    </xdr:to>
    <xdr:cxnSp macro="">
      <xdr:nvCxnSpPr>
        <xdr:cNvPr id="742" name="直線コネクタ 741"/>
        <xdr:cNvCxnSpPr/>
      </xdr:nvCxnSpPr>
      <xdr:spPr>
        <a:xfrm>
          <a:off x="21323300" y="6037580"/>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25607</xdr:rowOff>
    </xdr:from>
    <xdr:ext cx="378565" cy="259045"/>
    <xdr:sp macro="" textlink="">
      <xdr:nvSpPr>
        <xdr:cNvPr id="743" name="諸支出金平均値テキスト"/>
        <xdr:cNvSpPr txBox="1"/>
      </xdr:nvSpPr>
      <xdr:spPr>
        <a:xfrm>
          <a:off x="22212300" y="6369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47180</xdr:rowOff>
    </xdr:from>
    <xdr:to>
      <xdr:col>32</xdr:col>
      <xdr:colOff>238125</xdr:colOff>
      <xdr:row>37</xdr:row>
      <xdr:rowOff>148780</xdr:rowOff>
    </xdr:to>
    <xdr:sp macro="" textlink="">
      <xdr:nvSpPr>
        <xdr:cNvPr id="744" name="フローチャート : 判断 743"/>
        <xdr:cNvSpPr/>
      </xdr:nvSpPr>
      <xdr:spPr>
        <a:xfrm>
          <a:off x="22110700" y="63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27686</xdr:rowOff>
    </xdr:from>
    <xdr:to>
      <xdr:col>31</xdr:col>
      <xdr:colOff>34925</xdr:colOff>
      <xdr:row>35</xdr:row>
      <xdr:rowOff>36830</xdr:rowOff>
    </xdr:to>
    <xdr:cxnSp macro="">
      <xdr:nvCxnSpPr>
        <xdr:cNvPr id="745" name="直線コネクタ 744"/>
        <xdr:cNvCxnSpPr/>
      </xdr:nvCxnSpPr>
      <xdr:spPr>
        <a:xfrm>
          <a:off x="20434300" y="60284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169482</xdr:rowOff>
    </xdr:from>
    <xdr:to>
      <xdr:col>31</xdr:col>
      <xdr:colOff>85725</xdr:colOff>
      <xdr:row>37</xdr:row>
      <xdr:rowOff>99632</xdr:rowOff>
    </xdr:to>
    <xdr:sp macro="" textlink="">
      <xdr:nvSpPr>
        <xdr:cNvPr id="746" name="フローチャート : 判断 745"/>
        <xdr:cNvSpPr/>
      </xdr:nvSpPr>
      <xdr:spPr>
        <a:xfrm>
          <a:off x="21272500" y="634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90759</xdr:rowOff>
    </xdr:from>
    <xdr:ext cx="378565" cy="259045"/>
    <xdr:sp macro="" textlink="">
      <xdr:nvSpPr>
        <xdr:cNvPr id="747" name="テキスト ボックス 746"/>
        <xdr:cNvSpPr txBox="1"/>
      </xdr:nvSpPr>
      <xdr:spPr>
        <a:xfrm>
          <a:off x="21134017" y="643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135699</xdr:rowOff>
    </xdr:from>
    <xdr:to>
      <xdr:col>29</xdr:col>
      <xdr:colOff>517525</xdr:colOff>
      <xdr:row>35</xdr:row>
      <xdr:rowOff>27686</xdr:rowOff>
    </xdr:to>
    <xdr:cxnSp macro="">
      <xdr:nvCxnSpPr>
        <xdr:cNvPr id="748" name="直線コネクタ 747"/>
        <xdr:cNvCxnSpPr/>
      </xdr:nvCxnSpPr>
      <xdr:spPr>
        <a:xfrm>
          <a:off x="19545300" y="5964999"/>
          <a:ext cx="889000" cy="6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35179</xdr:rowOff>
    </xdr:from>
    <xdr:to>
      <xdr:col>29</xdr:col>
      <xdr:colOff>568325</xdr:colOff>
      <xdr:row>37</xdr:row>
      <xdr:rowOff>136779</xdr:rowOff>
    </xdr:to>
    <xdr:sp macro="" textlink="">
      <xdr:nvSpPr>
        <xdr:cNvPr id="749" name="フローチャート : 判断 748"/>
        <xdr:cNvSpPr/>
      </xdr:nvSpPr>
      <xdr:spPr>
        <a:xfrm>
          <a:off x="20383500" y="637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127906</xdr:rowOff>
    </xdr:from>
    <xdr:ext cx="378565" cy="259045"/>
    <xdr:sp macro="" textlink="">
      <xdr:nvSpPr>
        <xdr:cNvPr id="750" name="テキスト ボックス 749"/>
        <xdr:cNvSpPr txBox="1"/>
      </xdr:nvSpPr>
      <xdr:spPr>
        <a:xfrm>
          <a:off x="20245017" y="6471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55690</xdr:rowOff>
    </xdr:from>
    <xdr:to>
      <xdr:col>28</xdr:col>
      <xdr:colOff>314325</xdr:colOff>
      <xdr:row>34</xdr:row>
      <xdr:rowOff>135699</xdr:rowOff>
    </xdr:to>
    <xdr:cxnSp macro="">
      <xdr:nvCxnSpPr>
        <xdr:cNvPr id="751" name="直線コネクタ 750"/>
        <xdr:cNvCxnSpPr/>
      </xdr:nvCxnSpPr>
      <xdr:spPr>
        <a:xfrm>
          <a:off x="18656300" y="588499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22606</xdr:rowOff>
    </xdr:from>
    <xdr:to>
      <xdr:col>28</xdr:col>
      <xdr:colOff>365125</xdr:colOff>
      <xdr:row>37</xdr:row>
      <xdr:rowOff>124206</xdr:rowOff>
    </xdr:to>
    <xdr:sp macro="" textlink="">
      <xdr:nvSpPr>
        <xdr:cNvPr id="752" name="フローチャート : 判断 751"/>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115333</xdr:rowOff>
    </xdr:from>
    <xdr:ext cx="378565" cy="259045"/>
    <xdr:sp macro="" textlink="">
      <xdr:nvSpPr>
        <xdr:cNvPr id="753" name="テキスト ボックス 752"/>
        <xdr:cNvSpPr txBox="1"/>
      </xdr:nvSpPr>
      <xdr:spPr>
        <a:xfrm>
          <a:off x="19356017" y="6458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166053</xdr:rowOff>
    </xdr:from>
    <xdr:to>
      <xdr:col>27</xdr:col>
      <xdr:colOff>161925</xdr:colOff>
      <xdr:row>37</xdr:row>
      <xdr:rowOff>96203</xdr:rowOff>
    </xdr:to>
    <xdr:sp macro="" textlink="">
      <xdr:nvSpPr>
        <xdr:cNvPr id="754" name="フローチャート : 判断 753"/>
        <xdr:cNvSpPr/>
      </xdr:nvSpPr>
      <xdr:spPr>
        <a:xfrm>
          <a:off x="18605500" y="63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87330</xdr:rowOff>
    </xdr:from>
    <xdr:ext cx="378565" cy="259045"/>
    <xdr:sp macro="" textlink="">
      <xdr:nvSpPr>
        <xdr:cNvPr id="755" name="テキスト ボックス 754"/>
        <xdr:cNvSpPr txBox="1"/>
      </xdr:nvSpPr>
      <xdr:spPr>
        <a:xfrm>
          <a:off x="18467017" y="6430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317</xdr:rowOff>
    </xdr:from>
    <xdr:to>
      <xdr:col>32</xdr:col>
      <xdr:colOff>238125</xdr:colOff>
      <xdr:row>35</xdr:row>
      <xdr:rowOff>101917</xdr:rowOff>
    </xdr:to>
    <xdr:sp macro="" textlink="">
      <xdr:nvSpPr>
        <xdr:cNvPr id="761" name="円/楕円 760"/>
        <xdr:cNvSpPr/>
      </xdr:nvSpPr>
      <xdr:spPr>
        <a:xfrm>
          <a:off x="22110700" y="600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23194</xdr:rowOff>
    </xdr:from>
    <xdr:ext cx="378565" cy="259045"/>
    <xdr:sp macro="" textlink="">
      <xdr:nvSpPr>
        <xdr:cNvPr id="762" name="諸支出金該当値テキスト"/>
        <xdr:cNvSpPr txBox="1"/>
      </xdr:nvSpPr>
      <xdr:spPr>
        <a:xfrm>
          <a:off x="22212300" y="5852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157480</xdr:rowOff>
    </xdr:from>
    <xdr:to>
      <xdr:col>31</xdr:col>
      <xdr:colOff>85725</xdr:colOff>
      <xdr:row>35</xdr:row>
      <xdr:rowOff>87630</xdr:rowOff>
    </xdr:to>
    <xdr:sp macro="" textlink="">
      <xdr:nvSpPr>
        <xdr:cNvPr id="763" name="円/楕円 762"/>
        <xdr:cNvSpPr/>
      </xdr:nvSpPr>
      <xdr:spPr>
        <a:xfrm>
          <a:off x="21272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33</xdr:row>
      <xdr:rowOff>104157</xdr:rowOff>
    </xdr:from>
    <xdr:ext cx="378565" cy="259045"/>
    <xdr:sp macro="" textlink="">
      <xdr:nvSpPr>
        <xdr:cNvPr id="764" name="テキスト ボックス 763"/>
        <xdr:cNvSpPr txBox="1"/>
      </xdr:nvSpPr>
      <xdr:spPr>
        <a:xfrm>
          <a:off x="21134017" y="5762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148336</xdr:rowOff>
    </xdr:from>
    <xdr:to>
      <xdr:col>29</xdr:col>
      <xdr:colOff>568325</xdr:colOff>
      <xdr:row>35</xdr:row>
      <xdr:rowOff>78486</xdr:rowOff>
    </xdr:to>
    <xdr:sp macro="" textlink="">
      <xdr:nvSpPr>
        <xdr:cNvPr id="765" name="円/楕円 764"/>
        <xdr:cNvSpPr/>
      </xdr:nvSpPr>
      <xdr:spPr>
        <a:xfrm>
          <a:off x="203835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33</xdr:row>
      <xdr:rowOff>95013</xdr:rowOff>
    </xdr:from>
    <xdr:ext cx="378565" cy="259045"/>
    <xdr:sp macro="" textlink="">
      <xdr:nvSpPr>
        <xdr:cNvPr id="766" name="テキスト ボックス 765"/>
        <xdr:cNvSpPr txBox="1"/>
      </xdr:nvSpPr>
      <xdr:spPr>
        <a:xfrm>
          <a:off x="20245017" y="5752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84899</xdr:rowOff>
    </xdr:from>
    <xdr:to>
      <xdr:col>28</xdr:col>
      <xdr:colOff>365125</xdr:colOff>
      <xdr:row>35</xdr:row>
      <xdr:rowOff>15049</xdr:rowOff>
    </xdr:to>
    <xdr:sp macro="" textlink="">
      <xdr:nvSpPr>
        <xdr:cNvPr id="767" name="円/楕円 766"/>
        <xdr:cNvSpPr/>
      </xdr:nvSpPr>
      <xdr:spPr>
        <a:xfrm>
          <a:off x="19494500" y="591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31576</xdr:rowOff>
    </xdr:from>
    <xdr:ext cx="469744" cy="259045"/>
    <xdr:sp macro="" textlink="">
      <xdr:nvSpPr>
        <xdr:cNvPr id="768" name="テキスト ボックス 767"/>
        <xdr:cNvSpPr txBox="1"/>
      </xdr:nvSpPr>
      <xdr:spPr>
        <a:xfrm>
          <a:off x="19310427" y="568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4890</xdr:rowOff>
    </xdr:from>
    <xdr:to>
      <xdr:col>27</xdr:col>
      <xdr:colOff>161925</xdr:colOff>
      <xdr:row>34</xdr:row>
      <xdr:rowOff>106490</xdr:rowOff>
    </xdr:to>
    <xdr:sp macro="" textlink="">
      <xdr:nvSpPr>
        <xdr:cNvPr id="769" name="円/楕円 768"/>
        <xdr:cNvSpPr/>
      </xdr:nvSpPr>
      <xdr:spPr>
        <a:xfrm>
          <a:off x="18605500" y="583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123017</xdr:rowOff>
    </xdr:from>
    <xdr:ext cx="469744" cy="259045"/>
    <xdr:sp macro="" textlink="">
      <xdr:nvSpPr>
        <xdr:cNvPr id="770" name="テキスト ボックス 769"/>
        <xdr:cNvSpPr txBox="1"/>
      </xdr:nvSpPr>
      <xdr:spPr>
        <a:xfrm>
          <a:off x="18421427" y="560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mn-lt"/>
              <a:ea typeface="+mn-ea"/>
              <a:cs typeface="+mn-cs"/>
            </a:rPr>
            <a:t>市町村合併等大きな人口変動要因がないために、目的別歳出決算の変動は主として普通建設事業費の多寡によって変動することとなる。</a:t>
          </a:r>
          <a:endParaRPr lang="ja-JP" altLang="ja-JP" sz="1250">
            <a:effectLst/>
          </a:endParaRPr>
        </a:p>
        <a:p>
          <a:r>
            <a:rPr kumimoji="1" lang="ja-JP" altLang="ja-JP" sz="1250">
              <a:solidFill>
                <a:schemeClr val="dk1"/>
              </a:solidFill>
              <a:effectLst/>
              <a:latin typeface="+mn-lt"/>
              <a:ea typeface="+mn-ea"/>
              <a:cs typeface="+mn-cs"/>
            </a:rPr>
            <a:t>本市において平成</a:t>
          </a:r>
          <a:r>
            <a:rPr kumimoji="1" lang="en-US" altLang="ja-JP" sz="1250">
              <a:solidFill>
                <a:schemeClr val="dk1"/>
              </a:solidFill>
              <a:effectLst/>
              <a:latin typeface="+mn-lt"/>
              <a:ea typeface="+mn-ea"/>
              <a:cs typeface="+mn-cs"/>
            </a:rPr>
            <a:t>26</a:t>
          </a:r>
          <a:r>
            <a:rPr kumimoji="1" lang="ja-JP" altLang="ja-JP" sz="1250">
              <a:solidFill>
                <a:schemeClr val="dk1"/>
              </a:solidFill>
              <a:effectLst/>
              <a:latin typeface="+mn-lt"/>
              <a:ea typeface="+mn-ea"/>
              <a:cs typeface="+mn-cs"/>
            </a:rPr>
            <a:t>年度と平成</a:t>
          </a:r>
          <a:r>
            <a:rPr kumimoji="1" lang="en-US" altLang="ja-JP" sz="1250">
              <a:solidFill>
                <a:schemeClr val="dk1"/>
              </a:solidFill>
              <a:effectLst/>
              <a:latin typeface="+mn-lt"/>
              <a:ea typeface="+mn-ea"/>
              <a:cs typeface="+mn-cs"/>
            </a:rPr>
            <a:t>27</a:t>
          </a:r>
          <a:r>
            <a:rPr kumimoji="1" lang="ja-JP" altLang="ja-JP" sz="1250">
              <a:solidFill>
                <a:schemeClr val="dk1"/>
              </a:solidFill>
              <a:effectLst/>
              <a:latin typeface="+mn-lt"/>
              <a:ea typeface="+mn-ea"/>
              <a:cs typeface="+mn-cs"/>
            </a:rPr>
            <a:t>年度とのかい離が大きいものとして、議会費、消防費、教育費、公債費があげられる。、このうち前年比増加した議会費については、平成</a:t>
          </a:r>
          <a:r>
            <a:rPr kumimoji="1" lang="en-US" altLang="ja-JP" sz="1250">
              <a:solidFill>
                <a:schemeClr val="dk1"/>
              </a:solidFill>
              <a:effectLst/>
              <a:latin typeface="+mn-lt"/>
              <a:ea typeface="+mn-ea"/>
              <a:cs typeface="+mn-cs"/>
            </a:rPr>
            <a:t>27</a:t>
          </a:r>
          <a:r>
            <a:rPr kumimoji="1" lang="ja-JP" altLang="ja-JP" sz="1250">
              <a:solidFill>
                <a:schemeClr val="dk1"/>
              </a:solidFill>
              <a:effectLst/>
              <a:latin typeface="+mn-lt"/>
              <a:ea typeface="+mn-ea"/>
              <a:cs typeface="+mn-cs"/>
            </a:rPr>
            <a:t>年度に普通建設事業を実施したためである。一方で前年比減少した消防費、教育費は普通建設事業費が剥落したためである。その他に、公債費については、平成</a:t>
          </a:r>
          <a:r>
            <a:rPr kumimoji="1" lang="en-US" altLang="ja-JP" sz="1250">
              <a:solidFill>
                <a:schemeClr val="dk1"/>
              </a:solidFill>
              <a:effectLst/>
              <a:latin typeface="+mn-lt"/>
              <a:ea typeface="+mn-ea"/>
              <a:cs typeface="+mn-cs"/>
            </a:rPr>
            <a:t>24</a:t>
          </a:r>
          <a:r>
            <a:rPr kumimoji="1" lang="ja-JP" altLang="ja-JP" sz="1250">
              <a:solidFill>
                <a:schemeClr val="dk1"/>
              </a:solidFill>
              <a:effectLst/>
              <a:latin typeface="+mn-lt"/>
              <a:ea typeface="+mn-ea"/>
              <a:cs typeface="+mn-cs"/>
            </a:rPr>
            <a:t>年度より</a:t>
          </a:r>
          <a:r>
            <a:rPr kumimoji="1" lang="en-US" altLang="ja-JP" sz="1250">
              <a:solidFill>
                <a:schemeClr val="dk1"/>
              </a:solidFill>
              <a:effectLst/>
              <a:latin typeface="+mn-lt"/>
              <a:ea typeface="+mn-ea"/>
              <a:cs typeface="+mn-cs"/>
            </a:rPr>
            <a:t>3</a:t>
          </a:r>
          <a:r>
            <a:rPr kumimoji="1" lang="ja-JP" altLang="ja-JP" sz="1250">
              <a:solidFill>
                <a:schemeClr val="dk1"/>
              </a:solidFill>
              <a:effectLst/>
              <a:latin typeface="+mn-lt"/>
              <a:ea typeface="+mn-ea"/>
              <a:cs typeface="+mn-cs"/>
            </a:rPr>
            <a:t>年連続して実施したテールヘビー返済（バルーン返済）を実施していたものがなくなり、平成</a:t>
          </a:r>
          <a:r>
            <a:rPr kumimoji="1" lang="en-US" altLang="ja-JP" sz="1250">
              <a:solidFill>
                <a:schemeClr val="dk1"/>
              </a:solidFill>
              <a:effectLst/>
              <a:latin typeface="+mn-lt"/>
              <a:ea typeface="+mn-ea"/>
              <a:cs typeface="+mn-cs"/>
            </a:rPr>
            <a:t>23</a:t>
          </a:r>
          <a:r>
            <a:rPr kumimoji="1" lang="ja-JP" altLang="ja-JP" sz="1250">
              <a:solidFill>
                <a:schemeClr val="dk1"/>
              </a:solidFill>
              <a:effectLst/>
              <a:latin typeface="+mn-lt"/>
              <a:ea typeface="+mn-ea"/>
              <a:cs typeface="+mn-cs"/>
            </a:rPr>
            <a:t>年度の水準に戻ったものによる。</a:t>
          </a:r>
          <a:endParaRPr lang="ja-JP" altLang="ja-JP" sz="1250">
            <a:effectLst/>
          </a:endParaRPr>
        </a:p>
        <a:p>
          <a:r>
            <a:rPr kumimoji="1" lang="ja-JP" altLang="ja-JP" sz="1250">
              <a:solidFill>
                <a:schemeClr val="dk1"/>
              </a:solidFill>
              <a:effectLst/>
              <a:latin typeface="+mn-lt"/>
              <a:ea typeface="+mn-ea"/>
              <a:cs typeface="+mn-cs"/>
            </a:rPr>
            <a:t>類似団体と比較で比較的大きなかい離があるものとしては、労働費、消防費、諸支出金である。このうち、消防費については、平成</a:t>
          </a:r>
          <a:r>
            <a:rPr kumimoji="1" lang="en-US" altLang="ja-JP" sz="1250">
              <a:solidFill>
                <a:schemeClr val="dk1"/>
              </a:solidFill>
              <a:effectLst/>
              <a:latin typeface="+mn-lt"/>
              <a:ea typeface="+mn-ea"/>
              <a:cs typeface="+mn-cs"/>
            </a:rPr>
            <a:t>23</a:t>
          </a:r>
          <a:r>
            <a:rPr kumimoji="1" lang="ja-JP" altLang="ja-JP" sz="1250">
              <a:solidFill>
                <a:schemeClr val="dk1"/>
              </a:solidFill>
              <a:effectLst/>
              <a:latin typeface="+mn-lt"/>
              <a:ea typeface="+mn-ea"/>
              <a:cs typeface="+mn-cs"/>
            </a:rPr>
            <a:t>年度より類似団体中でも比較的少ない経費で事業を実施している状況であり、平成</a:t>
          </a:r>
          <a:r>
            <a:rPr kumimoji="1" lang="en-US" altLang="ja-JP" sz="1250">
              <a:solidFill>
                <a:schemeClr val="dk1"/>
              </a:solidFill>
              <a:effectLst/>
              <a:latin typeface="+mn-lt"/>
              <a:ea typeface="+mn-ea"/>
              <a:cs typeface="+mn-cs"/>
            </a:rPr>
            <a:t>26</a:t>
          </a:r>
          <a:r>
            <a:rPr kumimoji="1" lang="ja-JP" altLang="ja-JP" sz="1250">
              <a:solidFill>
                <a:schemeClr val="dk1"/>
              </a:solidFill>
              <a:effectLst/>
              <a:latin typeface="+mn-lt"/>
              <a:ea typeface="+mn-ea"/>
              <a:cs typeface="+mn-cs"/>
            </a:rPr>
            <a:t>年度の普通建設事業により一時的に類似団体平均に近づいたが、当該経費の剥落により再び過去の水準に戻っている。その他乖離は大きくないが、類似団体との比較において、本市の過去の傾向から変動が大きいものについては教育費と公債費が挙げられる。教育費については、平成</a:t>
          </a:r>
          <a:r>
            <a:rPr kumimoji="1" lang="en-US" altLang="ja-JP" sz="1250">
              <a:solidFill>
                <a:schemeClr val="dk1"/>
              </a:solidFill>
              <a:effectLst/>
              <a:latin typeface="+mn-lt"/>
              <a:ea typeface="+mn-ea"/>
              <a:cs typeface="+mn-cs"/>
            </a:rPr>
            <a:t>25</a:t>
          </a:r>
          <a:r>
            <a:rPr kumimoji="1" lang="ja-JP" altLang="ja-JP" sz="1250">
              <a:solidFill>
                <a:schemeClr val="dk1"/>
              </a:solidFill>
              <a:effectLst/>
              <a:latin typeface="+mn-lt"/>
              <a:ea typeface="+mn-ea"/>
              <a:cs typeface="+mn-cs"/>
            </a:rPr>
            <a:t>、</a:t>
          </a:r>
          <a:r>
            <a:rPr kumimoji="1" lang="en-US" altLang="ja-JP" sz="1250">
              <a:solidFill>
                <a:schemeClr val="dk1"/>
              </a:solidFill>
              <a:effectLst/>
              <a:latin typeface="+mn-lt"/>
              <a:ea typeface="+mn-ea"/>
              <a:cs typeface="+mn-cs"/>
            </a:rPr>
            <a:t>26</a:t>
          </a:r>
          <a:r>
            <a:rPr kumimoji="1" lang="ja-JP" altLang="ja-JP" sz="1250">
              <a:solidFill>
                <a:schemeClr val="dk1"/>
              </a:solidFill>
              <a:effectLst/>
              <a:latin typeface="+mn-lt"/>
              <a:ea typeface="+mn-ea"/>
              <a:cs typeface="+mn-cs"/>
            </a:rPr>
            <a:t>年度に国の補正予算等を活用した普通建設事業を実施したため類似団体平均を上回ったが、平成</a:t>
          </a:r>
          <a:r>
            <a:rPr kumimoji="1" lang="en-US" altLang="ja-JP" sz="1250">
              <a:solidFill>
                <a:schemeClr val="dk1"/>
              </a:solidFill>
              <a:effectLst/>
              <a:latin typeface="+mn-lt"/>
              <a:ea typeface="+mn-ea"/>
              <a:cs typeface="+mn-cs"/>
            </a:rPr>
            <a:t>27</a:t>
          </a:r>
          <a:r>
            <a:rPr kumimoji="1" lang="ja-JP" altLang="ja-JP" sz="1250">
              <a:solidFill>
                <a:schemeClr val="dk1"/>
              </a:solidFill>
              <a:effectLst/>
              <a:latin typeface="+mn-lt"/>
              <a:ea typeface="+mn-ea"/>
              <a:cs typeface="+mn-cs"/>
            </a:rPr>
            <a:t>年に剥落した結果、再び類似団体平均を下回った。公債費については、前述のとおりテールヘビー返済を実施していた期間について、類似団体平均とのかい離が大きくなったが、平成</a:t>
          </a:r>
          <a:r>
            <a:rPr kumimoji="1" lang="en-US" altLang="ja-JP" sz="1250">
              <a:solidFill>
                <a:schemeClr val="dk1"/>
              </a:solidFill>
              <a:effectLst/>
              <a:latin typeface="+mn-lt"/>
              <a:ea typeface="+mn-ea"/>
              <a:cs typeface="+mn-cs"/>
            </a:rPr>
            <a:t>27</a:t>
          </a:r>
          <a:r>
            <a:rPr kumimoji="1" lang="ja-JP" altLang="ja-JP" sz="1250">
              <a:solidFill>
                <a:schemeClr val="dk1"/>
              </a:solidFill>
              <a:effectLst/>
              <a:latin typeface="+mn-lt"/>
              <a:ea typeface="+mn-ea"/>
              <a:cs typeface="+mn-cs"/>
            </a:rPr>
            <a:t>年に剥落した結果、類似団体平均に近づいた。</a:t>
          </a:r>
          <a:endParaRPr lang="ja-JP" altLang="ja-JP" sz="1250">
            <a:effectLst/>
          </a:endParaRPr>
        </a:p>
        <a:p>
          <a:endParaRPr kumimoji="1" lang="ja-JP" altLang="en-US" sz="125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50">
              <a:solidFill>
                <a:schemeClr val="dk1"/>
              </a:solidFill>
              <a:effectLst/>
              <a:latin typeface="+mn-lt"/>
              <a:ea typeface="+mn-ea"/>
              <a:cs typeface="+mn-cs"/>
            </a:rPr>
            <a:t>平成</a:t>
          </a:r>
          <a:r>
            <a:rPr kumimoji="1" lang="en-US" altLang="ja-JP" sz="1350">
              <a:solidFill>
                <a:schemeClr val="dk1"/>
              </a:solidFill>
              <a:effectLst/>
              <a:latin typeface="+mn-lt"/>
              <a:ea typeface="+mn-ea"/>
              <a:cs typeface="+mn-cs"/>
            </a:rPr>
            <a:t>27</a:t>
          </a:r>
          <a:r>
            <a:rPr kumimoji="1" lang="ja-JP" altLang="ja-JP" sz="1350">
              <a:solidFill>
                <a:schemeClr val="dk1"/>
              </a:solidFill>
              <a:effectLst/>
              <a:latin typeface="+mn-lt"/>
              <a:ea typeface="+mn-ea"/>
              <a:cs typeface="+mn-cs"/>
            </a:rPr>
            <a:t>年度決算において、歳入は法人市民税の税率改定、市債発行額の減少などにより減少し</a:t>
          </a:r>
          <a:r>
            <a:rPr kumimoji="1" lang="ja-JP" altLang="en-US" sz="1350">
              <a:solidFill>
                <a:schemeClr val="dk1"/>
              </a:solidFill>
              <a:effectLst/>
              <a:latin typeface="+mn-lt"/>
              <a:ea typeface="+mn-ea"/>
              <a:cs typeface="+mn-cs"/>
            </a:rPr>
            <a:t>ている。一方、</a:t>
          </a:r>
          <a:r>
            <a:rPr kumimoji="1" lang="ja-JP" altLang="ja-JP" sz="1350">
              <a:solidFill>
                <a:schemeClr val="dk1"/>
              </a:solidFill>
              <a:effectLst/>
              <a:latin typeface="+mn-lt"/>
              <a:ea typeface="+mn-ea"/>
              <a:cs typeface="+mn-cs"/>
            </a:rPr>
            <a:t>歳出は</a:t>
          </a:r>
          <a:r>
            <a:rPr kumimoji="1" lang="ja-JP" altLang="en-US" sz="1350">
              <a:solidFill>
                <a:schemeClr val="dk1"/>
              </a:solidFill>
              <a:effectLst/>
              <a:latin typeface="+mn-lt"/>
              <a:ea typeface="+mn-ea"/>
              <a:cs typeface="+mn-cs"/>
            </a:rPr>
            <a:t>平成</a:t>
          </a:r>
          <a:r>
            <a:rPr kumimoji="1" lang="en-US" altLang="ja-JP" sz="1350">
              <a:solidFill>
                <a:schemeClr val="dk1"/>
              </a:solidFill>
              <a:effectLst/>
              <a:latin typeface="+mn-lt"/>
              <a:ea typeface="+mn-ea"/>
              <a:cs typeface="+mn-cs"/>
            </a:rPr>
            <a:t>14</a:t>
          </a:r>
          <a:r>
            <a:rPr kumimoji="1" lang="ja-JP" altLang="en-US" sz="1350">
              <a:solidFill>
                <a:schemeClr val="dk1"/>
              </a:solidFill>
              <a:effectLst/>
              <a:latin typeface="+mn-lt"/>
              <a:ea typeface="+mn-ea"/>
              <a:cs typeface="+mn-cs"/>
            </a:rPr>
            <a:t>年度以降、扶助費が引き続き増加しているものの、普通建設事業費が大幅に減少したため、</a:t>
          </a:r>
          <a:r>
            <a:rPr kumimoji="1" lang="ja-JP" altLang="ja-JP" sz="1350">
              <a:solidFill>
                <a:schemeClr val="dk1"/>
              </a:solidFill>
              <a:effectLst/>
              <a:latin typeface="+mn-lt"/>
              <a:ea typeface="+mn-ea"/>
              <a:cs typeface="+mn-cs"/>
            </a:rPr>
            <a:t>実質収支は昨年度に引き続き改善している。また、決算剰余金の一部を財政調整基金に積み立てた結果、標準財政規模に占める財政調整基金残高比率も上昇し、結果として標準財政規模に対する実質単年度収支の比率についても正数を堅持している。</a:t>
          </a:r>
          <a:endParaRPr lang="ja-JP" altLang="ja-JP" sz="13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健全化法施行以来、国民健康保険事業特別会計（以下「国保会計」）及び中心市街地駐車場特別会計の慢性的な赤字を、その他の会計の黒字で補填している構造が続いていたが、国保会計については平成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年度以降黒字決算となり、特別会計等の収支は着実に改善している。</a:t>
          </a:r>
          <a:endParaRPr lang="ja-JP" altLang="ja-JP" sz="1400">
            <a:effectLst/>
          </a:endParaRPr>
        </a:p>
        <a:p>
          <a:r>
            <a:rPr kumimoji="1" lang="ja-JP" altLang="ja-JP" sz="1400">
              <a:solidFill>
                <a:schemeClr val="dk1"/>
              </a:solidFill>
              <a:effectLst/>
              <a:latin typeface="+mn-lt"/>
              <a:ea typeface="+mn-ea"/>
              <a:cs typeface="+mn-cs"/>
            </a:rPr>
            <a:t>残る中心市街地駐車場事業特別会計については、平成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年度以降の実質収支は改善に向かうと見込んでいたところ、平成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年度に同特別会計廃止に伴</a:t>
          </a:r>
          <a:r>
            <a:rPr kumimoji="1" lang="ja-JP" altLang="en-US" sz="1400">
              <a:solidFill>
                <a:schemeClr val="dk1"/>
              </a:solidFill>
              <a:effectLst/>
              <a:latin typeface="+mn-lt"/>
              <a:ea typeface="+mn-ea"/>
              <a:cs typeface="+mn-cs"/>
            </a:rPr>
            <a:t>い</a:t>
          </a:r>
          <a:r>
            <a:rPr kumimoji="1" lang="ja-JP" altLang="ja-JP" sz="1400">
              <a:solidFill>
                <a:schemeClr val="dk1"/>
              </a:solidFill>
              <a:effectLst/>
              <a:latin typeface="+mn-lt"/>
              <a:ea typeface="+mn-ea"/>
              <a:cs typeface="+mn-cs"/>
            </a:rPr>
            <a:t>累積赤字の清算を実施した結果、その他会計の赤字が解消した。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view="pageBreakPreview" zoomScaleNormal="50" zoomScaleSheetLayoutView="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68639885</v>
      </c>
      <c r="BO4" s="409"/>
      <c r="BP4" s="409"/>
      <c r="BQ4" s="409"/>
      <c r="BR4" s="409"/>
      <c r="BS4" s="409"/>
      <c r="BT4" s="409"/>
      <c r="BU4" s="410"/>
      <c r="BV4" s="408">
        <v>69917779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1.8</v>
      </c>
      <c r="CU4" s="586"/>
      <c r="CV4" s="586"/>
      <c r="CW4" s="586"/>
      <c r="CX4" s="586"/>
      <c r="CY4" s="586"/>
      <c r="CZ4" s="586"/>
      <c r="DA4" s="587"/>
      <c r="DB4" s="585">
        <v>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66851489</v>
      </c>
      <c r="BO5" s="414"/>
      <c r="BP5" s="414"/>
      <c r="BQ5" s="414"/>
      <c r="BR5" s="414"/>
      <c r="BS5" s="414"/>
      <c r="BT5" s="414"/>
      <c r="BU5" s="415"/>
      <c r="BV5" s="413">
        <v>68664064</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94</v>
      </c>
      <c r="CU5" s="384"/>
      <c r="CV5" s="384"/>
      <c r="CW5" s="384"/>
      <c r="CX5" s="384"/>
      <c r="CY5" s="384"/>
      <c r="CZ5" s="384"/>
      <c r="DA5" s="385"/>
      <c r="DB5" s="383">
        <v>94.6</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1788396</v>
      </c>
      <c r="BO6" s="414"/>
      <c r="BP6" s="414"/>
      <c r="BQ6" s="414"/>
      <c r="BR6" s="414"/>
      <c r="BS6" s="414"/>
      <c r="BT6" s="414"/>
      <c r="BU6" s="415"/>
      <c r="BV6" s="413">
        <v>1253715</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102.4</v>
      </c>
      <c r="CU6" s="560"/>
      <c r="CV6" s="560"/>
      <c r="CW6" s="560"/>
      <c r="CX6" s="560"/>
      <c r="CY6" s="560"/>
      <c r="CZ6" s="560"/>
      <c r="DA6" s="561"/>
      <c r="DB6" s="559">
        <v>105.4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1081407</v>
      </c>
      <c r="BO7" s="414"/>
      <c r="BP7" s="414"/>
      <c r="BQ7" s="414"/>
      <c r="BR7" s="414"/>
      <c r="BS7" s="414"/>
      <c r="BT7" s="414"/>
      <c r="BU7" s="415"/>
      <c r="BV7" s="413">
        <v>474087</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39545241</v>
      </c>
      <c r="CU7" s="414"/>
      <c r="CV7" s="414"/>
      <c r="CW7" s="414"/>
      <c r="CX7" s="414"/>
      <c r="CY7" s="414"/>
      <c r="CZ7" s="414"/>
      <c r="DA7" s="415"/>
      <c r="DB7" s="413">
        <v>38618875</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706989</v>
      </c>
      <c r="BO8" s="414"/>
      <c r="BP8" s="414"/>
      <c r="BQ8" s="414"/>
      <c r="BR8" s="414"/>
      <c r="BS8" s="414"/>
      <c r="BT8" s="414"/>
      <c r="BU8" s="415"/>
      <c r="BV8" s="413">
        <v>779628</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0.83</v>
      </c>
      <c r="CU8" s="523"/>
      <c r="CV8" s="523"/>
      <c r="CW8" s="523"/>
      <c r="CX8" s="523"/>
      <c r="CY8" s="523"/>
      <c r="CZ8" s="523"/>
      <c r="DA8" s="524"/>
      <c r="DB8" s="522">
        <v>0.83</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196883</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-72639</v>
      </c>
      <c r="BO9" s="414"/>
      <c r="BP9" s="414"/>
      <c r="BQ9" s="414"/>
      <c r="BR9" s="414"/>
      <c r="BS9" s="414"/>
      <c r="BT9" s="414"/>
      <c r="BU9" s="415"/>
      <c r="BV9" s="413">
        <v>50039</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14.4</v>
      </c>
      <c r="CU9" s="384"/>
      <c r="CV9" s="384"/>
      <c r="CW9" s="384"/>
      <c r="CX9" s="384"/>
      <c r="CY9" s="384"/>
      <c r="CZ9" s="384"/>
      <c r="DA9" s="385"/>
      <c r="DB9" s="383">
        <v>18.7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196127</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645266</v>
      </c>
      <c r="BO10" s="414"/>
      <c r="BP10" s="414"/>
      <c r="BQ10" s="414"/>
      <c r="BR10" s="414"/>
      <c r="BS10" s="414"/>
      <c r="BT10" s="414"/>
      <c r="BU10" s="415"/>
      <c r="BV10" s="413">
        <v>553303</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v>276158</v>
      </c>
      <c r="BO11" s="414"/>
      <c r="BP11" s="414"/>
      <c r="BQ11" s="414"/>
      <c r="BR11" s="414"/>
      <c r="BS11" s="414"/>
      <c r="BT11" s="414"/>
      <c r="BU11" s="415"/>
      <c r="BV11" s="413">
        <v>120160</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202037</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90000</v>
      </c>
      <c r="BO12" s="414"/>
      <c r="BP12" s="414"/>
      <c r="BQ12" s="414"/>
      <c r="BR12" s="414"/>
      <c r="BS12" s="414"/>
      <c r="BT12" s="414"/>
      <c r="BU12" s="415"/>
      <c r="BV12" s="413">
        <v>336774</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198990</v>
      </c>
      <c r="S13" s="515"/>
      <c r="T13" s="515"/>
      <c r="U13" s="515"/>
      <c r="V13" s="516"/>
      <c r="W13" s="502" t="s">
        <v>121</v>
      </c>
      <c r="X13" s="426"/>
      <c r="Y13" s="426"/>
      <c r="Z13" s="426"/>
      <c r="AA13" s="426"/>
      <c r="AB13" s="427"/>
      <c r="AC13" s="389">
        <v>612</v>
      </c>
      <c r="AD13" s="390"/>
      <c r="AE13" s="390"/>
      <c r="AF13" s="390"/>
      <c r="AG13" s="391"/>
      <c r="AH13" s="389">
        <v>662</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758785</v>
      </c>
      <c r="BO13" s="414"/>
      <c r="BP13" s="414"/>
      <c r="BQ13" s="414"/>
      <c r="BR13" s="414"/>
      <c r="BS13" s="414"/>
      <c r="BT13" s="414"/>
      <c r="BU13" s="415"/>
      <c r="BV13" s="413">
        <v>386728</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8.4</v>
      </c>
      <c r="CU13" s="384"/>
      <c r="CV13" s="384"/>
      <c r="CW13" s="384"/>
      <c r="CX13" s="384"/>
      <c r="CY13" s="384"/>
      <c r="CZ13" s="384"/>
      <c r="DA13" s="385"/>
      <c r="DB13" s="383">
        <v>9.4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201912</v>
      </c>
      <c r="S14" s="515"/>
      <c r="T14" s="515"/>
      <c r="U14" s="515"/>
      <c r="V14" s="516"/>
      <c r="W14" s="517"/>
      <c r="X14" s="429"/>
      <c r="Y14" s="429"/>
      <c r="Z14" s="429"/>
      <c r="AA14" s="429"/>
      <c r="AB14" s="430"/>
      <c r="AC14" s="507">
        <v>0.7</v>
      </c>
      <c r="AD14" s="508"/>
      <c r="AE14" s="508"/>
      <c r="AF14" s="508"/>
      <c r="AG14" s="509"/>
      <c r="AH14" s="507">
        <v>0.7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14.3</v>
      </c>
      <c r="CU14" s="486"/>
      <c r="CV14" s="486"/>
      <c r="CW14" s="486"/>
      <c r="CX14" s="486"/>
      <c r="CY14" s="486"/>
      <c r="CZ14" s="486"/>
      <c r="DA14" s="487"/>
      <c r="DB14" s="518">
        <v>20.9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198806</v>
      </c>
      <c r="S15" s="515"/>
      <c r="T15" s="515"/>
      <c r="U15" s="515"/>
      <c r="V15" s="516"/>
      <c r="W15" s="502" t="s">
        <v>128</v>
      </c>
      <c r="X15" s="426"/>
      <c r="Y15" s="426"/>
      <c r="Z15" s="426"/>
      <c r="AA15" s="426"/>
      <c r="AB15" s="427"/>
      <c r="AC15" s="389">
        <v>23327</v>
      </c>
      <c r="AD15" s="390"/>
      <c r="AE15" s="390"/>
      <c r="AF15" s="390"/>
      <c r="AG15" s="391"/>
      <c r="AH15" s="389">
        <v>26680</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24309717</v>
      </c>
      <c r="BO15" s="409"/>
      <c r="BP15" s="409"/>
      <c r="BQ15" s="409"/>
      <c r="BR15" s="409"/>
      <c r="BS15" s="409"/>
      <c r="BT15" s="409"/>
      <c r="BU15" s="410"/>
      <c r="BV15" s="408">
        <v>23106369</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27.8</v>
      </c>
      <c r="AD16" s="508"/>
      <c r="AE16" s="508"/>
      <c r="AF16" s="508"/>
      <c r="AG16" s="509"/>
      <c r="AH16" s="507">
        <v>29.7</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29229358</v>
      </c>
      <c r="BO16" s="414"/>
      <c r="BP16" s="414"/>
      <c r="BQ16" s="414"/>
      <c r="BR16" s="414"/>
      <c r="BS16" s="414"/>
      <c r="BT16" s="414"/>
      <c r="BU16" s="415"/>
      <c r="BV16" s="413">
        <v>27896845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59842</v>
      </c>
      <c r="AD17" s="390"/>
      <c r="AE17" s="390"/>
      <c r="AF17" s="390"/>
      <c r="AG17" s="391"/>
      <c r="AH17" s="389">
        <v>59859</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30963889</v>
      </c>
      <c r="BO17" s="414"/>
      <c r="BP17" s="414"/>
      <c r="BQ17" s="414"/>
      <c r="BR17" s="414"/>
      <c r="BS17" s="414"/>
      <c r="BT17" s="414"/>
      <c r="BU17" s="415"/>
      <c r="BV17" s="413">
        <v>29709246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25</v>
      </c>
      <c r="M18" s="478"/>
      <c r="N18" s="478"/>
      <c r="O18" s="478"/>
      <c r="P18" s="478"/>
      <c r="Q18" s="478"/>
      <c r="R18" s="479"/>
      <c r="S18" s="479"/>
      <c r="T18" s="479"/>
      <c r="U18" s="479"/>
      <c r="V18" s="480"/>
      <c r="W18" s="494"/>
      <c r="X18" s="495"/>
      <c r="Y18" s="495"/>
      <c r="Z18" s="495"/>
      <c r="AA18" s="495"/>
      <c r="AB18" s="503"/>
      <c r="AC18" s="377">
        <v>71.400000000000006</v>
      </c>
      <c r="AD18" s="378"/>
      <c r="AE18" s="378"/>
      <c r="AF18" s="378"/>
      <c r="AG18" s="481"/>
      <c r="AH18" s="377">
        <v>66.7</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39061579</v>
      </c>
      <c r="BO18" s="414"/>
      <c r="BP18" s="414"/>
      <c r="BQ18" s="414"/>
      <c r="BR18" s="414"/>
      <c r="BS18" s="414"/>
      <c r="BT18" s="414"/>
      <c r="BU18" s="415"/>
      <c r="BV18" s="413">
        <v>38218161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7875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47549341</v>
      </c>
      <c r="BO19" s="414"/>
      <c r="BP19" s="414"/>
      <c r="BQ19" s="414"/>
      <c r="BR19" s="414"/>
      <c r="BS19" s="414"/>
      <c r="BT19" s="414"/>
      <c r="BU19" s="415"/>
      <c r="BV19" s="413">
        <v>45965870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78903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62947645</v>
      </c>
      <c r="BO23" s="414"/>
      <c r="BP23" s="414"/>
      <c r="BQ23" s="414"/>
      <c r="BR23" s="414"/>
      <c r="BS23" s="414"/>
      <c r="BT23" s="414"/>
      <c r="BU23" s="415"/>
      <c r="BV23" s="413">
        <v>64422903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9324</v>
      </c>
      <c r="R24" s="390"/>
      <c r="S24" s="390"/>
      <c r="T24" s="390"/>
      <c r="U24" s="390"/>
      <c r="V24" s="391"/>
      <c r="W24" s="455"/>
      <c r="X24" s="446"/>
      <c r="Y24" s="447"/>
      <c r="Z24" s="386" t="s">
        <v>151</v>
      </c>
      <c r="AA24" s="387"/>
      <c r="AB24" s="387"/>
      <c r="AC24" s="387"/>
      <c r="AD24" s="387"/>
      <c r="AE24" s="387"/>
      <c r="AF24" s="387"/>
      <c r="AG24" s="388"/>
      <c r="AH24" s="389">
        <v>1128</v>
      </c>
      <c r="AI24" s="390"/>
      <c r="AJ24" s="390"/>
      <c r="AK24" s="390"/>
      <c r="AL24" s="391"/>
      <c r="AM24" s="389">
        <v>3387384</v>
      </c>
      <c r="AN24" s="390"/>
      <c r="AO24" s="390"/>
      <c r="AP24" s="390"/>
      <c r="AQ24" s="390"/>
      <c r="AR24" s="391"/>
      <c r="AS24" s="389">
        <v>3003</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48344177</v>
      </c>
      <c r="BO24" s="414"/>
      <c r="BP24" s="414"/>
      <c r="BQ24" s="414"/>
      <c r="BR24" s="414"/>
      <c r="BS24" s="414"/>
      <c r="BT24" s="414"/>
      <c r="BU24" s="415"/>
      <c r="BV24" s="413">
        <v>52012704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8056</v>
      </c>
      <c r="R25" s="390"/>
      <c r="S25" s="390"/>
      <c r="T25" s="390"/>
      <c r="U25" s="390"/>
      <c r="V25" s="391"/>
      <c r="W25" s="455"/>
      <c r="X25" s="446"/>
      <c r="Y25" s="447"/>
      <c r="Z25" s="386" t="s">
        <v>154</v>
      </c>
      <c r="AA25" s="387"/>
      <c r="AB25" s="387"/>
      <c r="AC25" s="387"/>
      <c r="AD25" s="387"/>
      <c r="AE25" s="387"/>
      <c r="AF25" s="387"/>
      <c r="AG25" s="388"/>
      <c r="AH25" s="389">
        <v>197</v>
      </c>
      <c r="AI25" s="390"/>
      <c r="AJ25" s="390"/>
      <c r="AK25" s="390"/>
      <c r="AL25" s="391"/>
      <c r="AM25" s="389">
        <v>552191</v>
      </c>
      <c r="AN25" s="390"/>
      <c r="AO25" s="390"/>
      <c r="AP25" s="390"/>
      <c r="AQ25" s="390"/>
      <c r="AR25" s="391"/>
      <c r="AS25" s="389">
        <v>2803</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8824244</v>
      </c>
      <c r="BO25" s="409"/>
      <c r="BP25" s="409"/>
      <c r="BQ25" s="409"/>
      <c r="BR25" s="409"/>
      <c r="BS25" s="409"/>
      <c r="BT25" s="409"/>
      <c r="BU25" s="410"/>
      <c r="BV25" s="408">
        <v>12043899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7178</v>
      </c>
      <c r="R26" s="390"/>
      <c r="S26" s="390"/>
      <c r="T26" s="390"/>
      <c r="U26" s="390"/>
      <c r="V26" s="391"/>
      <c r="W26" s="455"/>
      <c r="X26" s="446"/>
      <c r="Y26" s="447"/>
      <c r="Z26" s="386" t="s">
        <v>157</v>
      </c>
      <c r="AA26" s="468"/>
      <c r="AB26" s="468"/>
      <c r="AC26" s="468"/>
      <c r="AD26" s="468"/>
      <c r="AE26" s="468"/>
      <c r="AF26" s="468"/>
      <c r="AG26" s="469"/>
      <c r="AH26" s="389">
        <v>22</v>
      </c>
      <c r="AI26" s="390"/>
      <c r="AJ26" s="390"/>
      <c r="AK26" s="390"/>
      <c r="AL26" s="391"/>
      <c r="AM26" s="389">
        <v>72710</v>
      </c>
      <c r="AN26" s="390"/>
      <c r="AO26" s="390"/>
      <c r="AP26" s="390"/>
      <c r="AQ26" s="390"/>
      <c r="AR26" s="391"/>
      <c r="AS26" s="389">
        <v>3305</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v>100000</v>
      </c>
      <c r="BO26" s="414"/>
      <c r="BP26" s="414"/>
      <c r="BQ26" s="414"/>
      <c r="BR26" s="414"/>
      <c r="BS26" s="414"/>
      <c r="BT26" s="414"/>
      <c r="BU26" s="415"/>
      <c r="BV26" s="413">
        <v>500000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7200</v>
      </c>
      <c r="R27" s="390"/>
      <c r="S27" s="390"/>
      <c r="T27" s="390"/>
      <c r="U27" s="390"/>
      <c r="V27" s="391"/>
      <c r="W27" s="455"/>
      <c r="X27" s="446"/>
      <c r="Y27" s="447"/>
      <c r="Z27" s="386" t="s">
        <v>160</v>
      </c>
      <c r="AA27" s="387"/>
      <c r="AB27" s="387"/>
      <c r="AC27" s="387"/>
      <c r="AD27" s="387"/>
      <c r="AE27" s="387"/>
      <c r="AF27" s="387"/>
      <c r="AG27" s="388"/>
      <c r="AH27" s="389">
        <v>128</v>
      </c>
      <c r="AI27" s="390"/>
      <c r="AJ27" s="390"/>
      <c r="AK27" s="390"/>
      <c r="AL27" s="391"/>
      <c r="AM27" s="389">
        <v>445220</v>
      </c>
      <c r="AN27" s="390"/>
      <c r="AO27" s="390"/>
      <c r="AP27" s="390"/>
      <c r="AQ27" s="390"/>
      <c r="AR27" s="391"/>
      <c r="AS27" s="389">
        <v>3478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100534</v>
      </c>
      <c r="BO27" s="417"/>
      <c r="BP27" s="417"/>
      <c r="BQ27" s="417"/>
      <c r="BR27" s="417"/>
      <c r="BS27" s="417"/>
      <c r="BT27" s="417"/>
      <c r="BU27" s="418"/>
      <c r="BV27" s="416">
        <v>100472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6460</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7012719</v>
      </c>
      <c r="BO28" s="409"/>
      <c r="BP28" s="409"/>
      <c r="BQ28" s="409"/>
      <c r="BR28" s="409"/>
      <c r="BS28" s="409"/>
      <c r="BT28" s="409"/>
      <c r="BU28" s="410"/>
      <c r="BV28" s="408">
        <v>6457453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26</v>
      </c>
      <c r="M29" s="390"/>
      <c r="N29" s="390"/>
      <c r="O29" s="390"/>
      <c r="P29" s="391"/>
      <c r="Q29" s="389">
        <v>5840</v>
      </c>
      <c r="R29" s="390"/>
      <c r="S29" s="390"/>
      <c r="T29" s="390"/>
      <c r="U29" s="390"/>
      <c r="V29" s="391"/>
      <c r="W29" s="456"/>
      <c r="X29" s="457"/>
      <c r="Y29" s="458"/>
      <c r="Z29" s="386" t="s">
        <v>167</v>
      </c>
      <c r="AA29" s="387"/>
      <c r="AB29" s="387"/>
      <c r="AC29" s="387"/>
      <c r="AD29" s="387"/>
      <c r="AE29" s="387"/>
      <c r="AF29" s="387"/>
      <c r="AG29" s="388"/>
      <c r="AH29" s="389">
        <v>1256</v>
      </c>
      <c r="AI29" s="390"/>
      <c r="AJ29" s="390"/>
      <c r="AK29" s="390"/>
      <c r="AL29" s="391"/>
      <c r="AM29" s="389">
        <v>3832604</v>
      </c>
      <c r="AN29" s="390"/>
      <c r="AO29" s="390"/>
      <c r="AP29" s="390"/>
      <c r="AQ29" s="390"/>
      <c r="AR29" s="391"/>
      <c r="AS29" s="389">
        <v>3051</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624989</v>
      </c>
      <c r="BO29" s="414"/>
      <c r="BP29" s="414"/>
      <c r="BQ29" s="414"/>
      <c r="BR29" s="414"/>
      <c r="BS29" s="414"/>
      <c r="BT29" s="414"/>
      <c r="BU29" s="415"/>
      <c r="BV29" s="413">
        <v>624756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101.5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4621614</v>
      </c>
      <c r="BO30" s="417"/>
      <c r="BP30" s="417"/>
      <c r="BQ30" s="417"/>
      <c r="BR30" s="417"/>
      <c r="BS30" s="417"/>
      <c r="BT30" s="417"/>
      <c r="BU30" s="418"/>
      <c r="BV30" s="416">
        <v>4658593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9</v>
      </c>
      <c r="AN34" s="373"/>
      <c r="AO34" s="372" t="str">
        <f>IF('各会計、関係団体の財政状況及び健全化判断比率'!B34="","",'各会計、関係団体の財政状況及び健全化判断比率'!B34)</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15</v>
      </c>
      <c r="BX34" s="373"/>
      <c r="BY34" s="372" t="str">
        <f>IF('各会計、関係団体の財政状況及び健全化判断比率'!B68="","",'各会計、関係団体の財政状況及び健全化判断比率'!B68)</f>
        <v>丹波少年自然の家事務組合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伊丹スポーツセンター</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中小企業勤労者福祉共済事業特別会計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f t="shared" ref="AM35:AM43" si="0">IF(AO35="","",AM34+1)</f>
        <v>10</v>
      </c>
      <c r="AN35" s="373"/>
      <c r="AO35" s="372" t="str">
        <f>IF('各会計、関係団体の財政状況及び健全化判断比率'!B35="","",'各会計、関係団体の財政状況及び健全化判断比率'!B35)</f>
        <v>工業用水道事業会計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16</v>
      </c>
      <c r="BX35" s="373"/>
      <c r="BY35" s="372" t="str">
        <f>IF('各会計、関係団体の財政状況及び健全化判断比率'!B69="","",'各会計、関係団体の財政状況及び健全化判断比率'!B69)</f>
        <v>兵庫県後期高齢者医療広域連合（一般会計）</v>
      </c>
      <c r="BZ35" s="372"/>
      <c r="CA35" s="372"/>
      <c r="CB35" s="372"/>
      <c r="CC35" s="372"/>
      <c r="CD35" s="372"/>
      <c r="CE35" s="372"/>
      <c r="CF35" s="372"/>
      <c r="CG35" s="372"/>
      <c r="CH35" s="372"/>
      <c r="CI35" s="372"/>
      <c r="CJ35" s="372"/>
      <c r="CK35" s="372"/>
      <c r="CL35" s="372"/>
      <c r="CM35" s="372"/>
      <c r="CN35" s="165"/>
      <c r="CO35" s="373">
        <f t="shared" ref="CO35:CO43" si="3">IF(CQ35="","",CO34+1)</f>
        <v>20</v>
      </c>
      <c r="CP35" s="373"/>
      <c r="CQ35" s="372" t="str">
        <f>IF('各会計、関係団体の財政状況及び健全化判断比率'!BS8="","",'各会計、関係団体の財政状況及び健全化判断比率'!BS8)</f>
        <v>柿衞文庫</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f t="shared" si="0"/>
        <v>11</v>
      </c>
      <c r="AN36" s="373"/>
      <c r="AO36" s="372" t="str">
        <f>IF('各会計、関係団体の財政状況及び健全化判断比率'!B36="","",'各会計、関係団体の財政状況及び健全化判断比率'!B36)</f>
        <v>交通事業会計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17</v>
      </c>
      <c r="BX36" s="373"/>
      <c r="BY36" s="372" t="str">
        <f>IF('各会計、関係団体の財政状況及び健全化判断比率'!B70="","",'各会計、関係団体の財政状況及び健全化判断比率'!B70)</f>
        <v>兵庫県後期高齢者医療広域連合（特別会計）</v>
      </c>
      <c r="BZ36" s="372"/>
      <c r="CA36" s="372"/>
      <c r="CB36" s="372"/>
      <c r="CC36" s="372"/>
      <c r="CD36" s="372"/>
      <c r="CE36" s="372"/>
      <c r="CF36" s="372"/>
      <c r="CG36" s="372"/>
      <c r="CH36" s="372"/>
      <c r="CI36" s="372"/>
      <c r="CJ36" s="372"/>
      <c r="CK36" s="372"/>
      <c r="CL36" s="372"/>
      <c r="CM36" s="372"/>
      <c r="CN36" s="165"/>
      <c r="CO36" s="373">
        <f t="shared" si="3"/>
        <v>21</v>
      </c>
      <c r="CP36" s="373"/>
      <c r="CQ36" s="372" t="str">
        <f>IF('各会計、関係団体の財政状況及び健全化判断比率'!BS9="","",'各会計、関係団体の財政状況及び健全化判断比率'!BS9)</f>
        <v>伊丹市文化振興財団</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農業共済事業特別会計</v>
      </c>
      <c r="X37" s="372"/>
      <c r="Y37" s="372"/>
      <c r="Z37" s="372"/>
      <c r="AA37" s="372"/>
      <c r="AB37" s="372"/>
      <c r="AC37" s="372"/>
      <c r="AD37" s="372"/>
      <c r="AE37" s="372"/>
      <c r="AF37" s="372"/>
      <c r="AG37" s="372"/>
      <c r="AH37" s="372"/>
      <c r="AI37" s="372"/>
      <c r="AJ37" s="372"/>
      <c r="AK37" s="372"/>
      <c r="AL37" s="165"/>
      <c r="AM37" s="373">
        <f t="shared" si="0"/>
        <v>12</v>
      </c>
      <c r="AN37" s="373"/>
      <c r="AO37" s="372" t="str">
        <f>IF('各会計、関係団体の財政状況及び健全化判断比率'!B37="","",'各会計、関係団体の財政状況及び健全化判断比率'!B37)</f>
        <v>病院事業会計</v>
      </c>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18</v>
      </c>
      <c r="BX37" s="373"/>
      <c r="BY37" s="372" t="str">
        <f>IF('各会計、関係団体の財政状況及び健全化判断比率'!B71="","",'各会計、関係団体の財政状況及び健全化判断比率'!B71)</f>
        <v>豊中市伊丹市クリーンランド</v>
      </c>
      <c r="BZ37" s="372"/>
      <c r="CA37" s="372"/>
      <c r="CB37" s="372"/>
      <c r="CC37" s="372"/>
      <c r="CD37" s="372"/>
      <c r="CE37" s="372"/>
      <c r="CF37" s="372"/>
      <c r="CG37" s="372"/>
      <c r="CH37" s="372"/>
      <c r="CI37" s="372"/>
      <c r="CJ37" s="372"/>
      <c r="CK37" s="372"/>
      <c r="CL37" s="372"/>
      <c r="CM37" s="372"/>
      <c r="CN37" s="165"/>
      <c r="CO37" s="373">
        <f t="shared" si="3"/>
        <v>22</v>
      </c>
      <c r="CP37" s="373"/>
      <c r="CQ37" s="372" t="str">
        <f>IF('各会計、関係団体の財政状況及び健全化判断比率'!BS10="","",'各会計、関係団体の財政状況及び健全化判断比率'!BS10)</f>
        <v>伊丹都市開発</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7</v>
      </c>
      <c r="V38" s="373"/>
      <c r="W38" s="372" t="str">
        <f>IF('各会計、関係団体の財政状況及び健全化判断比率'!B32="","",'各会計、関係団体の財政状況及び健全化判断比率'!B32)</f>
        <v>中心市街地駐車場事業特別会計</v>
      </c>
      <c r="X38" s="372"/>
      <c r="Y38" s="372"/>
      <c r="Z38" s="372"/>
      <c r="AA38" s="372"/>
      <c r="AB38" s="372"/>
      <c r="AC38" s="372"/>
      <c r="AD38" s="372"/>
      <c r="AE38" s="372"/>
      <c r="AF38" s="372"/>
      <c r="AG38" s="372"/>
      <c r="AH38" s="372"/>
      <c r="AI38" s="372"/>
      <c r="AJ38" s="372"/>
      <c r="AK38" s="372"/>
      <c r="AL38" s="165"/>
      <c r="AM38" s="373">
        <f t="shared" si="0"/>
        <v>13</v>
      </c>
      <c r="AN38" s="373"/>
      <c r="AO38" s="372" t="str">
        <f>IF('各会計、関係団体の財政状況及び健全化判断比率'!B38="","",'各会計、関係団体の財政状況及び健全化判断比率'!B38)</f>
        <v>下水道事業会計</v>
      </c>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f t="shared" si="3"/>
        <v>23</v>
      </c>
      <c r="CP38" s="373"/>
      <c r="CQ38" s="372" t="str">
        <f>IF('各会計、関係団体の財政状況及び健全化判断比率'!BS11="","",'各会計、関係団体の財政状況及び健全化判断比率'!BS11)</f>
        <v>伊丹コミュニティ放送</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f t="shared" si="4"/>
        <v>8</v>
      </c>
      <c r="V39" s="373"/>
      <c r="W39" s="372" t="str">
        <f>IF('各会計、関係団体の財政状況及び健全化判断比率'!B33="","",'各会計、関係団体の財政状況及び健全化判断比率'!B33)</f>
        <v>交通災害等共済事業特別会計</v>
      </c>
      <c r="X39" s="372"/>
      <c r="Y39" s="372"/>
      <c r="Z39" s="372"/>
      <c r="AA39" s="372"/>
      <c r="AB39" s="372"/>
      <c r="AC39" s="372"/>
      <c r="AD39" s="372"/>
      <c r="AE39" s="372"/>
      <c r="AF39" s="372"/>
      <c r="AG39" s="372"/>
      <c r="AH39" s="372"/>
      <c r="AI39" s="372"/>
      <c r="AJ39" s="372"/>
      <c r="AK39" s="372"/>
      <c r="AL39" s="165"/>
      <c r="AM39" s="373">
        <f t="shared" si="0"/>
        <v>14</v>
      </c>
      <c r="AN39" s="373"/>
      <c r="AO39" s="372" t="str">
        <f>IF('各会計、関係団体の財政状況及び健全化判断比率'!B39="","",'各会計、関係団体の財政状況及び健全化判断比率'!B39)</f>
        <v>モーターボート競走事業会計</v>
      </c>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f t="shared" si="3"/>
        <v>24</v>
      </c>
      <c r="CP39" s="373"/>
      <c r="CQ39" s="372" t="str">
        <f>IF('各会計、関係団体の財政状況及び健全化判断比率'!BS12="","",'各会計、関係団体の財政状況及び健全化判断比率'!BS12)</f>
        <v>アリオ</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f t="shared" si="3"/>
        <v>25</v>
      </c>
      <c r="CP40" s="373"/>
      <c r="CQ40" s="372" t="str">
        <f>IF('各会計、関係団体の財政状況及び健全化判断比率'!BS13="","",'各会計、関係団体の財政状況及び健全化判断比率'!BS13)</f>
        <v>伊丹シティホテル</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f t="shared" si="3"/>
        <v>26</v>
      </c>
      <c r="CP41" s="373"/>
      <c r="CQ41" s="372" t="str">
        <f>IF('各会計、関係団体の財政状況及び健全化判断比率'!BS14="","",'各会計、関係団体の財政状況及び健全化判断比率'!BS14)</f>
        <v>社会福祉事業団</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532</v>
      </c>
      <c r="G33" s="29" t="s">
        <v>533</v>
      </c>
      <c r="H33" s="29" t="s">
        <v>534</v>
      </c>
      <c r="I33" s="29" t="s">
        <v>535</v>
      </c>
      <c r="J33" s="30" t="s">
        <v>536</v>
      </c>
      <c r="K33" s="22"/>
      <c r="L33" s="22"/>
      <c r="M33" s="22"/>
      <c r="N33" s="22"/>
      <c r="O33" s="22"/>
      <c r="P33" s="22"/>
    </row>
    <row r="34" spans="1:16" ht="39" customHeight="1">
      <c r="A34" s="22"/>
      <c r="B34" s="31"/>
      <c r="C34" s="1181" t="s">
        <v>539</v>
      </c>
      <c r="D34" s="1181"/>
      <c r="E34" s="1182"/>
      <c r="F34" s="32">
        <v>1.99</v>
      </c>
      <c r="G34" s="33">
        <v>2.39</v>
      </c>
      <c r="H34" s="33">
        <v>2.48</v>
      </c>
      <c r="I34" s="33">
        <v>3.52</v>
      </c>
      <c r="J34" s="34">
        <v>4.05</v>
      </c>
      <c r="K34" s="22"/>
      <c r="L34" s="22"/>
      <c r="M34" s="22"/>
      <c r="N34" s="22"/>
      <c r="O34" s="22"/>
      <c r="P34" s="22"/>
    </row>
    <row r="35" spans="1:16" ht="39" customHeight="1">
      <c r="A35" s="22"/>
      <c r="B35" s="35"/>
      <c r="C35" s="1175" t="s">
        <v>540</v>
      </c>
      <c r="D35" s="1176"/>
      <c r="E35" s="1177"/>
      <c r="F35" s="36">
        <v>2.57</v>
      </c>
      <c r="G35" s="37">
        <v>2.71</v>
      </c>
      <c r="H35" s="37">
        <v>2.7</v>
      </c>
      <c r="I35" s="37">
        <v>2.9</v>
      </c>
      <c r="J35" s="38">
        <v>3.08</v>
      </c>
      <c r="K35" s="22"/>
      <c r="L35" s="22"/>
      <c r="M35" s="22"/>
      <c r="N35" s="22"/>
      <c r="O35" s="22"/>
      <c r="P35" s="22"/>
    </row>
    <row r="36" spans="1:16" ht="39" customHeight="1">
      <c r="A36" s="22"/>
      <c r="B36" s="35"/>
      <c r="C36" s="1175" t="s">
        <v>541</v>
      </c>
      <c r="D36" s="1176"/>
      <c r="E36" s="1177"/>
      <c r="F36" s="36">
        <v>2.23</v>
      </c>
      <c r="G36" s="37">
        <v>3.54</v>
      </c>
      <c r="H36" s="37">
        <v>4.67</v>
      </c>
      <c r="I36" s="37">
        <v>3.44</v>
      </c>
      <c r="J36" s="38">
        <v>2.3199999999999998</v>
      </c>
      <c r="K36" s="22"/>
      <c r="L36" s="22"/>
      <c r="M36" s="22"/>
      <c r="N36" s="22"/>
      <c r="O36" s="22"/>
      <c r="P36" s="22"/>
    </row>
    <row r="37" spans="1:16" ht="39" customHeight="1">
      <c r="A37" s="22"/>
      <c r="B37" s="35"/>
      <c r="C37" s="1175" t="s">
        <v>542</v>
      </c>
      <c r="D37" s="1176"/>
      <c r="E37" s="1177"/>
      <c r="F37" s="36">
        <v>0.82</v>
      </c>
      <c r="G37" s="37">
        <v>1.2</v>
      </c>
      <c r="H37" s="37">
        <v>1.89</v>
      </c>
      <c r="I37" s="37">
        <v>2.0099999999999998</v>
      </c>
      <c r="J37" s="38">
        <v>1.78</v>
      </c>
      <c r="K37" s="22"/>
      <c r="L37" s="22"/>
      <c r="M37" s="22"/>
      <c r="N37" s="22"/>
      <c r="O37" s="22"/>
      <c r="P37" s="22"/>
    </row>
    <row r="38" spans="1:16" ht="39" customHeight="1">
      <c r="A38" s="22"/>
      <c r="B38" s="35"/>
      <c r="C38" s="1175" t="s">
        <v>543</v>
      </c>
      <c r="D38" s="1176"/>
      <c r="E38" s="1177"/>
      <c r="F38" s="36">
        <v>1.4</v>
      </c>
      <c r="G38" s="37">
        <v>1.53</v>
      </c>
      <c r="H38" s="37">
        <v>1.49</v>
      </c>
      <c r="I38" s="37">
        <v>1.69</v>
      </c>
      <c r="J38" s="38">
        <v>1.77</v>
      </c>
      <c r="K38" s="22"/>
      <c r="L38" s="22"/>
      <c r="M38" s="22"/>
      <c r="N38" s="22"/>
      <c r="O38" s="22"/>
      <c r="P38" s="22"/>
    </row>
    <row r="39" spans="1:16" ht="39" customHeight="1">
      <c r="A39" s="22"/>
      <c r="B39" s="35"/>
      <c r="C39" s="1175" t="s">
        <v>544</v>
      </c>
      <c r="D39" s="1176"/>
      <c r="E39" s="1177"/>
      <c r="F39" s="36">
        <v>0.7</v>
      </c>
      <c r="G39" s="37">
        <v>0.97</v>
      </c>
      <c r="H39" s="37">
        <v>1.1200000000000001</v>
      </c>
      <c r="I39" s="37">
        <v>1.26</v>
      </c>
      <c r="J39" s="38">
        <v>1.2</v>
      </c>
      <c r="K39" s="22"/>
      <c r="L39" s="22"/>
      <c r="M39" s="22"/>
      <c r="N39" s="22"/>
      <c r="O39" s="22"/>
      <c r="P39" s="22"/>
    </row>
    <row r="40" spans="1:16" ht="39" customHeight="1">
      <c r="A40" s="22"/>
      <c r="B40" s="35"/>
      <c r="C40" s="1175" t="s">
        <v>545</v>
      </c>
      <c r="D40" s="1176"/>
      <c r="E40" s="1177"/>
      <c r="F40" s="36">
        <v>0.32</v>
      </c>
      <c r="G40" s="37">
        <v>0.32</v>
      </c>
      <c r="H40" s="37">
        <v>1.93</v>
      </c>
      <c r="I40" s="37">
        <v>1.0900000000000001</v>
      </c>
      <c r="J40" s="38">
        <v>1.1100000000000001</v>
      </c>
      <c r="K40" s="22"/>
      <c r="L40" s="22"/>
      <c r="M40" s="22"/>
      <c r="N40" s="22"/>
      <c r="O40" s="22"/>
      <c r="P40" s="22"/>
    </row>
    <row r="41" spans="1:16" ht="39" customHeight="1">
      <c r="A41" s="22"/>
      <c r="B41" s="35"/>
      <c r="C41" s="1175" t="s">
        <v>546</v>
      </c>
      <c r="D41" s="1176"/>
      <c r="E41" s="1177"/>
      <c r="F41" s="36" t="s">
        <v>547</v>
      </c>
      <c r="G41" s="37">
        <v>0.33</v>
      </c>
      <c r="H41" s="37">
        <v>0.82</v>
      </c>
      <c r="I41" s="37">
        <v>1.21</v>
      </c>
      <c r="J41" s="38">
        <v>0.99</v>
      </c>
      <c r="K41" s="22"/>
      <c r="L41" s="22"/>
      <c r="M41" s="22"/>
      <c r="N41" s="22"/>
      <c r="O41" s="22"/>
      <c r="P41" s="22"/>
    </row>
    <row r="42" spans="1:16" ht="39" customHeight="1">
      <c r="A42" s="22"/>
      <c r="B42" s="39"/>
      <c r="C42" s="1175" t="s">
        <v>548</v>
      </c>
      <c r="D42" s="1176"/>
      <c r="E42" s="1177"/>
      <c r="F42" s="36" t="s">
        <v>549</v>
      </c>
      <c r="G42" s="37" t="s">
        <v>550</v>
      </c>
      <c r="H42" s="37" t="s">
        <v>551</v>
      </c>
      <c r="I42" s="37" t="s">
        <v>552</v>
      </c>
      <c r="J42" s="38" t="s">
        <v>493</v>
      </c>
      <c r="K42" s="22"/>
      <c r="L42" s="22"/>
      <c r="M42" s="22"/>
      <c r="N42" s="22"/>
      <c r="O42" s="22"/>
      <c r="P42" s="22"/>
    </row>
    <row r="43" spans="1:16" ht="39" customHeight="1" thickBot="1">
      <c r="A43" s="22"/>
      <c r="B43" s="40"/>
      <c r="C43" s="1178" t="s">
        <v>553</v>
      </c>
      <c r="D43" s="1179"/>
      <c r="E43" s="1180"/>
      <c r="F43" s="41">
        <v>0.2</v>
      </c>
      <c r="G43" s="42">
        <v>0.28000000000000003</v>
      </c>
      <c r="H43" s="42">
        <v>0.31</v>
      </c>
      <c r="I43" s="42">
        <v>0.31</v>
      </c>
      <c r="J43" s="43">
        <v>0.15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view="pageBreakPreview" zoomScaleNormal="60" zoomScaleSheetLayoutView="100"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c r="A45" s="48"/>
      <c r="B45" s="1191" t="s">
        <v>11</v>
      </c>
      <c r="C45" s="1192"/>
      <c r="D45" s="58"/>
      <c r="E45" s="1197" t="s">
        <v>12</v>
      </c>
      <c r="F45" s="1197"/>
      <c r="G45" s="1197"/>
      <c r="H45" s="1197"/>
      <c r="I45" s="1197"/>
      <c r="J45" s="1198"/>
      <c r="K45" s="59">
        <v>6263</v>
      </c>
      <c r="L45" s="60">
        <v>7922</v>
      </c>
      <c r="M45" s="60">
        <v>7036</v>
      </c>
      <c r="N45" s="60">
        <v>8825</v>
      </c>
      <c r="O45" s="61">
        <v>7148</v>
      </c>
      <c r="P45" s="48"/>
      <c r="Q45" s="48"/>
      <c r="R45" s="48"/>
      <c r="S45" s="48"/>
      <c r="T45" s="48"/>
      <c r="U45" s="48"/>
    </row>
    <row r="46" spans="1:21" ht="30.75" customHeight="1">
      <c r="A46" s="48"/>
      <c r="B46" s="1193"/>
      <c r="C46" s="1194"/>
      <c r="D46" s="62"/>
      <c r="E46" s="1185" t="s">
        <v>13</v>
      </c>
      <c r="F46" s="1185"/>
      <c r="G46" s="1185"/>
      <c r="H46" s="1185"/>
      <c r="I46" s="1185"/>
      <c r="J46" s="1186"/>
      <c r="K46" s="63" t="s">
        <v>493</v>
      </c>
      <c r="L46" s="64" t="s">
        <v>493</v>
      </c>
      <c r="M46" s="64" t="s">
        <v>493</v>
      </c>
      <c r="N46" s="64" t="s">
        <v>493</v>
      </c>
      <c r="O46" s="65" t="s">
        <v>493</v>
      </c>
      <c r="P46" s="48"/>
      <c r="Q46" s="48"/>
      <c r="R46" s="48"/>
      <c r="S46" s="48"/>
      <c r="T46" s="48"/>
      <c r="U46" s="48"/>
    </row>
    <row r="47" spans="1:21" ht="30.75" customHeight="1">
      <c r="A47" s="48"/>
      <c r="B47" s="1193"/>
      <c r="C47" s="1194"/>
      <c r="D47" s="62"/>
      <c r="E47" s="1185" t="s">
        <v>14</v>
      </c>
      <c r="F47" s="1185"/>
      <c r="G47" s="1185"/>
      <c r="H47" s="1185"/>
      <c r="I47" s="1185"/>
      <c r="J47" s="1186"/>
      <c r="K47" s="63">
        <v>33</v>
      </c>
      <c r="L47" s="64">
        <v>17</v>
      </c>
      <c r="M47" s="64" t="s">
        <v>493</v>
      </c>
      <c r="N47" s="64" t="s">
        <v>493</v>
      </c>
      <c r="O47" s="65" t="s">
        <v>493</v>
      </c>
      <c r="P47" s="48"/>
      <c r="Q47" s="48"/>
      <c r="R47" s="48"/>
      <c r="S47" s="48"/>
      <c r="T47" s="48"/>
      <c r="U47" s="48"/>
    </row>
    <row r="48" spans="1:21" ht="30.75" customHeight="1">
      <c r="A48" s="48"/>
      <c r="B48" s="1193"/>
      <c r="C48" s="1194"/>
      <c r="D48" s="62"/>
      <c r="E48" s="1185" t="s">
        <v>15</v>
      </c>
      <c r="F48" s="1185"/>
      <c r="G48" s="1185"/>
      <c r="H48" s="1185"/>
      <c r="I48" s="1185"/>
      <c r="J48" s="1186"/>
      <c r="K48" s="63">
        <v>3024</v>
      </c>
      <c r="L48" s="64">
        <v>2601</v>
      </c>
      <c r="M48" s="64">
        <v>2428</v>
      </c>
      <c r="N48" s="64">
        <v>2436</v>
      </c>
      <c r="O48" s="65">
        <v>2499</v>
      </c>
      <c r="P48" s="48"/>
      <c r="Q48" s="48"/>
      <c r="R48" s="48"/>
      <c r="S48" s="48"/>
      <c r="T48" s="48"/>
      <c r="U48" s="48"/>
    </row>
    <row r="49" spans="1:21" ht="30.75" customHeight="1">
      <c r="A49" s="48"/>
      <c r="B49" s="1193"/>
      <c r="C49" s="1194"/>
      <c r="D49" s="62"/>
      <c r="E49" s="1185" t="s">
        <v>16</v>
      </c>
      <c r="F49" s="1185"/>
      <c r="G49" s="1185"/>
      <c r="H49" s="1185"/>
      <c r="I49" s="1185"/>
      <c r="J49" s="1186"/>
      <c r="K49" s="63">
        <v>212</v>
      </c>
      <c r="L49" s="64">
        <v>131</v>
      </c>
      <c r="M49" s="64">
        <v>43</v>
      </c>
      <c r="N49" s="64">
        <v>60</v>
      </c>
      <c r="O49" s="65">
        <v>96</v>
      </c>
      <c r="P49" s="48"/>
      <c r="Q49" s="48"/>
      <c r="R49" s="48"/>
      <c r="S49" s="48"/>
      <c r="T49" s="48"/>
      <c r="U49" s="48"/>
    </row>
    <row r="50" spans="1:21" ht="30.75" customHeight="1">
      <c r="A50" s="48"/>
      <c r="B50" s="1193"/>
      <c r="C50" s="1194"/>
      <c r="D50" s="62"/>
      <c r="E50" s="1185" t="s">
        <v>17</v>
      </c>
      <c r="F50" s="1185"/>
      <c r="G50" s="1185"/>
      <c r="H50" s="1185"/>
      <c r="I50" s="1185"/>
      <c r="J50" s="1186"/>
      <c r="K50" s="63">
        <v>46</v>
      </c>
      <c r="L50" s="64">
        <v>44</v>
      </c>
      <c r="M50" s="64">
        <v>42</v>
      </c>
      <c r="N50" s="64">
        <v>27</v>
      </c>
      <c r="O50" s="65">
        <v>22</v>
      </c>
      <c r="P50" s="48"/>
      <c r="Q50" s="48"/>
      <c r="R50" s="48"/>
      <c r="S50" s="48"/>
      <c r="T50" s="48"/>
      <c r="U50" s="48"/>
    </row>
    <row r="51" spans="1:21" ht="30.75" customHeight="1">
      <c r="A51" s="48"/>
      <c r="B51" s="1195"/>
      <c r="C51" s="1196"/>
      <c r="D51" s="66"/>
      <c r="E51" s="1185" t="s">
        <v>18</v>
      </c>
      <c r="F51" s="1185"/>
      <c r="G51" s="1185"/>
      <c r="H51" s="1185"/>
      <c r="I51" s="1185"/>
      <c r="J51" s="1186"/>
      <c r="K51" s="63" t="s">
        <v>493</v>
      </c>
      <c r="L51" s="64" t="s">
        <v>493</v>
      </c>
      <c r="M51" s="64" t="s">
        <v>493</v>
      </c>
      <c r="N51" s="64" t="s">
        <v>493</v>
      </c>
      <c r="O51" s="65" t="s">
        <v>493</v>
      </c>
      <c r="P51" s="48"/>
      <c r="Q51" s="48"/>
      <c r="R51" s="48"/>
      <c r="S51" s="48"/>
      <c r="T51" s="48"/>
      <c r="U51" s="48"/>
    </row>
    <row r="52" spans="1:21" ht="30.75" customHeight="1">
      <c r="A52" s="48"/>
      <c r="B52" s="1183" t="s">
        <v>19</v>
      </c>
      <c r="C52" s="1184"/>
      <c r="D52" s="66"/>
      <c r="E52" s="1185" t="s">
        <v>20</v>
      </c>
      <c r="F52" s="1185"/>
      <c r="G52" s="1185"/>
      <c r="H52" s="1185"/>
      <c r="I52" s="1185"/>
      <c r="J52" s="1186"/>
      <c r="K52" s="63">
        <v>7255</v>
      </c>
      <c r="L52" s="64">
        <v>7225</v>
      </c>
      <c r="M52" s="64">
        <v>7311</v>
      </c>
      <c r="N52" s="64">
        <v>7692</v>
      </c>
      <c r="O52" s="65">
        <v>7154</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2323</v>
      </c>
      <c r="L53" s="69">
        <v>3490</v>
      </c>
      <c r="M53" s="69">
        <v>2238</v>
      </c>
      <c r="N53" s="69">
        <v>3656</v>
      </c>
      <c r="O53" s="70">
        <v>2611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view="pageBreakPreview"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532</v>
      </c>
      <c r="J40" s="79" t="s">
        <v>533</v>
      </c>
      <c r="K40" s="79" t="s">
        <v>534</v>
      </c>
      <c r="L40" s="79" t="s">
        <v>535</v>
      </c>
      <c r="M40" s="80" t="s">
        <v>536</v>
      </c>
    </row>
    <row r="41" spans="2:13" ht="27.75" customHeight="1">
      <c r="B41" s="1211" t="s">
        <v>24</v>
      </c>
      <c r="C41" s="1212"/>
      <c r="D41" s="81"/>
      <c r="E41" s="1213" t="s">
        <v>25</v>
      </c>
      <c r="F41" s="1213"/>
      <c r="G41" s="1213"/>
      <c r="H41" s="1214"/>
      <c r="I41" s="82">
        <v>65077</v>
      </c>
      <c r="J41" s="83">
        <v>66342</v>
      </c>
      <c r="K41" s="83">
        <v>65461</v>
      </c>
      <c r="L41" s="83">
        <v>64472</v>
      </c>
      <c r="M41" s="84">
        <v>63239</v>
      </c>
    </row>
    <row r="42" spans="2:13" ht="27.75" customHeight="1">
      <c r="B42" s="1201"/>
      <c r="C42" s="1202"/>
      <c r="D42" s="85"/>
      <c r="E42" s="1205" t="s">
        <v>26</v>
      </c>
      <c r="F42" s="1205"/>
      <c r="G42" s="1205"/>
      <c r="H42" s="1206"/>
      <c r="I42" s="86">
        <v>548</v>
      </c>
      <c r="J42" s="87">
        <v>456</v>
      </c>
      <c r="K42" s="87">
        <v>415</v>
      </c>
      <c r="L42" s="87">
        <v>389</v>
      </c>
      <c r="M42" s="88">
        <v>367</v>
      </c>
    </row>
    <row r="43" spans="2:13" ht="27.75" customHeight="1">
      <c r="B43" s="1201"/>
      <c r="C43" s="1202"/>
      <c r="D43" s="85"/>
      <c r="E43" s="1205" t="s">
        <v>27</v>
      </c>
      <c r="F43" s="1205"/>
      <c r="G43" s="1205"/>
      <c r="H43" s="1206"/>
      <c r="I43" s="86">
        <v>29237</v>
      </c>
      <c r="J43" s="87">
        <v>28122</v>
      </c>
      <c r="K43" s="87">
        <v>27698</v>
      </c>
      <c r="L43" s="87">
        <v>26427</v>
      </c>
      <c r="M43" s="88">
        <v>24056</v>
      </c>
    </row>
    <row r="44" spans="2:13" ht="27.75" customHeight="1">
      <c r="B44" s="1201"/>
      <c r="C44" s="1202"/>
      <c r="D44" s="85"/>
      <c r="E44" s="1205" t="s">
        <v>28</v>
      </c>
      <c r="F44" s="1205"/>
      <c r="G44" s="1205"/>
      <c r="H44" s="1206"/>
      <c r="I44" s="86">
        <v>1343</v>
      </c>
      <c r="J44" s="87">
        <v>1347</v>
      </c>
      <c r="K44" s="87">
        <v>2316</v>
      </c>
      <c r="L44" s="87">
        <v>3477</v>
      </c>
      <c r="M44" s="88">
        <v>4493</v>
      </c>
    </row>
    <row r="45" spans="2:13" ht="27.75" customHeight="1">
      <c r="B45" s="1201"/>
      <c r="C45" s="1202"/>
      <c r="D45" s="85"/>
      <c r="E45" s="1205" t="s">
        <v>29</v>
      </c>
      <c r="F45" s="1205"/>
      <c r="G45" s="1205"/>
      <c r="H45" s="1206"/>
      <c r="I45" s="86">
        <v>8489</v>
      </c>
      <c r="J45" s="87">
        <v>7795</v>
      </c>
      <c r="K45" s="87">
        <v>7319</v>
      </c>
      <c r="L45" s="87">
        <v>7248</v>
      </c>
      <c r="M45" s="88">
        <v>6940</v>
      </c>
    </row>
    <row r="46" spans="2:13" ht="27.75" customHeight="1">
      <c r="B46" s="1201"/>
      <c r="C46" s="1202"/>
      <c r="D46" s="85"/>
      <c r="E46" s="1205" t="s">
        <v>30</v>
      </c>
      <c r="F46" s="1205"/>
      <c r="G46" s="1205"/>
      <c r="H46" s="1206"/>
      <c r="I46" s="86">
        <v>4321</v>
      </c>
      <c r="J46" s="87">
        <v>109</v>
      </c>
      <c r="K46" s="87">
        <v>91</v>
      </c>
      <c r="L46" s="87">
        <v>48</v>
      </c>
      <c r="M46" s="88">
        <v>40</v>
      </c>
    </row>
    <row r="47" spans="2:13" ht="27.75" customHeight="1">
      <c r="B47" s="1201"/>
      <c r="C47" s="1202"/>
      <c r="D47" s="85"/>
      <c r="E47" s="1205" t="s">
        <v>31</v>
      </c>
      <c r="F47" s="1205"/>
      <c r="G47" s="1205"/>
      <c r="H47" s="1206"/>
      <c r="I47" s="86" t="s">
        <v>493</v>
      </c>
      <c r="J47" s="87" t="s">
        <v>493</v>
      </c>
      <c r="K47" s="87" t="s">
        <v>493</v>
      </c>
      <c r="L47" s="87" t="s">
        <v>493</v>
      </c>
      <c r="M47" s="88" t="s">
        <v>493</v>
      </c>
    </row>
    <row r="48" spans="2:13" ht="27.75" customHeight="1">
      <c r="B48" s="1203"/>
      <c r="C48" s="1204"/>
      <c r="D48" s="85"/>
      <c r="E48" s="1205" t="s">
        <v>32</v>
      </c>
      <c r="F48" s="1205"/>
      <c r="G48" s="1205"/>
      <c r="H48" s="1206"/>
      <c r="I48" s="86" t="s">
        <v>493</v>
      </c>
      <c r="J48" s="87" t="s">
        <v>493</v>
      </c>
      <c r="K48" s="87" t="s">
        <v>493</v>
      </c>
      <c r="L48" s="87" t="s">
        <v>493</v>
      </c>
      <c r="M48" s="88" t="s">
        <v>493</v>
      </c>
    </row>
    <row r="49" spans="2:13" ht="27.75" customHeight="1">
      <c r="B49" s="1199" t="s">
        <v>33</v>
      </c>
      <c r="C49" s="1200"/>
      <c r="D49" s="89"/>
      <c r="E49" s="1205" t="s">
        <v>34</v>
      </c>
      <c r="F49" s="1205"/>
      <c r="G49" s="1205"/>
      <c r="H49" s="1206"/>
      <c r="I49" s="86">
        <v>8140</v>
      </c>
      <c r="J49" s="87">
        <v>8719</v>
      </c>
      <c r="K49" s="87">
        <v>10245</v>
      </c>
      <c r="L49" s="87">
        <v>11376</v>
      </c>
      <c r="M49" s="88">
        <v>12258</v>
      </c>
    </row>
    <row r="50" spans="2:13" ht="27.75" customHeight="1">
      <c r="B50" s="1201"/>
      <c r="C50" s="1202"/>
      <c r="D50" s="85"/>
      <c r="E50" s="1205" t="s">
        <v>35</v>
      </c>
      <c r="F50" s="1205"/>
      <c r="G50" s="1205"/>
      <c r="H50" s="1206"/>
      <c r="I50" s="86">
        <v>20682</v>
      </c>
      <c r="J50" s="87">
        <v>20691</v>
      </c>
      <c r="K50" s="87">
        <v>20006</v>
      </c>
      <c r="L50" s="87">
        <v>19006</v>
      </c>
      <c r="M50" s="88">
        <v>16517</v>
      </c>
    </row>
    <row r="51" spans="2:13" ht="27.75" customHeight="1">
      <c r="B51" s="1203"/>
      <c r="C51" s="1204"/>
      <c r="D51" s="85"/>
      <c r="E51" s="1205" t="s">
        <v>36</v>
      </c>
      <c r="F51" s="1205"/>
      <c r="G51" s="1205"/>
      <c r="H51" s="1206"/>
      <c r="I51" s="86">
        <v>59952</v>
      </c>
      <c r="J51" s="87">
        <v>61075</v>
      </c>
      <c r="K51" s="87">
        <v>64100</v>
      </c>
      <c r="L51" s="87">
        <v>64737</v>
      </c>
      <c r="M51" s="88">
        <v>65428</v>
      </c>
    </row>
    <row r="52" spans="2:13" ht="27.75" customHeight="1" thickBot="1">
      <c r="B52" s="1207" t="s">
        <v>37</v>
      </c>
      <c r="C52" s="1208"/>
      <c r="D52" s="90"/>
      <c r="E52" s="1209" t="s">
        <v>38</v>
      </c>
      <c r="F52" s="1209"/>
      <c r="G52" s="1209"/>
      <c r="H52" s="1210"/>
      <c r="I52" s="91">
        <v>20241</v>
      </c>
      <c r="J52" s="92">
        <v>13688</v>
      </c>
      <c r="K52" s="92">
        <v>8949</v>
      </c>
      <c r="L52" s="92">
        <v>6941</v>
      </c>
      <c r="M52" s="93">
        <v>4933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573</v>
      </c>
      <c r="C41" s="246"/>
      <c r="D41" s="246"/>
      <c r="E41" s="246"/>
      <c r="F41" s="246"/>
      <c r="G41" s="246"/>
      <c r="H41" s="246"/>
      <c r="I41" s="246"/>
      <c r="J41" s="246"/>
      <c r="K41" s="246"/>
      <c r="L41" s="246"/>
      <c r="M41" s="246"/>
      <c r="N41" s="246"/>
      <c r="O41" s="246"/>
      <c r="P41" s="247"/>
    </row>
    <row r="42" spans="2:17">
      <c r="B42" s="248"/>
      <c r="C42" s="244"/>
      <c r="D42" s="244"/>
      <c r="E42" s="244"/>
      <c r="F42" s="244"/>
      <c r="G42" s="351" t="s">
        <v>574</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575</v>
      </c>
    </row>
    <row r="50" spans="1:17">
      <c r="B50" s="248"/>
      <c r="C50" s="244"/>
      <c r="D50" s="244"/>
      <c r="E50" s="244"/>
      <c r="F50" s="244"/>
      <c r="G50" s="1238"/>
      <c r="H50" s="1239"/>
      <c r="I50" s="1239"/>
      <c r="J50" s="1240"/>
      <c r="K50" s="354" t="s">
        <v>532</v>
      </c>
      <c r="L50" s="354" t="s">
        <v>533</v>
      </c>
      <c r="M50" s="354" t="s">
        <v>534</v>
      </c>
      <c r="N50" s="354" t="s">
        <v>535</v>
      </c>
      <c r="O50" s="354" t="s">
        <v>536</v>
      </c>
    </row>
    <row r="51" spans="1:17">
      <c r="B51" s="248"/>
      <c r="C51" s="244"/>
      <c r="D51" s="244"/>
      <c r="E51" s="244"/>
      <c r="F51" s="244"/>
      <c r="G51" s="1241" t="s">
        <v>576</v>
      </c>
      <c r="H51" s="1242"/>
      <c r="I51" s="1247" t="s">
        <v>577</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578</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579</v>
      </c>
      <c r="H55" s="1222"/>
      <c r="I55" s="1227" t="s">
        <v>577</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578</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580</v>
      </c>
      <c r="C63" s="244"/>
      <c r="D63" s="244"/>
      <c r="E63" s="244"/>
      <c r="F63" s="244"/>
      <c r="G63" s="244"/>
      <c r="H63" s="244"/>
      <c r="I63" s="244"/>
      <c r="J63" s="244"/>
      <c r="K63" s="244"/>
      <c r="L63" s="244"/>
      <c r="M63" s="244"/>
      <c r="N63" s="244"/>
      <c r="O63" s="244"/>
    </row>
    <row r="64" spans="1:17">
      <c r="B64" s="248"/>
      <c r="C64" s="244"/>
      <c r="D64" s="244"/>
      <c r="E64" s="244"/>
      <c r="F64" s="244"/>
      <c r="G64" s="351" t="s">
        <v>574</v>
      </c>
      <c r="I64" s="352"/>
      <c r="J64" s="352"/>
      <c r="K64" s="352"/>
      <c r="L64" s="244"/>
      <c r="M64" s="244"/>
      <c r="N64" s="244"/>
      <c r="O64" s="244"/>
    </row>
    <row r="65" spans="2:30">
      <c r="B65" s="248"/>
      <c r="C65" s="244"/>
      <c r="D65" s="244"/>
      <c r="E65" s="244"/>
      <c r="F65" s="244"/>
      <c r="G65" s="1229" t="s">
        <v>583</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581</v>
      </c>
      <c r="I71" s="368"/>
      <c r="J71" s="364"/>
      <c r="K71" s="364"/>
      <c r="L71" s="365"/>
      <c r="M71" s="364"/>
      <c r="N71" s="365"/>
      <c r="O71" s="366"/>
    </row>
    <row r="72" spans="2:30">
      <c r="B72" s="248"/>
      <c r="C72" s="244"/>
      <c r="D72" s="244"/>
      <c r="E72" s="244"/>
      <c r="F72" s="244"/>
      <c r="G72" s="1238"/>
      <c r="H72" s="1239"/>
      <c r="I72" s="1239"/>
      <c r="J72" s="1240"/>
      <c r="K72" s="354" t="s">
        <v>532</v>
      </c>
      <c r="L72" s="354" t="s">
        <v>533</v>
      </c>
      <c r="M72" s="354" t="s">
        <v>534</v>
      </c>
      <c r="N72" s="354" t="s">
        <v>535</v>
      </c>
      <c r="O72" s="354" t="s">
        <v>536</v>
      </c>
    </row>
    <row r="73" spans="2:30">
      <c r="B73" s="248"/>
      <c r="C73" s="244"/>
      <c r="D73" s="244"/>
      <c r="E73" s="244"/>
      <c r="F73" s="244"/>
      <c r="G73" s="1241" t="s">
        <v>576</v>
      </c>
      <c r="H73" s="1242"/>
      <c r="I73" s="1247" t="s">
        <v>577</v>
      </c>
      <c r="J73" s="1247"/>
      <c r="K73" s="1228">
        <v>60.7</v>
      </c>
      <c r="L73" s="1228">
        <v>41.7</v>
      </c>
      <c r="M73" s="1215">
        <v>26.8</v>
      </c>
      <c r="N73" s="1215">
        <v>20.9</v>
      </c>
      <c r="O73" s="1215">
        <v>14.3</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582</v>
      </c>
      <c r="J75" s="1227"/>
      <c r="K75" s="1219">
        <v>7.5</v>
      </c>
      <c r="L75" s="1219">
        <v>8.3000000000000007</v>
      </c>
      <c r="M75" s="1219">
        <v>8.1</v>
      </c>
      <c r="N75" s="1219">
        <v>9.4</v>
      </c>
      <c r="O75" s="1219">
        <v>8.4</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579</v>
      </c>
      <c r="H77" s="1222"/>
      <c r="I77" s="1227" t="s">
        <v>577</v>
      </c>
      <c r="J77" s="1227"/>
      <c r="K77" s="1228">
        <v>53.1</v>
      </c>
      <c r="L77" s="1228">
        <v>42</v>
      </c>
      <c r="M77" s="1215">
        <v>32.6</v>
      </c>
      <c r="N77" s="1215">
        <v>30.5</v>
      </c>
      <c r="O77" s="1215">
        <v>25.4</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582</v>
      </c>
      <c r="J79" s="1217"/>
      <c r="K79" s="1218">
        <v>7.6</v>
      </c>
      <c r="L79" s="1218">
        <v>6.8</v>
      </c>
      <c r="M79" s="1218">
        <v>5.9</v>
      </c>
      <c r="N79" s="1218">
        <v>5.2</v>
      </c>
      <c r="O79" s="1218">
        <v>4.8</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531</v>
      </c>
      <c r="G2" s="111"/>
      <c r="H2" s="112"/>
    </row>
    <row r="3" spans="1:8">
      <c r="A3" s="108" t="s">
        <v>524</v>
      </c>
      <c r="B3" s="113"/>
      <c r="C3" s="114"/>
      <c r="D3" s="115">
        <v>25330</v>
      </c>
      <c r="E3" s="116"/>
      <c r="F3" s="117">
        <v>38606</v>
      </c>
      <c r="G3" s="118"/>
      <c r="H3" s="119"/>
    </row>
    <row r="4" spans="1:8">
      <c r="A4" s="120"/>
      <c r="B4" s="121"/>
      <c r="C4" s="122"/>
      <c r="D4" s="123">
        <v>9125</v>
      </c>
      <c r="E4" s="124"/>
      <c r="F4" s="125">
        <v>22435</v>
      </c>
      <c r="G4" s="126"/>
      <c r="H4" s="127"/>
    </row>
    <row r="5" spans="1:8">
      <c r="A5" s="108" t="s">
        <v>526</v>
      </c>
      <c r="B5" s="113"/>
      <c r="C5" s="114"/>
      <c r="D5" s="115">
        <v>15241</v>
      </c>
      <c r="E5" s="116"/>
      <c r="F5" s="117">
        <v>39425</v>
      </c>
      <c r="G5" s="118"/>
      <c r="H5" s="119"/>
    </row>
    <row r="6" spans="1:8">
      <c r="A6" s="120"/>
      <c r="B6" s="121"/>
      <c r="C6" s="122"/>
      <c r="D6" s="123">
        <v>12481</v>
      </c>
      <c r="E6" s="124"/>
      <c r="F6" s="125">
        <v>22414</v>
      </c>
      <c r="G6" s="126"/>
      <c r="H6" s="127"/>
    </row>
    <row r="7" spans="1:8">
      <c r="A7" s="108" t="s">
        <v>527</v>
      </c>
      <c r="B7" s="113"/>
      <c r="C7" s="114"/>
      <c r="D7" s="115">
        <v>25221</v>
      </c>
      <c r="E7" s="116"/>
      <c r="F7" s="117">
        <v>43141</v>
      </c>
      <c r="G7" s="118"/>
      <c r="H7" s="119"/>
    </row>
    <row r="8" spans="1:8">
      <c r="A8" s="120"/>
      <c r="B8" s="121"/>
      <c r="C8" s="122"/>
      <c r="D8" s="123">
        <v>13328</v>
      </c>
      <c r="E8" s="124"/>
      <c r="F8" s="125">
        <v>21887</v>
      </c>
      <c r="G8" s="126"/>
      <c r="H8" s="127"/>
    </row>
    <row r="9" spans="1:8">
      <c r="A9" s="108" t="s">
        <v>528</v>
      </c>
      <c r="B9" s="113"/>
      <c r="C9" s="114"/>
      <c r="D9" s="115">
        <v>32943</v>
      </c>
      <c r="E9" s="116"/>
      <c r="F9" s="117">
        <v>45117</v>
      </c>
      <c r="G9" s="118"/>
      <c r="H9" s="119"/>
    </row>
    <row r="10" spans="1:8">
      <c r="A10" s="120"/>
      <c r="B10" s="121"/>
      <c r="C10" s="122"/>
      <c r="D10" s="123">
        <v>22330</v>
      </c>
      <c r="E10" s="124"/>
      <c r="F10" s="125">
        <v>25589</v>
      </c>
      <c r="G10" s="126"/>
      <c r="H10" s="127"/>
    </row>
    <row r="11" spans="1:8">
      <c r="A11" s="108" t="s">
        <v>529</v>
      </c>
      <c r="B11" s="113"/>
      <c r="C11" s="114"/>
      <c r="D11" s="115">
        <v>22914</v>
      </c>
      <c r="E11" s="116"/>
      <c r="F11" s="117">
        <v>39951</v>
      </c>
      <c r="G11" s="118"/>
      <c r="H11" s="119"/>
    </row>
    <row r="12" spans="1:8">
      <c r="A12" s="120"/>
      <c r="B12" s="121"/>
      <c r="C12" s="128"/>
      <c r="D12" s="123">
        <v>19473</v>
      </c>
      <c r="E12" s="124"/>
      <c r="F12" s="125">
        <v>22555</v>
      </c>
      <c r="G12" s="126"/>
      <c r="H12" s="127"/>
    </row>
    <row r="13" spans="1:8">
      <c r="A13" s="108"/>
      <c r="B13" s="113"/>
      <c r="C13" s="129"/>
      <c r="D13" s="130">
        <v>24330</v>
      </c>
      <c r="E13" s="131"/>
      <c r="F13" s="132">
        <v>41248</v>
      </c>
      <c r="G13" s="133"/>
      <c r="H13" s="119"/>
    </row>
    <row r="14" spans="1:8">
      <c r="A14" s="120"/>
      <c r="B14" s="121"/>
      <c r="C14" s="122"/>
      <c r="D14" s="123">
        <v>15347</v>
      </c>
      <c r="E14" s="124"/>
      <c r="F14" s="125">
        <v>22976</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0.82</v>
      </c>
      <c r="C19" s="134">
        <f>ROUND(VALUE(SUBSTITUTE(実質収支比率等に係る経年分析!G$48,"▲","-")),2)</f>
        <v>1.22</v>
      </c>
      <c r="D19" s="134">
        <f>ROUND(VALUE(SUBSTITUTE(実質収支比率等に係る経年分析!H$48,"▲","-")),2)</f>
        <v>1.9</v>
      </c>
      <c r="E19" s="134">
        <f>ROUND(VALUE(SUBSTITUTE(実質収支比率等に係る経年分析!I$48,"▲","-")),2)</f>
        <v>2.02</v>
      </c>
      <c r="F19" s="134">
        <f>ROUND(VALUE(SUBSTITUTE(実質収支比率等に係る経年分析!J$48,"▲","-")),2)</f>
        <v>1.79</v>
      </c>
    </row>
    <row r="20" spans="1:11">
      <c r="A20" s="134" t="s">
        <v>43</v>
      </c>
      <c r="B20" s="134">
        <f>ROUND(VALUE(SUBSTITUTE(実質収支比率等に係る経年分析!F$47,"▲","-")),2)</f>
        <v>15.61</v>
      </c>
      <c r="C20" s="134">
        <f>ROUND(VALUE(SUBSTITUTE(実質収支比率等に係る経年分析!G$47,"▲","-")),2)</f>
        <v>15.31</v>
      </c>
      <c r="D20" s="134">
        <f>ROUND(VALUE(SUBSTITUTE(実質収支比率等に係る経年分析!H$47,"▲","-")),2)</f>
        <v>16.23</v>
      </c>
      <c r="E20" s="134">
        <f>ROUND(VALUE(SUBSTITUTE(実質収支比率等に係る経年分析!I$47,"▲","-")),2)</f>
        <v>16.72</v>
      </c>
      <c r="F20" s="134">
        <f>ROUND(VALUE(SUBSTITUTE(実質収支比率等に係る経年分析!J$47,"▲","-")),2)</f>
        <v>17.73</v>
      </c>
    </row>
    <row r="21" spans="1:11">
      <c r="A21" s="134" t="s">
        <v>44</v>
      </c>
      <c r="B21" s="134">
        <f>IF(ISNUMBER(VALUE(SUBSTITUTE(実質収支比率等に係る経年分析!F$49,"▲","-"))),ROUND(VALUE(SUBSTITUTE(実質収支比率等に係る経年分析!F$49,"▲","-")),2),NA())</f>
        <v>-4.45</v>
      </c>
      <c r="C21" s="134">
        <f>IF(ISNUMBER(VALUE(SUBSTITUTE(実質収支比率等に係る経年分析!G$49,"▲","-"))),ROUND(VALUE(SUBSTITUTE(実質収支比率等に係る経年分析!G$49,"▲","-")),2),NA())</f>
        <v>-0.16</v>
      </c>
      <c r="D21" s="134">
        <f>IF(ISNUMBER(VALUE(SUBSTITUTE(実質収支比率等に係る経年分析!H$49,"▲","-"))),ROUND(VALUE(SUBSTITUTE(実質収支比率等に係る経年分析!H$49,"▲","-")),2),NA())</f>
        <v>2.2400000000000002</v>
      </c>
      <c r="E21" s="134">
        <f>IF(ISNUMBER(VALUE(SUBSTITUTE(実質収支比率等に係る経年分析!I$49,"▲","-"))),ROUND(VALUE(SUBSTITUTE(実質収支比率等に係る経年分析!I$49,"▲","-")),2),NA())</f>
        <v>1</v>
      </c>
      <c r="F21" s="134">
        <f>IF(ISNUMBER(VALUE(SUBSTITUTE(実質収支比率等に係る経年分析!J$49,"▲","-"))),ROUND(VALUE(SUBSTITUTE(実質収支比率等に係る経年分析!J$49,"▲","-")),2),NA())</f>
        <v>1.92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0.28000000000000003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0.15</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1.59</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1.81</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1.84</v>
      </c>
      <c r="G28" s="135" t="e">
        <f>IF(ROUND(VALUE(SUBSTITUTE(連結実質赤字比率に係る赤字・黒字の構成分析!H$42,"▲", "-")), 2) &gt;= 0, ABS(ROUND(VALUE(SUBSTITUTE(連結実質赤字比率に係る赤字・黒字の構成分析!H$42,"▲", "-")), 2)), NA())</f>
        <v>#N/A</v>
      </c>
      <c r="H28" s="135">
        <f>IF(ROUND(VALUE(SUBSTITUTE(連結実質赤字比率に係る赤字・黒字の構成分析!I$42,"▲", "-")), 2) &lt; 0, ABS(ROUND(VALUE(SUBSTITUTE(連結実質赤字比率に係る赤字・黒字の構成分析!I$42,"▲", "-")), 2)), NA())</f>
        <v>1.88</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国民健康保険事業特別会計</v>
      </c>
      <c r="B29" s="135">
        <f>IF(ROUND(VALUE(SUBSTITUTE(連結実質赤字比率に係る赤字・黒字の構成分析!F$41,"▲", "-")), 2) &lt; 0, ABS(ROUND(VALUE(SUBSTITUTE(連結実質赤字比率に係る赤字・黒字の構成分析!F$41,"▲", "-")), 2)), NA())</f>
        <v>1.04</v>
      </c>
      <c r="C29" s="135" t="e">
        <f>IF(ROUND(VALUE(SUBSTITUTE(連結実質赤字比率に係る赤字・黒字の構成分析!F$41,"▲", "-")), 2) &gt;= 0, ABS(ROUND(VALUE(SUBSTITUTE(連結実質赤字比率に係る赤字・黒字の構成分析!F$41,"▲", "-")), 2)), NA())</f>
        <v>#N/A</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0.82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1.21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0.99</v>
      </c>
    </row>
    <row r="30" spans="1:11">
      <c r="A30" s="135" t="str">
        <f>IF(連結実質赤字比率に係る赤字・黒字の構成分析!C$40="",NA(),連結実質赤字比率に係る赤字・黒字の構成分析!C$40)</f>
        <v>モーターボート競走事業会計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1.93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1.0900000000000001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1.1100000000000001</v>
      </c>
    </row>
    <row r="31" spans="1:11">
      <c r="A31" s="135" t="str">
        <f>IF(連結実質赤字比率に係る赤字・黒字の構成分析!C$39="",NA(),連結実質赤字比率に係る赤字・黒字の構成分析!C$39)</f>
        <v>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0.97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1.1200000000000001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1.26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1.2</v>
      </c>
    </row>
    <row r="32" spans="1:11">
      <c r="A32" s="135" t="str">
        <f>IF(連結実質赤字比率に係る赤字・黒字の構成分析!C$38="",NA(),連結実質赤字比率に係る赤字・黒字の構成分析!C$38)</f>
        <v>交通事業会計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1.69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1.77</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2.0099999999999998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1.78</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2.3199999999999998</v>
      </c>
    </row>
    <row r="35" spans="1:16">
      <c r="A35" s="135" t="str">
        <f>IF(連結実質赤字比率に係る赤字・黒字の構成分析!C$35="",NA(),連結実質赤字比率に係る赤字・黒字の構成分析!C$35)</f>
        <v>工業用水道事業会計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2.48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3.52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4.05</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7255</v>
      </c>
      <c r="E42" s="136"/>
      <c r="F42" s="136"/>
      <c r="G42" s="136">
        <f>'実質公債費比率（分子）の構造'!L$52</f>
        <v>7225</v>
      </c>
      <c r="H42" s="136"/>
      <c r="I42" s="136"/>
      <c r="J42" s="136">
        <f>'実質公債費比率（分子）の構造'!M$52</f>
        <v>7311</v>
      </c>
      <c r="K42" s="136"/>
      <c r="L42" s="136"/>
      <c r="M42" s="136">
        <f>'実質公債費比率（分子）の構造'!N$52</f>
        <v>7692</v>
      </c>
      <c r="N42" s="136"/>
      <c r="O42" s="136"/>
      <c r="P42" s="136">
        <f>'実質公債費比率（分子）の構造'!O$52</f>
        <v>7154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46</v>
      </c>
      <c r="C44" s="136"/>
      <c r="D44" s="136"/>
      <c r="E44" s="136">
        <f>'実質公債費比率（分子）の構造'!L$50</f>
        <v>44</v>
      </c>
      <c r="F44" s="136"/>
      <c r="G44" s="136"/>
      <c r="H44" s="136">
        <f>'実質公債費比率（分子）の構造'!M$50</f>
        <v>42</v>
      </c>
      <c r="I44" s="136"/>
      <c r="J44" s="136"/>
      <c r="K44" s="136">
        <f>'実質公債費比率（分子）の構造'!N$50</f>
        <v>27</v>
      </c>
      <c r="L44" s="136"/>
      <c r="M44" s="136"/>
      <c r="N44" s="136">
        <f>'実質公債費比率（分子）の構造'!O$50</f>
        <v>22</v>
      </c>
      <c r="O44" s="136"/>
      <c r="P44" s="136"/>
    </row>
    <row r="45" spans="1:16">
      <c r="A45" s="136" t="s">
        <v>54</v>
      </c>
      <c r="B45" s="136">
        <f>'実質公債費比率（分子）の構造'!K$49</f>
        <v>212</v>
      </c>
      <c r="C45" s="136"/>
      <c r="D45" s="136"/>
      <c r="E45" s="136">
        <f>'実質公債費比率（分子）の構造'!L$49</f>
        <v>131</v>
      </c>
      <c r="F45" s="136"/>
      <c r="G45" s="136"/>
      <c r="H45" s="136">
        <f>'実質公債費比率（分子）の構造'!M$49</f>
        <v>43</v>
      </c>
      <c r="I45" s="136"/>
      <c r="J45" s="136"/>
      <c r="K45" s="136">
        <f>'実質公債費比率（分子）の構造'!N$49</f>
        <v>60</v>
      </c>
      <c r="L45" s="136"/>
      <c r="M45" s="136"/>
      <c r="N45" s="136">
        <f>'実質公債費比率（分子）の構造'!O$49</f>
        <v>96</v>
      </c>
      <c r="O45" s="136"/>
      <c r="P45" s="136"/>
    </row>
    <row r="46" spans="1:16">
      <c r="A46" s="136" t="s">
        <v>55</v>
      </c>
      <c r="B46" s="136">
        <f>'実質公債費比率（分子）の構造'!K$48</f>
        <v>3024</v>
      </c>
      <c r="C46" s="136"/>
      <c r="D46" s="136"/>
      <c r="E46" s="136">
        <f>'実質公債費比率（分子）の構造'!L$48</f>
        <v>2601</v>
      </c>
      <c r="F46" s="136"/>
      <c r="G46" s="136"/>
      <c r="H46" s="136">
        <f>'実質公債費比率（分子）の構造'!M$48</f>
        <v>2428</v>
      </c>
      <c r="I46" s="136"/>
      <c r="J46" s="136"/>
      <c r="K46" s="136">
        <f>'実質公債費比率（分子）の構造'!N$48</f>
        <v>2436</v>
      </c>
      <c r="L46" s="136"/>
      <c r="M46" s="136"/>
      <c r="N46" s="136">
        <f>'実質公債費比率（分子）の構造'!O$48</f>
        <v>2499</v>
      </c>
      <c r="O46" s="136"/>
      <c r="P46" s="136"/>
    </row>
    <row r="47" spans="1:16">
      <c r="A47" s="136" t="s">
        <v>56</v>
      </c>
      <c r="B47" s="136">
        <f>'実質公債費比率（分子）の構造'!K$47</f>
        <v>33</v>
      </c>
      <c r="C47" s="136"/>
      <c r="D47" s="136"/>
      <c r="E47" s="136">
        <f>'実質公債費比率（分子）の構造'!L$47</f>
        <v>17</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6263</v>
      </c>
      <c r="C49" s="136"/>
      <c r="D49" s="136"/>
      <c r="E49" s="136">
        <f>'実質公債費比率（分子）の構造'!L$45</f>
        <v>7922</v>
      </c>
      <c r="F49" s="136"/>
      <c r="G49" s="136"/>
      <c r="H49" s="136">
        <f>'実質公債費比率（分子）の構造'!M$45</f>
        <v>7036</v>
      </c>
      <c r="I49" s="136"/>
      <c r="J49" s="136"/>
      <c r="K49" s="136">
        <f>'実質公債費比率（分子）の構造'!N$45</f>
        <v>8825</v>
      </c>
      <c r="L49" s="136"/>
      <c r="M49" s="136"/>
      <c r="N49" s="136">
        <f>'実質公債費比率（分子）の構造'!O$45</f>
        <v>7148</v>
      </c>
      <c r="O49" s="136"/>
      <c r="P49" s="136"/>
    </row>
    <row r="50" spans="1:16">
      <c r="A50" s="136" t="s">
        <v>59</v>
      </c>
      <c r="B50" s="136" t="e">
        <f>NA()</f>
        <v>#N/A</v>
      </c>
      <c r="C50" s="136">
        <f>IF(ISNUMBER('実質公債費比率（分子）の構造'!K$53),'実質公債費比率（分子）の構造'!K$53,NA())</f>
        <v>2323</v>
      </c>
      <c r="D50" s="136" t="e">
        <f>NA()</f>
        <v>#N/A</v>
      </c>
      <c r="E50" s="136" t="e">
        <f>NA()</f>
        <v>#N/A</v>
      </c>
      <c r="F50" s="136">
        <f>IF(ISNUMBER('実質公債費比率（分子）の構造'!L$53),'実質公債費比率（分子）の構造'!L$53,NA())</f>
        <v>3490</v>
      </c>
      <c r="G50" s="136" t="e">
        <f>NA()</f>
        <v>#N/A</v>
      </c>
      <c r="H50" s="136" t="e">
        <f>NA()</f>
        <v>#N/A</v>
      </c>
      <c r="I50" s="136">
        <f>IF(ISNUMBER('実質公債費比率（分子）の構造'!M$53),'実質公債費比率（分子）の構造'!M$53,NA())</f>
        <v>2238</v>
      </c>
      <c r="J50" s="136" t="e">
        <f>NA()</f>
        <v>#N/A</v>
      </c>
      <c r="K50" s="136" t="e">
        <f>NA()</f>
        <v>#N/A</v>
      </c>
      <c r="L50" s="136">
        <f>IF(ISNUMBER('実質公債費比率（分子）の構造'!N$53),'実質公債費比率（分子）の構造'!N$53,NA())</f>
        <v>3656</v>
      </c>
      <c r="M50" s="136" t="e">
        <f>NA()</f>
        <v>#N/A</v>
      </c>
      <c r="N50" s="136" t="e">
        <f>NA()</f>
        <v>#N/A</v>
      </c>
      <c r="O50" s="136">
        <f>IF(ISNUMBER('実質公債費比率（分子）の構造'!O$53),'実質公債費比率（分子）の構造'!O$53,NA())</f>
        <v>2611</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59952</v>
      </c>
      <c r="E56" s="135"/>
      <c r="F56" s="135"/>
      <c r="G56" s="135">
        <f>'将来負担比率（分子）の構造'!J$51</f>
        <v>61075</v>
      </c>
      <c r="H56" s="135"/>
      <c r="I56" s="135"/>
      <c r="J56" s="135">
        <f>'将来負担比率（分子）の構造'!K$51</f>
        <v>64100</v>
      </c>
      <c r="K56" s="135"/>
      <c r="L56" s="135"/>
      <c r="M56" s="135">
        <f>'将来負担比率（分子）の構造'!L$51</f>
        <v>64737</v>
      </c>
      <c r="N56" s="135"/>
      <c r="O56" s="135"/>
      <c r="P56" s="135">
        <f>'将来負担比率（分子）の構造'!M$51</f>
        <v>65428</v>
      </c>
    </row>
    <row r="57" spans="1:16">
      <c r="A57" s="135" t="s">
        <v>35</v>
      </c>
      <c r="B57" s="135"/>
      <c r="C57" s="135"/>
      <c r="D57" s="135">
        <f>'将来負担比率（分子）の構造'!I$50</f>
        <v>20682</v>
      </c>
      <c r="E57" s="135"/>
      <c r="F57" s="135"/>
      <c r="G57" s="135">
        <f>'将来負担比率（分子）の構造'!J$50</f>
        <v>20691</v>
      </c>
      <c r="H57" s="135"/>
      <c r="I57" s="135"/>
      <c r="J57" s="135">
        <f>'将来負担比率（分子）の構造'!K$50</f>
        <v>20006</v>
      </c>
      <c r="K57" s="135"/>
      <c r="L57" s="135"/>
      <c r="M57" s="135">
        <f>'将来負担比率（分子）の構造'!L$50</f>
        <v>19006</v>
      </c>
      <c r="N57" s="135"/>
      <c r="O57" s="135"/>
      <c r="P57" s="135">
        <f>'将来負担比率（分子）の構造'!M$50</f>
        <v>16517</v>
      </c>
    </row>
    <row r="58" spans="1:16">
      <c r="A58" s="135" t="s">
        <v>34</v>
      </c>
      <c r="B58" s="135"/>
      <c r="C58" s="135"/>
      <c r="D58" s="135">
        <f>'将来負担比率（分子）の構造'!I$49</f>
        <v>8140</v>
      </c>
      <c r="E58" s="135"/>
      <c r="F58" s="135"/>
      <c r="G58" s="135">
        <f>'将来負担比率（分子）の構造'!J$49</f>
        <v>8719</v>
      </c>
      <c r="H58" s="135"/>
      <c r="I58" s="135"/>
      <c r="J58" s="135">
        <f>'将来負担比率（分子）の構造'!K$49</f>
        <v>10245</v>
      </c>
      <c r="K58" s="135"/>
      <c r="L58" s="135"/>
      <c r="M58" s="135">
        <f>'将来負担比率（分子）の構造'!L$49</f>
        <v>11376</v>
      </c>
      <c r="N58" s="135"/>
      <c r="O58" s="135"/>
      <c r="P58" s="135">
        <f>'将来負担比率（分子）の構造'!M$49</f>
        <v>12258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4321</v>
      </c>
      <c r="C61" s="135"/>
      <c r="D61" s="135"/>
      <c r="E61" s="135">
        <f>'将来負担比率（分子）の構造'!J$46</f>
        <v>109</v>
      </c>
      <c r="F61" s="135"/>
      <c r="G61" s="135"/>
      <c r="H61" s="135">
        <f>'将来負担比率（分子）の構造'!K$46</f>
        <v>91</v>
      </c>
      <c r="I61" s="135"/>
      <c r="J61" s="135"/>
      <c r="K61" s="135">
        <f>'将来負担比率（分子）の構造'!L$46</f>
        <v>48</v>
      </c>
      <c r="L61" s="135"/>
      <c r="M61" s="135"/>
      <c r="N61" s="135">
        <f>'将来負担比率（分子）の構造'!M$46</f>
        <v>40</v>
      </c>
      <c r="O61" s="135"/>
      <c r="P61" s="135"/>
    </row>
    <row r="62" spans="1:16">
      <c r="A62" s="135" t="s">
        <v>29</v>
      </c>
      <c r="B62" s="135">
        <f>'将来負担比率（分子）の構造'!I$45</f>
        <v>8489</v>
      </c>
      <c r="C62" s="135"/>
      <c r="D62" s="135"/>
      <c r="E62" s="135">
        <f>'将来負担比率（分子）の構造'!J$45</f>
        <v>7795</v>
      </c>
      <c r="F62" s="135"/>
      <c r="G62" s="135"/>
      <c r="H62" s="135">
        <f>'将来負担比率（分子）の構造'!K$45</f>
        <v>7319</v>
      </c>
      <c r="I62" s="135"/>
      <c r="J62" s="135"/>
      <c r="K62" s="135">
        <f>'将来負担比率（分子）の構造'!L$45</f>
        <v>7248</v>
      </c>
      <c r="L62" s="135"/>
      <c r="M62" s="135"/>
      <c r="N62" s="135">
        <f>'将来負担比率（分子）の構造'!M$45</f>
        <v>6940</v>
      </c>
      <c r="O62" s="135"/>
      <c r="P62" s="135"/>
    </row>
    <row r="63" spans="1:16">
      <c r="A63" s="135" t="s">
        <v>28</v>
      </c>
      <c r="B63" s="135">
        <f>'将来負担比率（分子）の構造'!I$44</f>
        <v>1343</v>
      </c>
      <c r="C63" s="135"/>
      <c r="D63" s="135"/>
      <c r="E63" s="135">
        <f>'将来負担比率（分子）の構造'!J$44</f>
        <v>1347</v>
      </c>
      <c r="F63" s="135"/>
      <c r="G63" s="135"/>
      <c r="H63" s="135">
        <f>'将来負担比率（分子）の構造'!K$44</f>
        <v>2316</v>
      </c>
      <c r="I63" s="135"/>
      <c r="J63" s="135"/>
      <c r="K63" s="135">
        <f>'将来負担比率（分子）の構造'!L$44</f>
        <v>3477</v>
      </c>
      <c r="L63" s="135"/>
      <c r="M63" s="135"/>
      <c r="N63" s="135">
        <f>'将来負担比率（分子）の構造'!M$44</f>
        <v>4493</v>
      </c>
      <c r="O63" s="135"/>
      <c r="P63" s="135"/>
    </row>
    <row r="64" spans="1:16">
      <c r="A64" s="135" t="s">
        <v>27</v>
      </c>
      <c r="B64" s="135">
        <f>'将来負担比率（分子）の構造'!I$43</f>
        <v>29237</v>
      </c>
      <c r="C64" s="135"/>
      <c r="D64" s="135"/>
      <c r="E64" s="135">
        <f>'将来負担比率（分子）の構造'!J$43</f>
        <v>28122</v>
      </c>
      <c r="F64" s="135"/>
      <c r="G64" s="135"/>
      <c r="H64" s="135">
        <f>'将来負担比率（分子）の構造'!K$43</f>
        <v>27698</v>
      </c>
      <c r="I64" s="135"/>
      <c r="J64" s="135"/>
      <c r="K64" s="135">
        <f>'将来負担比率（分子）の構造'!L$43</f>
        <v>26427</v>
      </c>
      <c r="L64" s="135"/>
      <c r="M64" s="135"/>
      <c r="N64" s="135">
        <f>'将来負担比率（分子）の構造'!M$43</f>
        <v>24056</v>
      </c>
      <c r="O64" s="135"/>
      <c r="P64" s="135"/>
    </row>
    <row r="65" spans="1:16">
      <c r="A65" s="135" t="s">
        <v>26</v>
      </c>
      <c r="B65" s="135">
        <f>'将来負担比率（分子）の構造'!I$42</f>
        <v>548</v>
      </c>
      <c r="C65" s="135"/>
      <c r="D65" s="135"/>
      <c r="E65" s="135">
        <f>'将来負担比率（分子）の構造'!J$42</f>
        <v>456</v>
      </c>
      <c r="F65" s="135"/>
      <c r="G65" s="135"/>
      <c r="H65" s="135">
        <f>'将来負担比率（分子）の構造'!K$42</f>
        <v>415</v>
      </c>
      <c r="I65" s="135"/>
      <c r="J65" s="135"/>
      <c r="K65" s="135">
        <f>'将来負担比率（分子）の構造'!L$42</f>
        <v>389</v>
      </c>
      <c r="L65" s="135"/>
      <c r="M65" s="135"/>
      <c r="N65" s="135">
        <f>'将来負担比率（分子）の構造'!M$42</f>
        <v>367</v>
      </c>
      <c r="O65" s="135"/>
      <c r="P65" s="135"/>
    </row>
    <row r="66" spans="1:16">
      <c r="A66" s="135" t="s">
        <v>25</v>
      </c>
      <c r="B66" s="135">
        <f>'将来負担比率（分子）の構造'!I$41</f>
        <v>65077</v>
      </c>
      <c r="C66" s="135"/>
      <c r="D66" s="135"/>
      <c r="E66" s="135">
        <f>'将来負担比率（分子）の構造'!J$41</f>
        <v>66342</v>
      </c>
      <c r="F66" s="135"/>
      <c r="G66" s="135"/>
      <c r="H66" s="135">
        <f>'将来負担比率（分子）の構造'!K$41</f>
        <v>65461</v>
      </c>
      <c r="I66" s="135"/>
      <c r="J66" s="135"/>
      <c r="K66" s="135">
        <f>'将来負担比率（分子）の構造'!L$41</f>
        <v>64472</v>
      </c>
      <c r="L66" s="135"/>
      <c r="M66" s="135"/>
      <c r="N66" s="135">
        <f>'将来負担比率（分子）の構造'!M$41</f>
        <v>63239</v>
      </c>
      <c r="O66" s="135"/>
      <c r="P66" s="135"/>
    </row>
    <row r="67" spans="1:16">
      <c r="A67" s="135" t="s">
        <v>63</v>
      </c>
      <c r="B67" s="135" t="e">
        <f>NA()</f>
        <v>#N/A</v>
      </c>
      <c r="C67" s="135">
        <f>IF(ISNUMBER('将来負担比率（分子）の構造'!I$52), IF('将来負担比率（分子）の構造'!I$52 &lt; 0, 0, '将来負担比率（分子）の構造'!I$52), NA())</f>
        <v>20241</v>
      </c>
      <c r="D67" s="135" t="e">
        <f>NA()</f>
        <v>#N/A</v>
      </c>
      <c r="E67" s="135" t="e">
        <f>NA()</f>
        <v>#N/A</v>
      </c>
      <c r="F67" s="135">
        <f>IF(ISNUMBER('将来負担比率（分子）の構造'!J$52), IF('将来負担比率（分子）の構造'!J$52 &lt; 0, 0, '将来負担比率（分子）の構造'!J$52), NA())</f>
        <v>13688</v>
      </c>
      <c r="G67" s="135" t="e">
        <f>NA()</f>
        <v>#N/A</v>
      </c>
      <c r="H67" s="135" t="e">
        <f>NA()</f>
        <v>#N/A</v>
      </c>
      <c r="I67" s="135">
        <f>IF(ISNUMBER('将来負担比率（分子）の構造'!K$52), IF('将来負担比率（分子）の構造'!K$52 &lt; 0, 0, '将来負担比率（分子）の構造'!K$52), NA())</f>
        <v>8949</v>
      </c>
      <c r="J67" s="135" t="e">
        <f>NA()</f>
        <v>#N/A</v>
      </c>
      <c r="K67" s="135" t="e">
        <f>NA()</f>
        <v>#N/A</v>
      </c>
      <c r="L67" s="135">
        <f>IF(ISNUMBER('将来負担比率（分子）の構造'!L$52), IF('将来負担比率（分子）の構造'!L$52 &lt; 0, 0, '将来負担比率（分子）の構造'!L$52), NA())</f>
        <v>6941</v>
      </c>
      <c r="M67" s="135" t="e">
        <f>NA()</f>
        <v>#N/A</v>
      </c>
      <c r="N67" s="135" t="e">
        <f>NA()</f>
        <v>#N/A</v>
      </c>
      <c r="O67" s="135">
        <f>IF(ISNUMBER('将来負担比率（分子）の構造'!M$52), IF('将来負担比率（分子）の構造'!M$52 &lt; 0, 0, '将来負担比率（分子）の構造'!M$52), NA())</f>
        <v>4933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view="pageBreakPreview" zoomScaleNormal="60" zoomScaleSheetLayoutView="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29964999</v>
      </c>
      <c r="S5" s="669"/>
      <c r="T5" s="669"/>
      <c r="U5" s="669"/>
      <c r="V5" s="669"/>
      <c r="W5" s="669"/>
      <c r="X5" s="669"/>
      <c r="Y5" s="716"/>
      <c r="Z5" s="729">
        <v>43.7</v>
      </c>
      <c r="AA5" s="729"/>
      <c r="AB5" s="729"/>
      <c r="AC5" s="729"/>
      <c r="AD5" s="730">
        <v>27228692</v>
      </c>
      <c r="AE5" s="730"/>
      <c r="AF5" s="730"/>
      <c r="AG5" s="730"/>
      <c r="AH5" s="730"/>
      <c r="AI5" s="730"/>
      <c r="AJ5" s="730"/>
      <c r="AK5" s="730"/>
      <c r="AL5" s="717">
        <v>71.400000000000006</v>
      </c>
      <c r="AM5" s="686"/>
      <c r="AN5" s="686"/>
      <c r="AO5" s="718"/>
      <c r="AP5" s="705" t="s">
        <v>206</v>
      </c>
      <c r="AQ5" s="706"/>
      <c r="AR5" s="706"/>
      <c r="AS5" s="706"/>
      <c r="AT5" s="706"/>
      <c r="AU5" s="706"/>
      <c r="AV5" s="706"/>
      <c r="AW5" s="706"/>
      <c r="AX5" s="706"/>
      <c r="AY5" s="706"/>
      <c r="AZ5" s="706"/>
      <c r="BA5" s="706"/>
      <c r="BB5" s="706"/>
      <c r="BC5" s="706"/>
      <c r="BD5" s="706"/>
      <c r="BE5" s="706"/>
      <c r="BF5" s="707"/>
      <c r="BG5" s="618">
        <v>27211725</v>
      </c>
      <c r="BH5" s="619"/>
      <c r="BI5" s="619"/>
      <c r="BJ5" s="619"/>
      <c r="BK5" s="619"/>
      <c r="BL5" s="619"/>
      <c r="BM5" s="619"/>
      <c r="BN5" s="620"/>
      <c r="BO5" s="671">
        <v>90.8</v>
      </c>
      <c r="BP5" s="671"/>
      <c r="BQ5" s="671"/>
      <c r="BR5" s="671"/>
      <c r="BS5" s="672">
        <v>335894</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1208034</v>
      </c>
      <c r="S6" s="619"/>
      <c r="T6" s="619"/>
      <c r="U6" s="619"/>
      <c r="V6" s="619"/>
      <c r="W6" s="619"/>
      <c r="X6" s="619"/>
      <c r="Y6" s="620"/>
      <c r="Z6" s="671">
        <v>1.8</v>
      </c>
      <c r="AA6" s="671"/>
      <c r="AB6" s="671"/>
      <c r="AC6" s="671"/>
      <c r="AD6" s="672">
        <v>1208034</v>
      </c>
      <c r="AE6" s="672"/>
      <c r="AF6" s="672"/>
      <c r="AG6" s="672"/>
      <c r="AH6" s="672"/>
      <c r="AI6" s="672"/>
      <c r="AJ6" s="672"/>
      <c r="AK6" s="672"/>
      <c r="AL6" s="641">
        <v>3.2</v>
      </c>
      <c r="AM6" s="673"/>
      <c r="AN6" s="673"/>
      <c r="AO6" s="674"/>
      <c r="AP6" s="615" t="s">
        <v>211</v>
      </c>
      <c r="AQ6" s="616"/>
      <c r="AR6" s="616"/>
      <c r="AS6" s="616"/>
      <c r="AT6" s="616"/>
      <c r="AU6" s="616"/>
      <c r="AV6" s="616"/>
      <c r="AW6" s="616"/>
      <c r="AX6" s="616"/>
      <c r="AY6" s="616"/>
      <c r="AZ6" s="616"/>
      <c r="BA6" s="616"/>
      <c r="BB6" s="616"/>
      <c r="BC6" s="616"/>
      <c r="BD6" s="616"/>
      <c r="BE6" s="616"/>
      <c r="BF6" s="617"/>
      <c r="BG6" s="618">
        <v>27211725</v>
      </c>
      <c r="BH6" s="619"/>
      <c r="BI6" s="619"/>
      <c r="BJ6" s="619"/>
      <c r="BK6" s="619"/>
      <c r="BL6" s="619"/>
      <c r="BM6" s="619"/>
      <c r="BN6" s="620"/>
      <c r="BO6" s="671">
        <v>90.8</v>
      </c>
      <c r="BP6" s="671"/>
      <c r="BQ6" s="671"/>
      <c r="BR6" s="671"/>
      <c r="BS6" s="672">
        <v>335894</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579996</v>
      </c>
      <c r="CS6" s="619"/>
      <c r="CT6" s="619"/>
      <c r="CU6" s="619"/>
      <c r="CV6" s="619"/>
      <c r="CW6" s="619"/>
      <c r="CX6" s="619"/>
      <c r="CY6" s="620"/>
      <c r="CZ6" s="671">
        <v>0.9</v>
      </c>
      <c r="DA6" s="671"/>
      <c r="DB6" s="671"/>
      <c r="DC6" s="671"/>
      <c r="DD6" s="624">
        <v>47204</v>
      </c>
      <c r="DE6" s="619"/>
      <c r="DF6" s="619"/>
      <c r="DG6" s="619"/>
      <c r="DH6" s="619"/>
      <c r="DI6" s="619"/>
      <c r="DJ6" s="619"/>
      <c r="DK6" s="619"/>
      <c r="DL6" s="619"/>
      <c r="DM6" s="619"/>
      <c r="DN6" s="619"/>
      <c r="DO6" s="619"/>
      <c r="DP6" s="620"/>
      <c r="DQ6" s="624">
        <v>579996</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72497</v>
      </c>
      <c r="S7" s="619"/>
      <c r="T7" s="619"/>
      <c r="U7" s="619"/>
      <c r="V7" s="619"/>
      <c r="W7" s="619"/>
      <c r="X7" s="619"/>
      <c r="Y7" s="620"/>
      <c r="Z7" s="671">
        <v>0.1</v>
      </c>
      <c r="AA7" s="671"/>
      <c r="AB7" s="671"/>
      <c r="AC7" s="671"/>
      <c r="AD7" s="672">
        <v>72497</v>
      </c>
      <c r="AE7" s="672"/>
      <c r="AF7" s="672"/>
      <c r="AG7" s="672"/>
      <c r="AH7" s="672"/>
      <c r="AI7" s="672"/>
      <c r="AJ7" s="672"/>
      <c r="AK7" s="672"/>
      <c r="AL7" s="641">
        <v>0.2</v>
      </c>
      <c r="AM7" s="673"/>
      <c r="AN7" s="673"/>
      <c r="AO7" s="674"/>
      <c r="AP7" s="615" t="s">
        <v>214</v>
      </c>
      <c r="AQ7" s="616"/>
      <c r="AR7" s="616"/>
      <c r="AS7" s="616"/>
      <c r="AT7" s="616"/>
      <c r="AU7" s="616"/>
      <c r="AV7" s="616"/>
      <c r="AW7" s="616"/>
      <c r="AX7" s="616"/>
      <c r="AY7" s="616"/>
      <c r="AZ7" s="616"/>
      <c r="BA7" s="616"/>
      <c r="BB7" s="616"/>
      <c r="BC7" s="616"/>
      <c r="BD7" s="616"/>
      <c r="BE7" s="616"/>
      <c r="BF7" s="617"/>
      <c r="BG7" s="618">
        <v>12831668</v>
      </c>
      <c r="BH7" s="619"/>
      <c r="BI7" s="619"/>
      <c r="BJ7" s="619"/>
      <c r="BK7" s="619"/>
      <c r="BL7" s="619"/>
      <c r="BM7" s="619"/>
      <c r="BN7" s="620"/>
      <c r="BO7" s="671">
        <v>42.8</v>
      </c>
      <c r="BP7" s="671"/>
      <c r="BQ7" s="671"/>
      <c r="BR7" s="671"/>
      <c r="BS7" s="672">
        <v>335894</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6505939</v>
      </c>
      <c r="CS7" s="619"/>
      <c r="CT7" s="619"/>
      <c r="CU7" s="619"/>
      <c r="CV7" s="619"/>
      <c r="CW7" s="619"/>
      <c r="CX7" s="619"/>
      <c r="CY7" s="620"/>
      <c r="CZ7" s="671">
        <v>9.6999999999999993</v>
      </c>
      <c r="DA7" s="671"/>
      <c r="DB7" s="671"/>
      <c r="DC7" s="671"/>
      <c r="DD7" s="624">
        <v>371369</v>
      </c>
      <c r="DE7" s="619"/>
      <c r="DF7" s="619"/>
      <c r="DG7" s="619"/>
      <c r="DH7" s="619"/>
      <c r="DI7" s="619"/>
      <c r="DJ7" s="619"/>
      <c r="DK7" s="619"/>
      <c r="DL7" s="619"/>
      <c r="DM7" s="619"/>
      <c r="DN7" s="619"/>
      <c r="DO7" s="619"/>
      <c r="DP7" s="620"/>
      <c r="DQ7" s="624">
        <v>5614603</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233341</v>
      </c>
      <c r="S8" s="619"/>
      <c r="T8" s="619"/>
      <c r="U8" s="619"/>
      <c r="V8" s="619"/>
      <c r="W8" s="619"/>
      <c r="X8" s="619"/>
      <c r="Y8" s="620"/>
      <c r="Z8" s="671">
        <v>0.3</v>
      </c>
      <c r="AA8" s="671"/>
      <c r="AB8" s="671"/>
      <c r="AC8" s="671"/>
      <c r="AD8" s="672">
        <v>233341</v>
      </c>
      <c r="AE8" s="672"/>
      <c r="AF8" s="672"/>
      <c r="AG8" s="672"/>
      <c r="AH8" s="672"/>
      <c r="AI8" s="672"/>
      <c r="AJ8" s="672"/>
      <c r="AK8" s="672"/>
      <c r="AL8" s="641">
        <v>0.6</v>
      </c>
      <c r="AM8" s="673"/>
      <c r="AN8" s="673"/>
      <c r="AO8" s="674"/>
      <c r="AP8" s="615" t="s">
        <v>217</v>
      </c>
      <c r="AQ8" s="616"/>
      <c r="AR8" s="616"/>
      <c r="AS8" s="616"/>
      <c r="AT8" s="616"/>
      <c r="AU8" s="616"/>
      <c r="AV8" s="616"/>
      <c r="AW8" s="616"/>
      <c r="AX8" s="616"/>
      <c r="AY8" s="616"/>
      <c r="AZ8" s="616"/>
      <c r="BA8" s="616"/>
      <c r="BB8" s="616"/>
      <c r="BC8" s="616"/>
      <c r="BD8" s="616"/>
      <c r="BE8" s="616"/>
      <c r="BF8" s="617"/>
      <c r="BG8" s="618">
        <v>320960</v>
      </c>
      <c r="BH8" s="619"/>
      <c r="BI8" s="619"/>
      <c r="BJ8" s="619"/>
      <c r="BK8" s="619"/>
      <c r="BL8" s="619"/>
      <c r="BM8" s="619"/>
      <c r="BN8" s="620"/>
      <c r="BO8" s="671">
        <v>1.1000000000000001</v>
      </c>
      <c r="BP8" s="671"/>
      <c r="BQ8" s="671"/>
      <c r="BR8" s="671"/>
      <c r="BS8" s="624" t="s">
        <v>110</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30691275</v>
      </c>
      <c r="CS8" s="619"/>
      <c r="CT8" s="619"/>
      <c r="CU8" s="619"/>
      <c r="CV8" s="619"/>
      <c r="CW8" s="619"/>
      <c r="CX8" s="619"/>
      <c r="CY8" s="620"/>
      <c r="CZ8" s="671">
        <v>45.9</v>
      </c>
      <c r="DA8" s="671"/>
      <c r="DB8" s="671"/>
      <c r="DC8" s="671"/>
      <c r="DD8" s="624">
        <v>1884556</v>
      </c>
      <c r="DE8" s="619"/>
      <c r="DF8" s="619"/>
      <c r="DG8" s="619"/>
      <c r="DH8" s="619"/>
      <c r="DI8" s="619"/>
      <c r="DJ8" s="619"/>
      <c r="DK8" s="619"/>
      <c r="DL8" s="619"/>
      <c r="DM8" s="619"/>
      <c r="DN8" s="619"/>
      <c r="DO8" s="619"/>
      <c r="DP8" s="620"/>
      <c r="DQ8" s="624">
        <v>14239568</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229657</v>
      </c>
      <c r="S9" s="619"/>
      <c r="T9" s="619"/>
      <c r="U9" s="619"/>
      <c r="V9" s="619"/>
      <c r="W9" s="619"/>
      <c r="X9" s="619"/>
      <c r="Y9" s="620"/>
      <c r="Z9" s="671">
        <v>0.3</v>
      </c>
      <c r="AA9" s="671"/>
      <c r="AB9" s="671"/>
      <c r="AC9" s="671"/>
      <c r="AD9" s="672">
        <v>229657</v>
      </c>
      <c r="AE9" s="672"/>
      <c r="AF9" s="672"/>
      <c r="AG9" s="672"/>
      <c r="AH9" s="672"/>
      <c r="AI9" s="672"/>
      <c r="AJ9" s="672"/>
      <c r="AK9" s="672"/>
      <c r="AL9" s="641">
        <v>0.6</v>
      </c>
      <c r="AM9" s="673"/>
      <c r="AN9" s="673"/>
      <c r="AO9" s="674"/>
      <c r="AP9" s="615" t="s">
        <v>220</v>
      </c>
      <c r="AQ9" s="616"/>
      <c r="AR9" s="616"/>
      <c r="AS9" s="616"/>
      <c r="AT9" s="616"/>
      <c r="AU9" s="616"/>
      <c r="AV9" s="616"/>
      <c r="AW9" s="616"/>
      <c r="AX9" s="616"/>
      <c r="AY9" s="616"/>
      <c r="AZ9" s="616"/>
      <c r="BA9" s="616"/>
      <c r="BB9" s="616"/>
      <c r="BC9" s="616"/>
      <c r="BD9" s="616"/>
      <c r="BE9" s="616"/>
      <c r="BF9" s="617"/>
      <c r="BG9" s="618">
        <v>10616300</v>
      </c>
      <c r="BH9" s="619"/>
      <c r="BI9" s="619"/>
      <c r="BJ9" s="619"/>
      <c r="BK9" s="619"/>
      <c r="BL9" s="619"/>
      <c r="BM9" s="619"/>
      <c r="BN9" s="620"/>
      <c r="BO9" s="671">
        <v>35.4</v>
      </c>
      <c r="BP9" s="671"/>
      <c r="BQ9" s="671"/>
      <c r="BR9" s="671"/>
      <c r="BS9" s="624" t="s">
        <v>110</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5320920</v>
      </c>
      <c r="CS9" s="619"/>
      <c r="CT9" s="619"/>
      <c r="CU9" s="619"/>
      <c r="CV9" s="619"/>
      <c r="CW9" s="619"/>
      <c r="CX9" s="619"/>
      <c r="CY9" s="620"/>
      <c r="CZ9" s="671">
        <v>8</v>
      </c>
      <c r="DA9" s="671"/>
      <c r="DB9" s="671"/>
      <c r="DC9" s="671"/>
      <c r="DD9" s="624">
        <v>79079</v>
      </c>
      <c r="DE9" s="619"/>
      <c r="DF9" s="619"/>
      <c r="DG9" s="619"/>
      <c r="DH9" s="619"/>
      <c r="DI9" s="619"/>
      <c r="DJ9" s="619"/>
      <c r="DK9" s="619"/>
      <c r="DL9" s="619"/>
      <c r="DM9" s="619"/>
      <c r="DN9" s="619"/>
      <c r="DO9" s="619"/>
      <c r="DP9" s="620"/>
      <c r="DQ9" s="624">
        <v>4856748</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3394565</v>
      </c>
      <c r="S10" s="619"/>
      <c r="T10" s="619"/>
      <c r="U10" s="619"/>
      <c r="V10" s="619"/>
      <c r="W10" s="619"/>
      <c r="X10" s="619"/>
      <c r="Y10" s="620"/>
      <c r="Z10" s="671">
        <v>4.9000000000000004</v>
      </c>
      <c r="AA10" s="671"/>
      <c r="AB10" s="671"/>
      <c r="AC10" s="671"/>
      <c r="AD10" s="672">
        <v>3394565</v>
      </c>
      <c r="AE10" s="672"/>
      <c r="AF10" s="672"/>
      <c r="AG10" s="672"/>
      <c r="AH10" s="672"/>
      <c r="AI10" s="672"/>
      <c r="AJ10" s="672"/>
      <c r="AK10" s="672"/>
      <c r="AL10" s="641">
        <v>8.9</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582259</v>
      </c>
      <c r="BH10" s="619"/>
      <c r="BI10" s="619"/>
      <c r="BJ10" s="619"/>
      <c r="BK10" s="619"/>
      <c r="BL10" s="619"/>
      <c r="BM10" s="619"/>
      <c r="BN10" s="620"/>
      <c r="BO10" s="671">
        <v>1.9</v>
      </c>
      <c r="BP10" s="671"/>
      <c r="BQ10" s="671"/>
      <c r="BR10" s="671"/>
      <c r="BS10" s="624">
        <v>96525</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215191</v>
      </c>
      <c r="CS10" s="619"/>
      <c r="CT10" s="619"/>
      <c r="CU10" s="619"/>
      <c r="CV10" s="619"/>
      <c r="CW10" s="619"/>
      <c r="CX10" s="619"/>
      <c r="CY10" s="620"/>
      <c r="CZ10" s="671">
        <v>0.3</v>
      </c>
      <c r="DA10" s="671"/>
      <c r="DB10" s="671"/>
      <c r="DC10" s="671"/>
      <c r="DD10" s="624" t="s">
        <v>110</v>
      </c>
      <c r="DE10" s="619"/>
      <c r="DF10" s="619"/>
      <c r="DG10" s="619"/>
      <c r="DH10" s="619"/>
      <c r="DI10" s="619"/>
      <c r="DJ10" s="619"/>
      <c r="DK10" s="619"/>
      <c r="DL10" s="619"/>
      <c r="DM10" s="619"/>
      <c r="DN10" s="619"/>
      <c r="DO10" s="619"/>
      <c r="DP10" s="620"/>
      <c r="DQ10" s="624">
        <v>147335</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t="s">
        <v>110</v>
      </c>
      <c r="S11" s="619"/>
      <c r="T11" s="619"/>
      <c r="U11" s="619"/>
      <c r="V11" s="619"/>
      <c r="W11" s="619"/>
      <c r="X11" s="619"/>
      <c r="Y11" s="620"/>
      <c r="Z11" s="671" t="s">
        <v>110</v>
      </c>
      <c r="AA11" s="671"/>
      <c r="AB11" s="671"/>
      <c r="AC11" s="671"/>
      <c r="AD11" s="672" t="s">
        <v>110</v>
      </c>
      <c r="AE11" s="672"/>
      <c r="AF11" s="672"/>
      <c r="AG11" s="672"/>
      <c r="AH11" s="672"/>
      <c r="AI11" s="672"/>
      <c r="AJ11" s="672"/>
      <c r="AK11" s="672"/>
      <c r="AL11" s="641" t="s">
        <v>110</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1312149</v>
      </c>
      <c r="BH11" s="619"/>
      <c r="BI11" s="619"/>
      <c r="BJ11" s="619"/>
      <c r="BK11" s="619"/>
      <c r="BL11" s="619"/>
      <c r="BM11" s="619"/>
      <c r="BN11" s="620"/>
      <c r="BO11" s="671">
        <v>4.4000000000000004</v>
      </c>
      <c r="BP11" s="671"/>
      <c r="BQ11" s="671"/>
      <c r="BR11" s="671"/>
      <c r="BS11" s="624">
        <v>239369</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203421</v>
      </c>
      <c r="CS11" s="619"/>
      <c r="CT11" s="619"/>
      <c r="CU11" s="619"/>
      <c r="CV11" s="619"/>
      <c r="CW11" s="619"/>
      <c r="CX11" s="619"/>
      <c r="CY11" s="620"/>
      <c r="CZ11" s="671">
        <v>0.3</v>
      </c>
      <c r="DA11" s="671"/>
      <c r="DB11" s="671"/>
      <c r="DC11" s="671"/>
      <c r="DD11" s="624">
        <v>37020</v>
      </c>
      <c r="DE11" s="619"/>
      <c r="DF11" s="619"/>
      <c r="DG11" s="619"/>
      <c r="DH11" s="619"/>
      <c r="DI11" s="619"/>
      <c r="DJ11" s="619"/>
      <c r="DK11" s="619"/>
      <c r="DL11" s="619"/>
      <c r="DM11" s="619"/>
      <c r="DN11" s="619"/>
      <c r="DO11" s="619"/>
      <c r="DP11" s="620"/>
      <c r="DQ11" s="624">
        <v>122683</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12921960</v>
      </c>
      <c r="BH12" s="619"/>
      <c r="BI12" s="619"/>
      <c r="BJ12" s="619"/>
      <c r="BK12" s="619"/>
      <c r="BL12" s="619"/>
      <c r="BM12" s="619"/>
      <c r="BN12" s="620"/>
      <c r="BO12" s="671">
        <v>43.1</v>
      </c>
      <c r="BP12" s="671"/>
      <c r="BQ12" s="671"/>
      <c r="BR12" s="671"/>
      <c r="BS12" s="624" t="s">
        <v>110</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1077117</v>
      </c>
      <c r="CS12" s="619"/>
      <c r="CT12" s="619"/>
      <c r="CU12" s="619"/>
      <c r="CV12" s="619"/>
      <c r="CW12" s="619"/>
      <c r="CX12" s="619"/>
      <c r="CY12" s="620"/>
      <c r="CZ12" s="671">
        <v>1.6</v>
      </c>
      <c r="DA12" s="671"/>
      <c r="DB12" s="671"/>
      <c r="DC12" s="671"/>
      <c r="DD12" s="624" t="s">
        <v>110</v>
      </c>
      <c r="DE12" s="619"/>
      <c r="DF12" s="619"/>
      <c r="DG12" s="619"/>
      <c r="DH12" s="619"/>
      <c r="DI12" s="619"/>
      <c r="DJ12" s="619"/>
      <c r="DK12" s="619"/>
      <c r="DL12" s="619"/>
      <c r="DM12" s="619"/>
      <c r="DN12" s="619"/>
      <c r="DO12" s="619"/>
      <c r="DP12" s="620"/>
      <c r="DQ12" s="624">
        <v>543124</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90710</v>
      </c>
      <c r="S13" s="619"/>
      <c r="T13" s="619"/>
      <c r="U13" s="619"/>
      <c r="V13" s="619"/>
      <c r="W13" s="619"/>
      <c r="X13" s="619"/>
      <c r="Y13" s="620"/>
      <c r="Z13" s="671">
        <v>0.1</v>
      </c>
      <c r="AA13" s="671"/>
      <c r="AB13" s="671"/>
      <c r="AC13" s="671"/>
      <c r="AD13" s="672">
        <v>90710</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12749348</v>
      </c>
      <c r="BH13" s="619"/>
      <c r="BI13" s="619"/>
      <c r="BJ13" s="619"/>
      <c r="BK13" s="619"/>
      <c r="BL13" s="619"/>
      <c r="BM13" s="619"/>
      <c r="BN13" s="620"/>
      <c r="BO13" s="671">
        <v>42.5</v>
      </c>
      <c r="BP13" s="671"/>
      <c r="BQ13" s="671"/>
      <c r="BR13" s="671"/>
      <c r="BS13" s="624" t="s">
        <v>110</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6574609</v>
      </c>
      <c r="CS13" s="619"/>
      <c r="CT13" s="619"/>
      <c r="CU13" s="619"/>
      <c r="CV13" s="619"/>
      <c r="CW13" s="619"/>
      <c r="CX13" s="619"/>
      <c r="CY13" s="620"/>
      <c r="CZ13" s="671">
        <v>9.8000000000000007</v>
      </c>
      <c r="DA13" s="671"/>
      <c r="DB13" s="671"/>
      <c r="DC13" s="671"/>
      <c r="DD13" s="624">
        <v>1172821</v>
      </c>
      <c r="DE13" s="619"/>
      <c r="DF13" s="619"/>
      <c r="DG13" s="619"/>
      <c r="DH13" s="619"/>
      <c r="DI13" s="619"/>
      <c r="DJ13" s="619"/>
      <c r="DK13" s="619"/>
      <c r="DL13" s="619"/>
      <c r="DM13" s="619"/>
      <c r="DN13" s="619"/>
      <c r="DO13" s="619"/>
      <c r="DP13" s="620"/>
      <c r="DQ13" s="624">
        <v>5075997</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162192</v>
      </c>
      <c r="BH14" s="619"/>
      <c r="BI14" s="619"/>
      <c r="BJ14" s="619"/>
      <c r="BK14" s="619"/>
      <c r="BL14" s="619"/>
      <c r="BM14" s="619"/>
      <c r="BN14" s="620"/>
      <c r="BO14" s="671">
        <v>0.5</v>
      </c>
      <c r="BP14" s="671"/>
      <c r="BQ14" s="671"/>
      <c r="BR14" s="671"/>
      <c r="BS14" s="624" t="s">
        <v>110</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1775099</v>
      </c>
      <c r="CS14" s="619"/>
      <c r="CT14" s="619"/>
      <c r="CU14" s="619"/>
      <c r="CV14" s="619"/>
      <c r="CW14" s="619"/>
      <c r="CX14" s="619"/>
      <c r="CY14" s="620"/>
      <c r="CZ14" s="671">
        <v>2.7</v>
      </c>
      <c r="DA14" s="671"/>
      <c r="DB14" s="671"/>
      <c r="DC14" s="671"/>
      <c r="DD14" s="624">
        <v>105742</v>
      </c>
      <c r="DE14" s="619"/>
      <c r="DF14" s="619"/>
      <c r="DG14" s="619"/>
      <c r="DH14" s="619"/>
      <c r="DI14" s="619"/>
      <c r="DJ14" s="619"/>
      <c r="DK14" s="619"/>
      <c r="DL14" s="619"/>
      <c r="DM14" s="619"/>
      <c r="DN14" s="619"/>
      <c r="DO14" s="619"/>
      <c r="DP14" s="620"/>
      <c r="DQ14" s="624">
        <v>1670105</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151926</v>
      </c>
      <c r="S15" s="619"/>
      <c r="T15" s="619"/>
      <c r="U15" s="619"/>
      <c r="V15" s="619"/>
      <c r="W15" s="619"/>
      <c r="X15" s="619"/>
      <c r="Y15" s="620"/>
      <c r="Z15" s="671">
        <v>0.2</v>
      </c>
      <c r="AA15" s="671"/>
      <c r="AB15" s="671"/>
      <c r="AC15" s="671"/>
      <c r="AD15" s="672">
        <v>151926</v>
      </c>
      <c r="AE15" s="672"/>
      <c r="AF15" s="672"/>
      <c r="AG15" s="672"/>
      <c r="AH15" s="672"/>
      <c r="AI15" s="672"/>
      <c r="AJ15" s="672"/>
      <c r="AK15" s="672"/>
      <c r="AL15" s="641">
        <v>0.4</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1295595</v>
      </c>
      <c r="BH15" s="619"/>
      <c r="BI15" s="619"/>
      <c r="BJ15" s="619"/>
      <c r="BK15" s="619"/>
      <c r="BL15" s="619"/>
      <c r="BM15" s="619"/>
      <c r="BN15" s="620"/>
      <c r="BO15" s="671">
        <v>4.3</v>
      </c>
      <c r="BP15" s="671"/>
      <c r="BQ15" s="671"/>
      <c r="BR15" s="671"/>
      <c r="BS15" s="624" t="s">
        <v>110</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6532141</v>
      </c>
      <c r="CS15" s="619"/>
      <c r="CT15" s="619"/>
      <c r="CU15" s="619"/>
      <c r="CV15" s="619"/>
      <c r="CW15" s="619"/>
      <c r="CX15" s="619"/>
      <c r="CY15" s="620"/>
      <c r="CZ15" s="671">
        <v>9.8000000000000007</v>
      </c>
      <c r="DA15" s="671"/>
      <c r="DB15" s="671"/>
      <c r="DC15" s="671"/>
      <c r="DD15" s="624">
        <v>931630</v>
      </c>
      <c r="DE15" s="619"/>
      <c r="DF15" s="619"/>
      <c r="DG15" s="619"/>
      <c r="DH15" s="619"/>
      <c r="DI15" s="619"/>
      <c r="DJ15" s="619"/>
      <c r="DK15" s="619"/>
      <c r="DL15" s="619"/>
      <c r="DM15" s="619"/>
      <c r="DN15" s="619"/>
      <c r="DO15" s="619"/>
      <c r="DP15" s="620"/>
      <c r="DQ15" s="624">
        <v>5896127</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5599654</v>
      </c>
      <c r="S16" s="619"/>
      <c r="T16" s="619"/>
      <c r="U16" s="619"/>
      <c r="V16" s="619"/>
      <c r="W16" s="619"/>
      <c r="X16" s="619"/>
      <c r="Y16" s="620"/>
      <c r="Z16" s="671">
        <v>8.1999999999999993</v>
      </c>
      <c r="AA16" s="671"/>
      <c r="AB16" s="671"/>
      <c r="AC16" s="671"/>
      <c r="AD16" s="672">
        <v>5154903</v>
      </c>
      <c r="AE16" s="672"/>
      <c r="AF16" s="672"/>
      <c r="AG16" s="672"/>
      <c r="AH16" s="672"/>
      <c r="AI16" s="672"/>
      <c r="AJ16" s="672"/>
      <c r="AK16" s="672"/>
      <c r="AL16" s="641">
        <v>13.5</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110</v>
      </c>
      <c r="CS16" s="619"/>
      <c r="CT16" s="619"/>
      <c r="CU16" s="619"/>
      <c r="CV16" s="619"/>
      <c r="CW16" s="619"/>
      <c r="CX16" s="619"/>
      <c r="CY16" s="620"/>
      <c r="CZ16" s="671" t="s">
        <v>110</v>
      </c>
      <c r="DA16" s="671"/>
      <c r="DB16" s="671"/>
      <c r="DC16" s="671"/>
      <c r="DD16" s="624" t="s">
        <v>110</v>
      </c>
      <c r="DE16" s="619"/>
      <c r="DF16" s="619"/>
      <c r="DG16" s="619"/>
      <c r="DH16" s="619"/>
      <c r="DI16" s="619"/>
      <c r="DJ16" s="619"/>
      <c r="DK16" s="619"/>
      <c r="DL16" s="619"/>
      <c r="DM16" s="619"/>
      <c r="DN16" s="619"/>
      <c r="DO16" s="619"/>
      <c r="DP16" s="620"/>
      <c r="DQ16" s="624" t="s">
        <v>110</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5154903</v>
      </c>
      <c r="S17" s="619"/>
      <c r="T17" s="619"/>
      <c r="U17" s="619"/>
      <c r="V17" s="619"/>
      <c r="W17" s="619"/>
      <c r="X17" s="619"/>
      <c r="Y17" s="620"/>
      <c r="Z17" s="671">
        <v>7.5</v>
      </c>
      <c r="AA17" s="671"/>
      <c r="AB17" s="671"/>
      <c r="AC17" s="671"/>
      <c r="AD17" s="672">
        <v>5154903</v>
      </c>
      <c r="AE17" s="672"/>
      <c r="AF17" s="672"/>
      <c r="AG17" s="672"/>
      <c r="AH17" s="672"/>
      <c r="AI17" s="672"/>
      <c r="AJ17" s="672"/>
      <c r="AK17" s="672"/>
      <c r="AL17" s="641">
        <v>13.5</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v>310</v>
      </c>
      <c r="BH17" s="619"/>
      <c r="BI17" s="619"/>
      <c r="BJ17" s="619"/>
      <c r="BK17" s="619"/>
      <c r="BL17" s="619"/>
      <c r="BM17" s="619"/>
      <c r="BN17" s="620"/>
      <c r="BO17" s="671">
        <v>0</v>
      </c>
      <c r="BP17" s="671"/>
      <c r="BQ17" s="671"/>
      <c r="BR17" s="671"/>
      <c r="BS17" s="624" t="s">
        <v>110</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7203140</v>
      </c>
      <c r="CS17" s="619"/>
      <c r="CT17" s="619"/>
      <c r="CU17" s="619"/>
      <c r="CV17" s="619"/>
      <c r="CW17" s="619"/>
      <c r="CX17" s="619"/>
      <c r="CY17" s="620"/>
      <c r="CZ17" s="671">
        <v>10.8</v>
      </c>
      <c r="DA17" s="671"/>
      <c r="DB17" s="671"/>
      <c r="DC17" s="671"/>
      <c r="DD17" s="624" t="s">
        <v>110</v>
      </c>
      <c r="DE17" s="619"/>
      <c r="DF17" s="619"/>
      <c r="DG17" s="619"/>
      <c r="DH17" s="619"/>
      <c r="DI17" s="619"/>
      <c r="DJ17" s="619"/>
      <c r="DK17" s="619"/>
      <c r="DL17" s="619"/>
      <c r="DM17" s="619"/>
      <c r="DN17" s="619"/>
      <c r="DO17" s="619"/>
      <c r="DP17" s="620"/>
      <c r="DQ17" s="624">
        <v>6842018</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444711</v>
      </c>
      <c r="S18" s="619"/>
      <c r="T18" s="619"/>
      <c r="U18" s="619"/>
      <c r="V18" s="619"/>
      <c r="W18" s="619"/>
      <c r="X18" s="619"/>
      <c r="Y18" s="620"/>
      <c r="Z18" s="671">
        <v>0.6</v>
      </c>
      <c r="AA18" s="671"/>
      <c r="AB18" s="671"/>
      <c r="AC18" s="671"/>
      <c r="AD18" s="672" t="s">
        <v>110</v>
      </c>
      <c r="AE18" s="672"/>
      <c r="AF18" s="672"/>
      <c r="AG18" s="672"/>
      <c r="AH18" s="672"/>
      <c r="AI18" s="672"/>
      <c r="AJ18" s="672"/>
      <c r="AK18" s="672"/>
      <c r="AL18" s="641" t="s">
        <v>110</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v>172641</v>
      </c>
      <c r="CS18" s="619"/>
      <c r="CT18" s="619"/>
      <c r="CU18" s="619"/>
      <c r="CV18" s="619"/>
      <c r="CW18" s="619"/>
      <c r="CX18" s="619"/>
      <c r="CY18" s="620"/>
      <c r="CZ18" s="671">
        <v>0.3</v>
      </c>
      <c r="DA18" s="671"/>
      <c r="DB18" s="671"/>
      <c r="DC18" s="671"/>
      <c r="DD18" s="624" t="s">
        <v>110</v>
      </c>
      <c r="DE18" s="619"/>
      <c r="DF18" s="619"/>
      <c r="DG18" s="619"/>
      <c r="DH18" s="619"/>
      <c r="DI18" s="619"/>
      <c r="DJ18" s="619"/>
      <c r="DK18" s="619"/>
      <c r="DL18" s="619"/>
      <c r="DM18" s="619"/>
      <c r="DN18" s="619"/>
      <c r="DO18" s="619"/>
      <c r="DP18" s="620"/>
      <c r="DQ18" s="624">
        <v>172641</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40</v>
      </c>
      <c r="S19" s="619"/>
      <c r="T19" s="619"/>
      <c r="U19" s="619"/>
      <c r="V19" s="619"/>
      <c r="W19" s="619"/>
      <c r="X19" s="619"/>
      <c r="Y19" s="620"/>
      <c r="Z19" s="671">
        <v>0</v>
      </c>
      <c r="AA19" s="671"/>
      <c r="AB19" s="671"/>
      <c r="AC19" s="671"/>
      <c r="AD19" s="672" t="s">
        <v>110</v>
      </c>
      <c r="AE19" s="672"/>
      <c r="AF19" s="672"/>
      <c r="AG19" s="672"/>
      <c r="AH19" s="672"/>
      <c r="AI19" s="672"/>
      <c r="AJ19" s="672"/>
      <c r="AK19" s="672"/>
      <c r="AL19" s="641" t="s">
        <v>110</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2753274</v>
      </c>
      <c r="BH19" s="619"/>
      <c r="BI19" s="619"/>
      <c r="BJ19" s="619"/>
      <c r="BK19" s="619"/>
      <c r="BL19" s="619"/>
      <c r="BM19" s="619"/>
      <c r="BN19" s="620"/>
      <c r="BO19" s="671">
        <v>9.1999999999999993</v>
      </c>
      <c r="BP19" s="671"/>
      <c r="BQ19" s="671"/>
      <c r="BR19" s="671"/>
      <c r="BS19" s="624" t="s">
        <v>110</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40945383</v>
      </c>
      <c r="S20" s="619"/>
      <c r="T20" s="619"/>
      <c r="U20" s="619"/>
      <c r="V20" s="619"/>
      <c r="W20" s="619"/>
      <c r="X20" s="619"/>
      <c r="Y20" s="620"/>
      <c r="Z20" s="671">
        <v>59.7</v>
      </c>
      <c r="AA20" s="671"/>
      <c r="AB20" s="671"/>
      <c r="AC20" s="671"/>
      <c r="AD20" s="672">
        <v>37764325</v>
      </c>
      <c r="AE20" s="672"/>
      <c r="AF20" s="672"/>
      <c r="AG20" s="672"/>
      <c r="AH20" s="672"/>
      <c r="AI20" s="672"/>
      <c r="AJ20" s="672"/>
      <c r="AK20" s="672"/>
      <c r="AL20" s="641">
        <v>99</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2753274</v>
      </c>
      <c r="BH20" s="619"/>
      <c r="BI20" s="619"/>
      <c r="BJ20" s="619"/>
      <c r="BK20" s="619"/>
      <c r="BL20" s="619"/>
      <c r="BM20" s="619"/>
      <c r="BN20" s="620"/>
      <c r="BO20" s="671">
        <v>9.1999999999999993</v>
      </c>
      <c r="BP20" s="671"/>
      <c r="BQ20" s="671"/>
      <c r="BR20" s="671"/>
      <c r="BS20" s="624" t="s">
        <v>110</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66851489</v>
      </c>
      <c r="CS20" s="619"/>
      <c r="CT20" s="619"/>
      <c r="CU20" s="619"/>
      <c r="CV20" s="619"/>
      <c r="CW20" s="619"/>
      <c r="CX20" s="619"/>
      <c r="CY20" s="620"/>
      <c r="CZ20" s="671">
        <v>100</v>
      </c>
      <c r="DA20" s="671"/>
      <c r="DB20" s="671"/>
      <c r="DC20" s="671"/>
      <c r="DD20" s="624">
        <v>4629421</v>
      </c>
      <c r="DE20" s="619"/>
      <c r="DF20" s="619"/>
      <c r="DG20" s="619"/>
      <c r="DH20" s="619"/>
      <c r="DI20" s="619"/>
      <c r="DJ20" s="619"/>
      <c r="DK20" s="619"/>
      <c r="DL20" s="619"/>
      <c r="DM20" s="619"/>
      <c r="DN20" s="619"/>
      <c r="DO20" s="619"/>
      <c r="DP20" s="620"/>
      <c r="DQ20" s="624">
        <v>45760945</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33030</v>
      </c>
      <c r="S21" s="619"/>
      <c r="T21" s="619"/>
      <c r="U21" s="619"/>
      <c r="V21" s="619"/>
      <c r="W21" s="619"/>
      <c r="X21" s="619"/>
      <c r="Y21" s="620"/>
      <c r="Z21" s="671">
        <v>0</v>
      </c>
      <c r="AA21" s="671"/>
      <c r="AB21" s="671"/>
      <c r="AC21" s="671"/>
      <c r="AD21" s="672">
        <v>33030</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16967</v>
      </c>
      <c r="BH21" s="619"/>
      <c r="BI21" s="619"/>
      <c r="BJ21" s="619"/>
      <c r="BK21" s="619"/>
      <c r="BL21" s="619"/>
      <c r="BM21" s="619"/>
      <c r="BN21" s="620"/>
      <c r="BO21" s="671">
        <v>0.1</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579792</v>
      </c>
      <c r="S22" s="619"/>
      <c r="T22" s="619"/>
      <c r="U22" s="619"/>
      <c r="V22" s="619"/>
      <c r="W22" s="619"/>
      <c r="X22" s="619"/>
      <c r="Y22" s="620"/>
      <c r="Z22" s="671">
        <v>0.8</v>
      </c>
      <c r="AA22" s="671"/>
      <c r="AB22" s="671"/>
      <c r="AC22" s="671"/>
      <c r="AD22" s="672" t="s">
        <v>110</v>
      </c>
      <c r="AE22" s="672"/>
      <c r="AF22" s="672"/>
      <c r="AG22" s="672"/>
      <c r="AH22" s="672"/>
      <c r="AI22" s="672"/>
      <c r="AJ22" s="672"/>
      <c r="AK22" s="672"/>
      <c r="AL22" s="641" t="s">
        <v>110</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2049583</v>
      </c>
      <c r="S23" s="619"/>
      <c r="T23" s="619"/>
      <c r="U23" s="619"/>
      <c r="V23" s="619"/>
      <c r="W23" s="619"/>
      <c r="X23" s="619"/>
      <c r="Y23" s="620"/>
      <c r="Z23" s="671">
        <v>3</v>
      </c>
      <c r="AA23" s="671"/>
      <c r="AB23" s="671"/>
      <c r="AC23" s="671"/>
      <c r="AD23" s="672">
        <v>289679</v>
      </c>
      <c r="AE23" s="672"/>
      <c r="AF23" s="672"/>
      <c r="AG23" s="672"/>
      <c r="AH23" s="672"/>
      <c r="AI23" s="672"/>
      <c r="AJ23" s="672"/>
      <c r="AK23" s="672"/>
      <c r="AL23" s="641">
        <v>0.8</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2736307</v>
      </c>
      <c r="BH23" s="619"/>
      <c r="BI23" s="619"/>
      <c r="BJ23" s="619"/>
      <c r="BK23" s="619"/>
      <c r="BL23" s="619"/>
      <c r="BM23" s="619"/>
      <c r="BN23" s="620"/>
      <c r="BO23" s="671">
        <v>9.1</v>
      </c>
      <c r="BP23" s="671"/>
      <c r="BQ23" s="671"/>
      <c r="BR23" s="671"/>
      <c r="BS23" s="624" t="s">
        <v>110</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118679</v>
      </c>
      <c r="S24" s="619"/>
      <c r="T24" s="619"/>
      <c r="U24" s="619"/>
      <c r="V24" s="619"/>
      <c r="W24" s="619"/>
      <c r="X24" s="619"/>
      <c r="Y24" s="620"/>
      <c r="Z24" s="671">
        <v>0.2</v>
      </c>
      <c r="AA24" s="671"/>
      <c r="AB24" s="671"/>
      <c r="AC24" s="671"/>
      <c r="AD24" s="672" t="s">
        <v>110</v>
      </c>
      <c r="AE24" s="672"/>
      <c r="AF24" s="672"/>
      <c r="AG24" s="672"/>
      <c r="AH24" s="672"/>
      <c r="AI24" s="672"/>
      <c r="AJ24" s="672"/>
      <c r="AK24" s="672"/>
      <c r="AL24" s="641" t="s">
        <v>110</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38336936</v>
      </c>
      <c r="CS24" s="669"/>
      <c r="CT24" s="669"/>
      <c r="CU24" s="669"/>
      <c r="CV24" s="669"/>
      <c r="CW24" s="669"/>
      <c r="CX24" s="669"/>
      <c r="CY24" s="716"/>
      <c r="CZ24" s="720">
        <v>57.3</v>
      </c>
      <c r="DA24" s="721"/>
      <c r="DB24" s="721"/>
      <c r="DC24" s="722"/>
      <c r="DD24" s="715">
        <v>23618354</v>
      </c>
      <c r="DE24" s="669"/>
      <c r="DF24" s="669"/>
      <c r="DG24" s="669"/>
      <c r="DH24" s="669"/>
      <c r="DI24" s="669"/>
      <c r="DJ24" s="669"/>
      <c r="DK24" s="716"/>
      <c r="DL24" s="715">
        <v>23249896</v>
      </c>
      <c r="DM24" s="669"/>
      <c r="DN24" s="669"/>
      <c r="DO24" s="669"/>
      <c r="DP24" s="669"/>
      <c r="DQ24" s="669"/>
      <c r="DR24" s="669"/>
      <c r="DS24" s="669"/>
      <c r="DT24" s="669"/>
      <c r="DU24" s="669"/>
      <c r="DV24" s="716"/>
      <c r="DW24" s="717">
        <v>55.9</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11173939</v>
      </c>
      <c r="S25" s="619"/>
      <c r="T25" s="619"/>
      <c r="U25" s="619"/>
      <c r="V25" s="619"/>
      <c r="W25" s="619"/>
      <c r="X25" s="619"/>
      <c r="Y25" s="620"/>
      <c r="Z25" s="671">
        <v>16.3</v>
      </c>
      <c r="AA25" s="671"/>
      <c r="AB25" s="671"/>
      <c r="AC25" s="671"/>
      <c r="AD25" s="672" t="s">
        <v>110</v>
      </c>
      <c r="AE25" s="672"/>
      <c r="AF25" s="672"/>
      <c r="AG25" s="672"/>
      <c r="AH25" s="672"/>
      <c r="AI25" s="672"/>
      <c r="AJ25" s="672"/>
      <c r="AK25" s="672"/>
      <c r="AL25" s="641" t="s">
        <v>110</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11893529</v>
      </c>
      <c r="CS25" s="637"/>
      <c r="CT25" s="637"/>
      <c r="CU25" s="637"/>
      <c r="CV25" s="637"/>
      <c r="CW25" s="637"/>
      <c r="CX25" s="637"/>
      <c r="CY25" s="638"/>
      <c r="CZ25" s="621">
        <v>17.8</v>
      </c>
      <c r="DA25" s="639"/>
      <c r="DB25" s="639"/>
      <c r="DC25" s="640"/>
      <c r="DD25" s="624">
        <v>10580479</v>
      </c>
      <c r="DE25" s="637"/>
      <c r="DF25" s="637"/>
      <c r="DG25" s="637"/>
      <c r="DH25" s="637"/>
      <c r="DI25" s="637"/>
      <c r="DJ25" s="637"/>
      <c r="DK25" s="638"/>
      <c r="DL25" s="624">
        <v>10488389</v>
      </c>
      <c r="DM25" s="637"/>
      <c r="DN25" s="637"/>
      <c r="DO25" s="637"/>
      <c r="DP25" s="637"/>
      <c r="DQ25" s="637"/>
      <c r="DR25" s="637"/>
      <c r="DS25" s="637"/>
      <c r="DT25" s="637"/>
      <c r="DU25" s="637"/>
      <c r="DV25" s="638"/>
      <c r="DW25" s="641">
        <v>25.2</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v>6110</v>
      </c>
      <c r="S26" s="619"/>
      <c r="T26" s="619"/>
      <c r="U26" s="619"/>
      <c r="V26" s="619"/>
      <c r="W26" s="619"/>
      <c r="X26" s="619"/>
      <c r="Y26" s="620"/>
      <c r="Z26" s="671">
        <v>0</v>
      </c>
      <c r="AA26" s="671"/>
      <c r="AB26" s="671"/>
      <c r="AC26" s="671"/>
      <c r="AD26" s="672">
        <v>6110</v>
      </c>
      <c r="AE26" s="672"/>
      <c r="AF26" s="672"/>
      <c r="AG26" s="672"/>
      <c r="AH26" s="672"/>
      <c r="AI26" s="672"/>
      <c r="AJ26" s="672"/>
      <c r="AK26" s="672"/>
      <c r="AL26" s="641">
        <v>0</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7897718</v>
      </c>
      <c r="CS26" s="619"/>
      <c r="CT26" s="619"/>
      <c r="CU26" s="619"/>
      <c r="CV26" s="619"/>
      <c r="CW26" s="619"/>
      <c r="CX26" s="619"/>
      <c r="CY26" s="620"/>
      <c r="CZ26" s="621">
        <v>11.8</v>
      </c>
      <c r="DA26" s="639"/>
      <c r="DB26" s="639"/>
      <c r="DC26" s="640"/>
      <c r="DD26" s="624">
        <v>7236413</v>
      </c>
      <c r="DE26" s="619"/>
      <c r="DF26" s="619"/>
      <c r="DG26" s="619"/>
      <c r="DH26" s="619"/>
      <c r="DI26" s="619"/>
      <c r="DJ26" s="619"/>
      <c r="DK26" s="620"/>
      <c r="DL26" s="624" t="s">
        <v>276</v>
      </c>
      <c r="DM26" s="619"/>
      <c r="DN26" s="619"/>
      <c r="DO26" s="619"/>
      <c r="DP26" s="619"/>
      <c r="DQ26" s="619"/>
      <c r="DR26" s="619"/>
      <c r="DS26" s="619"/>
      <c r="DT26" s="619"/>
      <c r="DU26" s="619"/>
      <c r="DV26" s="620"/>
      <c r="DW26" s="641" t="s">
        <v>276</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4530849</v>
      </c>
      <c r="S27" s="619"/>
      <c r="T27" s="619"/>
      <c r="U27" s="619"/>
      <c r="V27" s="619"/>
      <c r="W27" s="619"/>
      <c r="X27" s="619"/>
      <c r="Y27" s="620"/>
      <c r="Z27" s="671">
        <v>6.6</v>
      </c>
      <c r="AA27" s="671"/>
      <c r="AB27" s="671"/>
      <c r="AC27" s="671"/>
      <c r="AD27" s="672" t="s">
        <v>110</v>
      </c>
      <c r="AE27" s="672"/>
      <c r="AF27" s="672"/>
      <c r="AG27" s="672"/>
      <c r="AH27" s="672"/>
      <c r="AI27" s="672"/>
      <c r="AJ27" s="672"/>
      <c r="AK27" s="672"/>
      <c r="AL27" s="641" t="s">
        <v>110</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29964999</v>
      </c>
      <c r="BH27" s="619"/>
      <c r="BI27" s="619"/>
      <c r="BJ27" s="619"/>
      <c r="BK27" s="619"/>
      <c r="BL27" s="619"/>
      <c r="BM27" s="619"/>
      <c r="BN27" s="620"/>
      <c r="BO27" s="671">
        <v>100</v>
      </c>
      <c r="BP27" s="671"/>
      <c r="BQ27" s="671"/>
      <c r="BR27" s="671"/>
      <c r="BS27" s="624">
        <v>335894</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19240274</v>
      </c>
      <c r="CS27" s="637"/>
      <c r="CT27" s="637"/>
      <c r="CU27" s="637"/>
      <c r="CV27" s="637"/>
      <c r="CW27" s="637"/>
      <c r="CX27" s="637"/>
      <c r="CY27" s="638"/>
      <c r="CZ27" s="621">
        <v>28.8</v>
      </c>
      <c r="DA27" s="639"/>
      <c r="DB27" s="639"/>
      <c r="DC27" s="640"/>
      <c r="DD27" s="624">
        <v>6195864</v>
      </c>
      <c r="DE27" s="637"/>
      <c r="DF27" s="637"/>
      <c r="DG27" s="637"/>
      <c r="DH27" s="637"/>
      <c r="DI27" s="637"/>
      <c r="DJ27" s="637"/>
      <c r="DK27" s="638"/>
      <c r="DL27" s="624">
        <v>6195654</v>
      </c>
      <c r="DM27" s="637"/>
      <c r="DN27" s="637"/>
      <c r="DO27" s="637"/>
      <c r="DP27" s="637"/>
      <c r="DQ27" s="637"/>
      <c r="DR27" s="637"/>
      <c r="DS27" s="637"/>
      <c r="DT27" s="637"/>
      <c r="DU27" s="637"/>
      <c r="DV27" s="638"/>
      <c r="DW27" s="641">
        <v>14.9</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672154</v>
      </c>
      <c r="S28" s="619"/>
      <c r="T28" s="619"/>
      <c r="U28" s="619"/>
      <c r="V28" s="619"/>
      <c r="W28" s="619"/>
      <c r="X28" s="619"/>
      <c r="Y28" s="620"/>
      <c r="Z28" s="671">
        <v>1</v>
      </c>
      <c r="AA28" s="671"/>
      <c r="AB28" s="671"/>
      <c r="AC28" s="671"/>
      <c r="AD28" s="672">
        <v>26485</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7203133</v>
      </c>
      <c r="CS28" s="619"/>
      <c r="CT28" s="619"/>
      <c r="CU28" s="619"/>
      <c r="CV28" s="619"/>
      <c r="CW28" s="619"/>
      <c r="CX28" s="619"/>
      <c r="CY28" s="620"/>
      <c r="CZ28" s="621">
        <v>10.8</v>
      </c>
      <c r="DA28" s="639"/>
      <c r="DB28" s="639"/>
      <c r="DC28" s="640"/>
      <c r="DD28" s="624">
        <v>6842011</v>
      </c>
      <c r="DE28" s="619"/>
      <c r="DF28" s="619"/>
      <c r="DG28" s="619"/>
      <c r="DH28" s="619"/>
      <c r="DI28" s="619"/>
      <c r="DJ28" s="619"/>
      <c r="DK28" s="620"/>
      <c r="DL28" s="624">
        <v>6565853</v>
      </c>
      <c r="DM28" s="619"/>
      <c r="DN28" s="619"/>
      <c r="DO28" s="619"/>
      <c r="DP28" s="619"/>
      <c r="DQ28" s="619"/>
      <c r="DR28" s="619"/>
      <c r="DS28" s="619"/>
      <c r="DT28" s="619"/>
      <c r="DU28" s="619"/>
      <c r="DV28" s="620"/>
      <c r="DW28" s="641">
        <v>15.8</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40562</v>
      </c>
      <c r="S29" s="619"/>
      <c r="T29" s="619"/>
      <c r="U29" s="619"/>
      <c r="V29" s="619"/>
      <c r="W29" s="619"/>
      <c r="X29" s="619"/>
      <c r="Y29" s="620"/>
      <c r="Z29" s="671">
        <v>0.1</v>
      </c>
      <c r="AA29" s="671"/>
      <c r="AB29" s="671"/>
      <c r="AC29" s="671"/>
      <c r="AD29" s="672" t="s">
        <v>110</v>
      </c>
      <c r="AE29" s="672"/>
      <c r="AF29" s="672"/>
      <c r="AG29" s="672"/>
      <c r="AH29" s="672"/>
      <c r="AI29" s="672"/>
      <c r="AJ29" s="672"/>
      <c r="AK29" s="672"/>
      <c r="AL29" s="641" t="s">
        <v>110</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7202680</v>
      </c>
      <c r="CS29" s="637"/>
      <c r="CT29" s="637"/>
      <c r="CU29" s="637"/>
      <c r="CV29" s="637"/>
      <c r="CW29" s="637"/>
      <c r="CX29" s="637"/>
      <c r="CY29" s="638"/>
      <c r="CZ29" s="621">
        <v>10.8</v>
      </c>
      <c r="DA29" s="639"/>
      <c r="DB29" s="639"/>
      <c r="DC29" s="640"/>
      <c r="DD29" s="624">
        <v>6841558</v>
      </c>
      <c r="DE29" s="637"/>
      <c r="DF29" s="637"/>
      <c r="DG29" s="637"/>
      <c r="DH29" s="637"/>
      <c r="DI29" s="637"/>
      <c r="DJ29" s="637"/>
      <c r="DK29" s="638"/>
      <c r="DL29" s="624">
        <v>6565400</v>
      </c>
      <c r="DM29" s="637"/>
      <c r="DN29" s="637"/>
      <c r="DO29" s="637"/>
      <c r="DP29" s="637"/>
      <c r="DQ29" s="637"/>
      <c r="DR29" s="637"/>
      <c r="DS29" s="637"/>
      <c r="DT29" s="637"/>
      <c r="DU29" s="637"/>
      <c r="DV29" s="638"/>
      <c r="DW29" s="641">
        <v>15.8</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881819</v>
      </c>
      <c r="S30" s="619"/>
      <c r="T30" s="619"/>
      <c r="U30" s="619"/>
      <c r="V30" s="619"/>
      <c r="W30" s="619"/>
      <c r="X30" s="619"/>
      <c r="Y30" s="620"/>
      <c r="Z30" s="671">
        <v>1.3</v>
      </c>
      <c r="AA30" s="671"/>
      <c r="AB30" s="671"/>
      <c r="AC30" s="671"/>
      <c r="AD30" s="672" t="s">
        <v>110</v>
      </c>
      <c r="AE30" s="672"/>
      <c r="AF30" s="672"/>
      <c r="AG30" s="672"/>
      <c r="AH30" s="672"/>
      <c r="AI30" s="672"/>
      <c r="AJ30" s="672"/>
      <c r="AK30" s="672"/>
      <c r="AL30" s="641" t="s">
        <v>110</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99.3</v>
      </c>
      <c r="BH30" s="685"/>
      <c r="BI30" s="685"/>
      <c r="BJ30" s="685"/>
      <c r="BK30" s="685"/>
      <c r="BL30" s="685"/>
      <c r="BM30" s="686">
        <v>97.4</v>
      </c>
      <c r="BN30" s="685"/>
      <c r="BO30" s="685"/>
      <c r="BP30" s="685"/>
      <c r="BQ30" s="687"/>
      <c r="BR30" s="684">
        <v>99.2</v>
      </c>
      <c r="BS30" s="685"/>
      <c r="BT30" s="685"/>
      <c r="BU30" s="685"/>
      <c r="BV30" s="685"/>
      <c r="BW30" s="685"/>
      <c r="BX30" s="686">
        <v>97</v>
      </c>
      <c r="BY30" s="685"/>
      <c r="BZ30" s="685"/>
      <c r="CA30" s="685"/>
      <c r="CB30" s="687"/>
      <c r="CD30" s="690"/>
      <c r="CE30" s="691"/>
      <c r="CF30" s="655" t="s">
        <v>290</v>
      </c>
      <c r="CG30" s="652"/>
      <c r="CH30" s="652"/>
      <c r="CI30" s="652"/>
      <c r="CJ30" s="652"/>
      <c r="CK30" s="652"/>
      <c r="CL30" s="652"/>
      <c r="CM30" s="652"/>
      <c r="CN30" s="652"/>
      <c r="CO30" s="652"/>
      <c r="CP30" s="652"/>
      <c r="CQ30" s="653"/>
      <c r="CR30" s="618">
        <v>6461507</v>
      </c>
      <c r="CS30" s="619"/>
      <c r="CT30" s="619"/>
      <c r="CU30" s="619"/>
      <c r="CV30" s="619"/>
      <c r="CW30" s="619"/>
      <c r="CX30" s="619"/>
      <c r="CY30" s="620"/>
      <c r="CZ30" s="621">
        <v>9.6999999999999993</v>
      </c>
      <c r="DA30" s="639"/>
      <c r="DB30" s="639"/>
      <c r="DC30" s="640"/>
      <c r="DD30" s="624">
        <v>6142049</v>
      </c>
      <c r="DE30" s="619"/>
      <c r="DF30" s="619"/>
      <c r="DG30" s="619"/>
      <c r="DH30" s="619"/>
      <c r="DI30" s="619"/>
      <c r="DJ30" s="619"/>
      <c r="DK30" s="620"/>
      <c r="DL30" s="624">
        <v>5865891</v>
      </c>
      <c r="DM30" s="619"/>
      <c r="DN30" s="619"/>
      <c r="DO30" s="619"/>
      <c r="DP30" s="619"/>
      <c r="DQ30" s="619"/>
      <c r="DR30" s="619"/>
      <c r="DS30" s="619"/>
      <c r="DT30" s="619"/>
      <c r="DU30" s="619"/>
      <c r="DV30" s="620"/>
      <c r="DW30" s="641">
        <v>14.1</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1253715</v>
      </c>
      <c r="S31" s="619"/>
      <c r="T31" s="619"/>
      <c r="U31" s="619"/>
      <c r="V31" s="619"/>
      <c r="W31" s="619"/>
      <c r="X31" s="619"/>
      <c r="Y31" s="620"/>
      <c r="Z31" s="671">
        <v>1.8</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v>
      </c>
      <c r="BH31" s="637"/>
      <c r="BI31" s="637"/>
      <c r="BJ31" s="637"/>
      <c r="BK31" s="637"/>
      <c r="BL31" s="637"/>
      <c r="BM31" s="673">
        <v>96.3</v>
      </c>
      <c r="BN31" s="683"/>
      <c r="BO31" s="683"/>
      <c r="BP31" s="683"/>
      <c r="BQ31" s="647"/>
      <c r="BR31" s="682">
        <v>98.9</v>
      </c>
      <c r="BS31" s="637"/>
      <c r="BT31" s="637"/>
      <c r="BU31" s="637"/>
      <c r="BV31" s="637"/>
      <c r="BW31" s="637"/>
      <c r="BX31" s="673">
        <v>95.8</v>
      </c>
      <c r="BY31" s="683"/>
      <c r="BZ31" s="683"/>
      <c r="CA31" s="683"/>
      <c r="CB31" s="647"/>
      <c r="CD31" s="690"/>
      <c r="CE31" s="691"/>
      <c r="CF31" s="655" t="s">
        <v>294</v>
      </c>
      <c r="CG31" s="652"/>
      <c r="CH31" s="652"/>
      <c r="CI31" s="652"/>
      <c r="CJ31" s="652"/>
      <c r="CK31" s="652"/>
      <c r="CL31" s="652"/>
      <c r="CM31" s="652"/>
      <c r="CN31" s="652"/>
      <c r="CO31" s="652"/>
      <c r="CP31" s="652"/>
      <c r="CQ31" s="653"/>
      <c r="CR31" s="618">
        <v>741173</v>
      </c>
      <c r="CS31" s="637"/>
      <c r="CT31" s="637"/>
      <c r="CU31" s="637"/>
      <c r="CV31" s="637"/>
      <c r="CW31" s="637"/>
      <c r="CX31" s="637"/>
      <c r="CY31" s="638"/>
      <c r="CZ31" s="621">
        <v>1.1000000000000001</v>
      </c>
      <c r="DA31" s="639"/>
      <c r="DB31" s="639"/>
      <c r="DC31" s="640"/>
      <c r="DD31" s="624">
        <v>699509</v>
      </c>
      <c r="DE31" s="637"/>
      <c r="DF31" s="637"/>
      <c r="DG31" s="637"/>
      <c r="DH31" s="637"/>
      <c r="DI31" s="637"/>
      <c r="DJ31" s="637"/>
      <c r="DK31" s="638"/>
      <c r="DL31" s="624">
        <v>699509</v>
      </c>
      <c r="DM31" s="637"/>
      <c r="DN31" s="637"/>
      <c r="DO31" s="637"/>
      <c r="DP31" s="637"/>
      <c r="DQ31" s="637"/>
      <c r="DR31" s="637"/>
      <c r="DS31" s="637"/>
      <c r="DT31" s="637"/>
      <c r="DU31" s="637"/>
      <c r="DV31" s="638"/>
      <c r="DW31" s="641">
        <v>1.7</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1368021</v>
      </c>
      <c r="S32" s="619"/>
      <c r="T32" s="619"/>
      <c r="U32" s="619"/>
      <c r="V32" s="619"/>
      <c r="W32" s="619"/>
      <c r="X32" s="619"/>
      <c r="Y32" s="620"/>
      <c r="Z32" s="671">
        <v>2</v>
      </c>
      <c r="AA32" s="671"/>
      <c r="AB32" s="671"/>
      <c r="AC32" s="671"/>
      <c r="AD32" s="672">
        <v>20688</v>
      </c>
      <c r="AE32" s="672"/>
      <c r="AF32" s="672"/>
      <c r="AG32" s="672"/>
      <c r="AH32" s="672"/>
      <c r="AI32" s="672"/>
      <c r="AJ32" s="672"/>
      <c r="AK32" s="672"/>
      <c r="AL32" s="641">
        <v>0.1</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99.5</v>
      </c>
      <c r="BH32" s="603"/>
      <c r="BI32" s="603"/>
      <c r="BJ32" s="603"/>
      <c r="BK32" s="603"/>
      <c r="BL32" s="603"/>
      <c r="BM32" s="666">
        <v>98.3</v>
      </c>
      <c r="BN32" s="603"/>
      <c r="BO32" s="603"/>
      <c r="BP32" s="603"/>
      <c r="BQ32" s="660"/>
      <c r="BR32" s="681">
        <v>99.4</v>
      </c>
      <c r="BS32" s="603"/>
      <c r="BT32" s="603"/>
      <c r="BU32" s="603"/>
      <c r="BV32" s="603"/>
      <c r="BW32" s="603"/>
      <c r="BX32" s="666">
        <v>97.8</v>
      </c>
      <c r="BY32" s="603"/>
      <c r="BZ32" s="603"/>
      <c r="CA32" s="603"/>
      <c r="CB32" s="660"/>
      <c r="CD32" s="692"/>
      <c r="CE32" s="693"/>
      <c r="CF32" s="655" t="s">
        <v>297</v>
      </c>
      <c r="CG32" s="652"/>
      <c r="CH32" s="652"/>
      <c r="CI32" s="652"/>
      <c r="CJ32" s="652"/>
      <c r="CK32" s="652"/>
      <c r="CL32" s="652"/>
      <c r="CM32" s="652"/>
      <c r="CN32" s="652"/>
      <c r="CO32" s="652"/>
      <c r="CP32" s="652"/>
      <c r="CQ32" s="653"/>
      <c r="CR32" s="618">
        <v>453</v>
      </c>
      <c r="CS32" s="619"/>
      <c r="CT32" s="619"/>
      <c r="CU32" s="619"/>
      <c r="CV32" s="619"/>
      <c r="CW32" s="619"/>
      <c r="CX32" s="619"/>
      <c r="CY32" s="620"/>
      <c r="CZ32" s="621">
        <v>0</v>
      </c>
      <c r="DA32" s="639"/>
      <c r="DB32" s="639"/>
      <c r="DC32" s="640"/>
      <c r="DD32" s="624">
        <v>453</v>
      </c>
      <c r="DE32" s="619"/>
      <c r="DF32" s="619"/>
      <c r="DG32" s="619"/>
      <c r="DH32" s="619"/>
      <c r="DI32" s="619"/>
      <c r="DJ32" s="619"/>
      <c r="DK32" s="620"/>
      <c r="DL32" s="624">
        <v>453</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4986249</v>
      </c>
      <c r="S33" s="619"/>
      <c r="T33" s="619"/>
      <c r="U33" s="619"/>
      <c r="V33" s="619"/>
      <c r="W33" s="619"/>
      <c r="X33" s="619"/>
      <c r="Y33" s="620"/>
      <c r="Z33" s="671">
        <v>7.3</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23885132</v>
      </c>
      <c r="CS33" s="637"/>
      <c r="CT33" s="637"/>
      <c r="CU33" s="637"/>
      <c r="CV33" s="637"/>
      <c r="CW33" s="637"/>
      <c r="CX33" s="637"/>
      <c r="CY33" s="638"/>
      <c r="CZ33" s="621">
        <v>35.700000000000003</v>
      </c>
      <c r="DA33" s="639"/>
      <c r="DB33" s="639"/>
      <c r="DC33" s="640"/>
      <c r="DD33" s="624">
        <v>19748454</v>
      </c>
      <c r="DE33" s="637"/>
      <c r="DF33" s="637"/>
      <c r="DG33" s="637"/>
      <c r="DH33" s="637"/>
      <c r="DI33" s="637"/>
      <c r="DJ33" s="637"/>
      <c r="DK33" s="638"/>
      <c r="DL33" s="624">
        <v>15811683</v>
      </c>
      <c r="DM33" s="637"/>
      <c r="DN33" s="637"/>
      <c r="DO33" s="637"/>
      <c r="DP33" s="637"/>
      <c r="DQ33" s="637"/>
      <c r="DR33" s="637"/>
      <c r="DS33" s="637"/>
      <c r="DT33" s="637"/>
      <c r="DU33" s="637"/>
      <c r="DV33" s="638"/>
      <c r="DW33" s="641">
        <v>38</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8435039</v>
      </c>
      <c r="CS34" s="619"/>
      <c r="CT34" s="619"/>
      <c r="CU34" s="619"/>
      <c r="CV34" s="619"/>
      <c r="CW34" s="619"/>
      <c r="CX34" s="619"/>
      <c r="CY34" s="620"/>
      <c r="CZ34" s="621">
        <v>12.6</v>
      </c>
      <c r="DA34" s="639"/>
      <c r="DB34" s="639"/>
      <c r="DC34" s="640"/>
      <c r="DD34" s="624">
        <v>6411195</v>
      </c>
      <c r="DE34" s="619"/>
      <c r="DF34" s="619"/>
      <c r="DG34" s="619"/>
      <c r="DH34" s="619"/>
      <c r="DI34" s="619"/>
      <c r="DJ34" s="619"/>
      <c r="DK34" s="620"/>
      <c r="DL34" s="624">
        <v>6326773</v>
      </c>
      <c r="DM34" s="619"/>
      <c r="DN34" s="619"/>
      <c r="DO34" s="619"/>
      <c r="DP34" s="619"/>
      <c r="DQ34" s="619"/>
      <c r="DR34" s="619"/>
      <c r="DS34" s="619"/>
      <c r="DT34" s="619"/>
      <c r="DU34" s="619"/>
      <c r="DV34" s="620"/>
      <c r="DW34" s="641">
        <v>15.2</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3426449</v>
      </c>
      <c r="S35" s="619"/>
      <c r="T35" s="619"/>
      <c r="U35" s="619"/>
      <c r="V35" s="619"/>
      <c r="W35" s="619"/>
      <c r="X35" s="619"/>
      <c r="Y35" s="620"/>
      <c r="Z35" s="671">
        <v>5</v>
      </c>
      <c r="AA35" s="671"/>
      <c r="AB35" s="671"/>
      <c r="AC35" s="671"/>
      <c r="AD35" s="672" t="s">
        <v>110</v>
      </c>
      <c r="AE35" s="672"/>
      <c r="AF35" s="672"/>
      <c r="AG35" s="672"/>
      <c r="AH35" s="672"/>
      <c r="AI35" s="672"/>
      <c r="AJ35" s="672"/>
      <c r="AK35" s="672"/>
      <c r="AL35" s="641" t="s">
        <v>110</v>
      </c>
      <c r="AM35" s="673"/>
      <c r="AN35" s="673"/>
      <c r="AO35" s="674"/>
      <c r="AP35" s="186"/>
      <c r="AQ35" s="675" t="s">
        <v>305</v>
      </c>
      <c r="AR35" s="676"/>
      <c r="AS35" s="676"/>
      <c r="AT35" s="676"/>
      <c r="AU35" s="676"/>
      <c r="AV35" s="676"/>
      <c r="AW35" s="676"/>
      <c r="AX35" s="676"/>
      <c r="AY35" s="677"/>
      <c r="AZ35" s="668">
        <v>10333686</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391529</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341557</v>
      </c>
      <c r="CS35" s="637"/>
      <c r="CT35" s="637"/>
      <c r="CU35" s="637"/>
      <c r="CV35" s="637"/>
      <c r="CW35" s="637"/>
      <c r="CX35" s="637"/>
      <c r="CY35" s="638"/>
      <c r="CZ35" s="621">
        <v>0.5</v>
      </c>
      <c r="DA35" s="639"/>
      <c r="DB35" s="639"/>
      <c r="DC35" s="640"/>
      <c r="DD35" s="624">
        <v>315769</v>
      </c>
      <c r="DE35" s="637"/>
      <c r="DF35" s="637"/>
      <c r="DG35" s="637"/>
      <c r="DH35" s="637"/>
      <c r="DI35" s="637"/>
      <c r="DJ35" s="637"/>
      <c r="DK35" s="638"/>
      <c r="DL35" s="624">
        <v>305126</v>
      </c>
      <c r="DM35" s="637"/>
      <c r="DN35" s="637"/>
      <c r="DO35" s="637"/>
      <c r="DP35" s="637"/>
      <c r="DQ35" s="637"/>
      <c r="DR35" s="637"/>
      <c r="DS35" s="637"/>
      <c r="DT35" s="637"/>
      <c r="DU35" s="637"/>
      <c r="DV35" s="638"/>
      <c r="DW35" s="641">
        <v>0.7</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68639885</v>
      </c>
      <c r="S36" s="659"/>
      <c r="T36" s="659"/>
      <c r="U36" s="659"/>
      <c r="V36" s="659"/>
      <c r="W36" s="659"/>
      <c r="X36" s="659"/>
      <c r="Y36" s="662"/>
      <c r="Z36" s="663">
        <v>100</v>
      </c>
      <c r="AA36" s="663"/>
      <c r="AB36" s="663"/>
      <c r="AC36" s="663"/>
      <c r="AD36" s="664">
        <v>38140317</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2042442</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-1018442</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6610750</v>
      </c>
      <c r="CS36" s="619"/>
      <c r="CT36" s="619"/>
      <c r="CU36" s="619"/>
      <c r="CV36" s="619"/>
      <c r="CW36" s="619"/>
      <c r="CX36" s="619"/>
      <c r="CY36" s="620"/>
      <c r="CZ36" s="621">
        <v>9.9</v>
      </c>
      <c r="DA36" s="639"/>
      <c r="DB36" s="639"/>
      <c r="DC36" s="640"/>
      <c r="DD36" s="624">
        <v>6238152</v>
      </c>
      <c r="DE36" s="619"/>
      <c r="DF36" s="619"/>
      <c r="DG36" s="619"/>
      <c r="DH36" s="619"/>
      <c r="DI36" s="619"/>
      <c r="DJ36" s="619"/>
      <c r="DK36" s="620"/>
      <c r="DL36" s="624">
        <v>4792245</v>
      </c>
      <c r="DM36" s="619"/>
      <c r="DN36" s="619"/>
      <c r="DO36" s="619"/>
      <c r="DP36" s="619"/>
      <c r="DQ36" s="619"/>
      <c r="DR36" s="619"/>
      <c r="DS36" s="619"/>
      <c r="DT36" s="619"/>
      <c r="DU36" s="619"/>
      <c r="DV36" s="620"/>
      <c r="DW36" s="641">
        <v>11.5</v>
      </c>
      <c r="DX36" s="642"/>
      <c r="DY36" s="642"/>
      <c r="DZ36" s="642"/>
      <c r="EA36" s="642"/>
      <c r="EB36" s="642"/>
      <c r="EC36" s="643"/>
    </row>
    <row r="37" spans="2:133" ht="11.25" customHeight="1">
      <c r="AQ37" s="644" t="s">
        <v>312</v>
      </c>
      <c r="AR37" s="645"/>
      <c r="AS37" s="645"/>
      <c r="AT37" s="645"/>
      <c r="AU37" s="645"/>
      <c r="AV37" s="645"/>
      <c r="AW37" s="645"/>
      <c r="AX37" s="645"/>
      <c r="AY37" s="646"/>
      <c r="AZ37" s="618">
        <v>1266830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28541</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1053093</v>
      </c>
      <c r="CS37" s="637"/>
      <c r="CT37" s="637"/>
      <c r="CU37" s="637"/>
      <c r="CV37" s="637"/>
      <c r="CW37" s="637"/>
      <c r="CX37" s="637"/>
      <c r="CY37" s="638"/>
      <c r="CZ37" s="621">
        <v>1.6</v>
      </c>
      <c r="DA37" s="639"/>
      <c r="DB37" s="639"/>
      <c r="DC37" s="640"/>
      <c r="DD37" s="624">
        <v>1053093</v>
      </c>
      <c r="DE37" s="637"/>
      <c r="DF37" s="637"/>
      <c r="DG37" s="637"/>
      <c r="DH37" s="637"/>
      <c r="DI37" s="637"/>
      <c r="DJ37" s="637"/>
      <c r="DK37" s="638"/>
      <c r="DL37" s="624">
        <v>340929</v>
      </c>
      <c r="DM37" s="637"/>
      <c r="DN37" s="637"/>
      <c r="DO37" s="637"/>
      <c r="DP37" s="637"/>
      <c r="DQ37" s="637"/>
      <c r="DR37" s="637"/>
      <c r="DS37" s="637"/>
      <c r="DT37" s="637"/>
      <c r="DU37" s="637"/>
      <c r="DV37" s="638"/>
      <c r="DW37" s="641">
        <v>0.8</v>
      </c>
      <c r="DX37" s="642"/>
      <c r="DY37" s="642"/>
      <c r="DZ37" s="642"/>
      <c r="EA37" s="642"/>
      <c r="EB37" s="642"/>
      <c r="EC37" s="643"/>
    </row>
    <row r="38" spans="2:133" ht="11.25" customHeight="1">
      <c r="AQ38" s="644" t="s">
        <v>315</v>
      </c>
      <c r="AR38" s="645"/>
      <c r="AS38" s="645"/>
      <c r="AT38" s="645"/>
      <c r="AU38" s="645"/>
      <c r="AV38" s="645"/>
      <c r="AW38" s="645"/>
      <c r="AX38" s="645"/>
      <c r="AY38" s="646"/>
      <c r="AZ38" s="618">
        <v>847413</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46754</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6631258</v>
      </c>
      <c r="CS38" s="619"/>
      <c r="CT38" s="619"/>
      <c r="CU38" s="619"/>
      <c r="CV38" s="619"/>
      <c r="CW38" s="619"/>
      <c r="CX38" s="619"/>
      <c r="CY38" s="620"/>
      <c r="CZ38" s="621">
        <v>9.9</v>
      </c>
      <c r="DA38" s="639"/>
      <c r="DB38" s="639"/>
      <c r="DC38" s="640"/>
      <c r="DD38" s="624">
        <v>5442706</v>
      </c>
      <c r="DE38" s="619"/>
      <c r="DF38" s="619"/>
      <c r="DG38" s="619"/>
      <c r="DH38" s="619"/>
      <c r="DI38" s="619"/>
      <c r="DJ38" s="619"/>
      <c r="DK38" s="620"/>
      <c r="DL38" s="624">
        <v>4377113</v>
      </c>
      <c r="DM38" s="619"/>
      <c r="DN38" s="619"/>
      <c r="DO38" s="619"/>
      <c r="DP38" s="619"/>
      <c r="DQ38" s="619"/>
      <c r="DR38" s="619"/>
      <c r="DS38" s="619"/>
      <c r="DT38" s="619"/>
      <c r="DU38" s="619"/>
      <c r="DV38" s="620"/>
      <c r="DW38" s="641">
        <v>10.5</v>
      </c>
      <c r="DX38" s="642"/>
      <c r="DY38" s="642"/>
      <c r="DZ38" s="642"/>
      <c r="EA38" s="642"/>
      <c r="EB38" s="642"/>
      <c r="EC38" s="643"/>
    </row>
    <row r="39" spans="2:133" ht="11.25" customHeight="1">
      <c r="AQ39" s="644" t="s">
        <v>318</v>
      </c>
      <c r="AR39" s="645"/>
      <c r="AS39" s="645"/>
      <c r="AT39" s="645"/>
      <c r="AU39" s="645"/>
      <c r="AV39" s="645"/>
      <c r="AW39" s="645"/>
      <c r="AX39" s="645"/>
      <c r="AY39" s="646"/>
      <c r="AZ39" s="618">
        <v>221659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97</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1382148</v>
      </c>
      <c r="CS39" s="637"/>
      <c r="CT39" s="637"/>
      <c r="CU39" s="637"/>
      <c r="CV39" s="637"/>
      <c r="CW39" s="637"/>
      <c r="CX39" s="637"/>
      <c r="CY39" s="638"/>
      <c r="CZ39" s="621">
        <v>2.1</v>
      </c>
      <c r="DA39" s="639"/>
      <c r="DB39" s="639"/>
      <c r="DC39" s="640"/>
      <c r="DD39" s="624">
        <v>1330206</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1840032</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98</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484380</v>
      </c>
      <c r="CS40" s="619"/>
      <c r="CT40" s="619"/>
      <c r="CU40" s="619"/>
      <c r="CV40" s="619"/>
      <c r="CW40" s="619"/>
      <c r="CX40" s="619"/>
      <c r="CY40" s="620"/>
      <c r="CZ40" s="621">
        <v>0.7</v>
      </c>
      <c r="DA40" s="639"/>
      <c r="DB40" s="639"/>
      <c r="DC40" s="640"/>
      <c r="DD40" s="624">
        <v>10426</v>
      </c>
      <c r="DE40" s="619"/>
      <c r="DF40" s="619"/>
      <c r="DG40" s="619"/>
      <c r="DH40" s="619"/>
      <c r="DI40" s="619"/>
      <c r="DJ40" s="619"/>
      <c r="DK40" s="620"/>
      <c r="DL40" s="624">
        <v>10426</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4115310</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306</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276</v>
      </c>
      <c r="CS41" s="637"/>
      <c r="CT41" s="637"/>
      <c r="CU41" s="637"/>
      <c r="CV41" s="637"/>
      <c r="CW41" s="637"/>
      <c r="CX41" s="637"/>
      <c r="CY41" s="638"/>
      <c r="CZ41" s="621" t="s">
        <v>276</v>
      </c>
      <c r="DA41" s="639"/>
      <c r="DB41" s="639"/>
      <c r="DC41" s="640"/>
      <c r="DD41" s="624" t="s">
        <v>276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4629421</v>
      </c>
      <c r="CS42" s="619"/>
      <c r="CT42" s="619"/>
      <c r="CU42" s="619"/>
      <c r="CV42" s="619"/>
      <c r="CW42" s="619"/>
      <c r="CX42" s="619"/>
      <c r="CY42" s="620"/>
      <c r="CZ42" s="621">
        <v>6.9</v>
      </c>
      <c r="DA42" s="622"/>
      <c r="DB42" s="622"/>
      <c r="DC42" s="623"/>
      <c r="DD42" s="624">
        <v>2394137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85107</v>
      </c>
      <c r="CS43" s="637"/>
      <c r="CT43" s="637"/>
      <c r="CU43" s="637"/>
      <c r="CV43" s="637"/>
      <c r="CW43" s="637"/>
      <c r="CX43" s="637"/>
      <c r="CY43" s="638"/>
      <c r="CZ43" s="621">
        <v>0.1</v>
      </c>
      <c r="DA43" s="639"/>
      <c r="DB43" s="639"/>
      <c r="DC43" s="640"/>
      <c r="DD43" s="624">
        <v>85107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4629421</v>
      </c>
      <c r="CS44" s="619"/>
      <c r="CT44" s="619"/>
      <c r="CU44" s="619"/>
      <c r="CV44" s="619"/>
      <c r="CW44" s="619"/>
      <c r="CX44" s="619"/>
      <c r="CY44" s="620"/>
      <c r="CZ44" s="621">
        <v>6.9</v>
      </c>
      <c r="DA44" s="622"/>
      <c r="DB44" s="622"/>
      <c r="DC44" s="623"/>
      <c r="DD44" s="624">
        <v>2394137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524326</v>
      </c>
      <c r="CS45" s="637"/>
      <c r="CT45" s="637"/>
      <c r="CU45" s="637"/>
      <c r="CV45" s="637"/>
      <c r="CW45" s="637"/>
      <c r="CX45" s="637"/>
      <c r="CY45" s="638"/>
      <c r="CZ45" s="621">
        <v>0.8</v>
      </c>
      <c r="DA45" s="639"/>
      <c r="DB45" s="639"/>
      <c r="DC45" s="640"/>
      <c r="DD45" s="624">
        <v>147366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3934187</v>
      </c>
      <c r="CS46" s="619"/>
      <c r="CT46" s="619"/>
      <c r="CU46" s="619"/>
      <c r="CV46" s="619"/>
      <c r="CW46" s="619"/>
      <c r="CX46" s="619"/>
      <c r="CY46" s="620"/>
      <c r="CZ46" s="621">
        <v>5.9</v>
      </c>
      <c r="DA46" s="622"/>
      <c r="DB46" s="622"/>
      <c r="DC46" s="623"/>
      <c r="DD46" s="624">
        <v>2209263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t="s">
        <v>119</v>
      </c>
      <c r="CS47" s="637"/>
      <c r="CT47" s="637"/>
      <c r="CU47" s="637"/>
      <c r="CV47" s="637"/>
      <c r="CW47" s="637"/>
      <c r="CX47" s="637"/>
      <c r="CY47" s="638"/>
      <c r="CZ47" s="621" t="s">
        <v>119</v>
      </c>
      <c r="DA47" s="639"/>
      <c r="DB47" s="639"/>
      <c r="DC47" s="640"/>
      <c r="DD47" s="624" t="s">
        <v>119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66851489</v>
      </c>
      <c r="CS49" s="603"/>
      <c r="CT49" s="603"/>
      <c r="CU49" s="603"/>
      <c r="CV49" s="603"/>
      <c r="CW49" s="603"/>
      <c r="CX49" s="603"/>
      <c r="CY49" s="604"/>
      <c r="CZ49" s="605">
        <v>100</v>
      </c>
      <c r="DA49" s="606"/>
      <c r="DB49" s="606"/>
      <c r="DC49" s="607"/>
      <c r="DD49" s="608">
        <v>45760945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zoomScale="70"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68618</v>
      </c>
      <c r="R7" s="1131"/>
      <c r="S7" s="1131"/>
      <c r="T7" s="1131"/>
      <c r="U7" s="1131"/>
      <c r="V7" s="1131">
        <v>66832</v>
      </c>
      <c r="W7" s="1131"/>
      <c r="X7" s="1131"/>
      <c r="Y7" s="1131"/>
      <c r="Z7" s="1131"/>
      <c r="AA7" s="1131">
        <v>1786</v>
      </c>
      <c r="AB7" s="1131"/>
      <c r="AC7" s="1131"/>
      <c r="AD7" s="1131"/>
      <c r="AE7" s="1132"/>
      <c r="AF7" s="1133">
        <v>705</v>
      </c>
      <c r="AG7" s="1134"/>
      <c r="AH7" s="1134"/>
      <c r="AI7" s="1134"/>
      <c r="AJ7" s="1135"/>
      <c r="AK7" s="1117">
        <v>982</v>
      </c>
      <c r="AL7" s="1118"/>
      <c r="AM7" s="1118"/>
      <c r="AN7" s="1118"/>
      <c r="AO7" s="1118"/>
      <c r="AP7" s="1118">
        <v>63239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567</v>
      </c>
      <c r="BS7" s="1121" t="s">
        <v>560</v>
      </c>
      <c r="BT7" s="1122"/>
      <c r="BU7" s="1122"/>
      <c r="BV7" s="1122"/>
      <c r="BW7" s="1122"/>
      <c r="BX7" s="1122"/>
      <c r="BY7" s="1122"/>
      <c r="BZ7" s="1122"/>
      <c r="CA7" s="1122"/>
      <c r="CB7" s="1122"/>
      <c r="CC7" s="1122"/>
      <c r="CD7" s="1122"/>
      <c r="CE7" s="1122"/>
      <c r="CF7" s="1122"/>
      <c r="CG7" s="1123"/>
      <c r="CH7" s="1114">
        <v>16</v>
      </c>
      <c r="CI7" s="1115"/>
      <c r="CJ7" s="1115"/>
      <c r="CK7" s="1115"/>
      <c r="CL7" s="1116"/>
      <c r="CM7" s="1114">
        <v>4059</v>
      </c>
      <c r="CN7" s="1115"/>
      <c r="CO7" s="1115"/>
      <c r="CP7" s="1115"/>
      <c r="CQ7" s="1116"/>
      <c r="CR7" s="1114">
        <v>110</v>
      </c>
      <c r="CS7" s="1115"/>
      <c r="CT7" s="1115"/>
      <c r="CU7" s="1115"/>
      <c r="CV7" s="1116"/>
      <c r="CW7" s="1114">
        <v>29</v>
      </c>
      <c r="CX7" s="1115"/>
      <c r="CY7" s="1115"/>
      <c r="CZ7" s="1115"/>
      <c r="DA7" s="1116"/>
      <c r="DB7" s="1114" t="s">
        <v>559</v>
      </c>
      <c r="DC7" s="1115"/>
      <c r="DD7" s="1115"/>
      <c r="DE7" s="1115"/>
      <c r="DF7" s="1116"/>
      <c r="DG7" s="1114" t="s">
        <v>559</v>
      </c>
      <c r="DH7" s="1115"/>
      <c r="DI7" s="1115"/>
      <c r="DJ7" s="1115"/>
      <c r="DK7" s="1116"/>
      <c r="DL7" s="1114">
        <v>32</v>
      </c>
      <c r="DM7" s="1115"/>
      <c r="DN7" s="1115"/>
      <c r="DO7" s="1115"/>
      <c r="DP7" s="1116"/>
      <c r="DQ7" s="1114">
        <v>29</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32</v>
      </c>
      <c r="R8" s="1070"/>
      <c r="S8" s="1070"/>
      <c r="T8" s="1070"/>
      <c r="U8" s="1070"/>
      <c r="V8" s="1070">
        <v>30</v>
      </c>
      <c r="W8" s="1070"/>
      <c r="X8" s="1070"/>
      <c r="Y8" s="1070"/>
      <c r="Z8" s="1070"/>
      <c r="AA8" s="1070">
        <v>2</v>
      </c>
      <c r="AB8" s="1070"/>
      <c r="AC8" s="1070"/>
      <c r="AD8" s="1070"/>
      <c r="AE8" s="1071"/>
      <c r="AF8" s="1045">
        <v>2</v>
      </c>
      <c r="AG8" s="1046"/>
      <c r="AH8" s="1046"/>
      <c r="AI8" s="1046"/>
      <c r="AJ8" s="1047"/>
      <c r="AK8" s="1112"/>
      <c r="AL8" s="1113"/>
      <c r="AM8" s="1113"/>
      <c r="AN8" s="1113"/>
      <c r="AO8" s="1113"/>
      <c r="AP8" s="1113" t="s">
        <v>554</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571</v>
      </c>
      <c r="BT8" s="1041"/>
      <c r="BU8" s="1041"/>
      <c r="BV8" s="1041"/>
      <c r="BW8" s="1041"/>
      <c r="BX8" s="1041"/>
      <c r="BY8" s="1041"/>
      <c r="BZ8" s="1041"/>
      <c r="CA8" s="1041"/>
      <c r="CB8" s="1041"/>
      <c r="CC8" s="1041"/>
      <c r="CD8" s="1041"/>
      <c r="CE8" s="1041"/>
      <c r="CF8" s="1041"/>
      <c r="CG8" s="1042"/>
      <c r="CH8" s="1015">
        <v>-3</v>
      </c>
      <c r="CI8" s="1016"/>
      <c r="CJ8" s="1016"/>
      <c r="CK8" s="1016"/>
      <c r="CL8" s="1017"/>
      <c r="CM8" s="1015">
        <v>603</v>
      </c>
      <c r="CN8" s="1016"/>
      <c r="CO8" s="1016"/>
      <c r="CP8" s="1016"/>
      <c r="CQ8" s="1017"/>
      <c r="CR8" s="1015">
        <v>30</v>
      </c>
      <c r="CS8" s="1016"/>
      <c r="CT8" s="1016"/>
      <c r="CU8" s="1016"/>
      <c r="CV8" s="1017"/>
      <c r="CW8" s="1015">
        <v>53</v>
      </c>
      <c r="CX8" s="1016"/>
      <c r="CY8" s="1016"/>
      <c r="CZ8" s="1016"/>
      <c r="DA8" s="1017"/>
      <c r="DB8" s="1015" t="s">
        <v>559</v>
      </c>
      <c r="DC8" s="1016"/>
      <c r="DD8" s="1016"/>
      <c r="DE8" s="1016"/>
      <c r="DF8" s="1017"/>
      <c r="DG8" s="1015" t="s">
        <v>559</v>
      </c>
      <c r="DH8" s="1016"/>
      <c r="DI8" s="1016"/>
      <c r="DJ8" s="1016"/>
      <c r="DK8" s="1017"/>
      <c r="DL8" s="1015" t="s">
        <v>559</v>
      </c>
      <c r="DM8" s="1016"/>
      <c r="DN8" s="1016"/>
      <c r="DO8" s="1016"/>
      <c r="DP8" s="1017"/>
      <c r="DQ8" s="1015" t="s">
        <v>559</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561</v>
      </c>
      <c r="BT9" s="1041"/>
      <c r="BU9" s="1041"/>
      <c r="BV9" s="1041"/>
      <c r="BW9" s="1041"/>
      <c r="BX9" s="1041"/>
      <c r="BY9" s="1041"/>
      <c r="BZ9" s="1041"/>
      <c r="CA9" s="1041"/>
      <c r="CB9" s="1041"/>
      <c r="CC9" s="1041"/>
      <c r="CD9" s="1041"/>
      <c r="CE9" s="1041"/>
      <c r="CF9" s="1041"/>
      <c r="CG9" s="1042"/>
      <c r="CH9" s="1015">
        <v>19</v>
      </c>
      <c r="CI9" s="1016"/>
      <c r="CJ9" s="1016"/>
      <c r="CK9" s="1016"/>
      <c r="CL9" s="1017"/>
      <c r="CM9" s="1015">
        <v>275</v>
      </c>
      <c r="CN9" s="1016"/>
      <c r="CO9" s="1016"/>
      <c r="CP9" s="1016"/>
      <c r="CQ9" s="1017"/>
      <c r="CR9" s="1015">
        <v>200</v>
      </c>
      <c r="CS9" s="1016"/>
      <c r="CT9" s="1016"/>
      <c r="CU9" s="1016"/>
      <c r="CV9" s="1017"/>
      <c r="CW9" s="1015">
        <v>41</v>
      </c>
      <c r="CX9" s="1016"/>
      <c r="CY9" s="1016"/>
      <c r="CZ9" s="1016"/>
      <c r="DA9" s="1017"/>
      <c r="DB9" s="1015" t="s">
        <v>559</v>
      </c>
      <c r="DC9" s="1016"/>
      <c r="DD9" s="1016"/>
      <c r="DE9" s="1016"/>
      <c r="DF9" s="1017"/>
      <c r="DG9" s="1015" t="s">
        <v>569</v>
      </c>
      <c r="DH9" s="1016"/>
      <c r="DI9" s="1016"/>
      <c r="DJ9" s="1016"/>
      <c r="DK9" s="1017"/>
      <c r="DL9" s="1015" t="s">
        <v>559</v>
      </c>
      <c r="DM9" s="1016"/>
      <c r="DN9" s="1016"/>
      <c r="DO9" s="1016"/>
      <c r="DP9" s="1017"/>
      <c r="DQ9" s="1015" t="s">
        <v>559</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562</v>
      </c>
      <c r="BT10" s="1041"/>
      <c r="BU10" s="1041"/>
      <c r="BV10" s="1041"/>
      <c r="BW10" s="1041"/>
      <c r="BX10" s="1041"/>
      <c r="BY10" s="1041"/>
      <c r="BZ10" s="1041"/>
      <c r="CA10" s="1041"/>
      <c r="CB10" s="1041"/>
      <c r="CC10" s="1041"/>
      <c r="CD10" s="1041"/>
      <c r="CE10" s="1041"/>
      <c r="CF10" s="1041"/>
      <c r="CG10" s="1042"/>
      <c r="CH10" s="1015">
        <v>13</v>
      </c>
      <c r="CI10" s="1016"/>
      <c r="CJ10" s="1016"/>
      <c r="CK10" s="1016"/>
      <c r="CL10" s="1017"/>
      <c r="CM10" s="1015">
        <v>647</v>
      </c>
      <c r="CN10" s="1016"/>
      <c r="CO10" s="1016"/>
      <c r="CP10" s="1016"/>
      <c r="CQ10" s="1017"/>
      <c r="CR10" s="1015">
        <v>359</v>
      </c>
      <c r="CS10" s="1016"/>
      <c r="CT10" s="1016"/>
      <c r="CU10" s="1016"/>
      <c r="CV10" s="1017"/>
      <c r="CW10" s="1015" t="s">
        <v>559</v>
      </c>
      <c r="CX10" s="1016"/>
      <c r="CY10" s="1016"/>
      <c r="CZ10" s="1016"/>
      <c r="DA10" s="1017"/>
      <c r="DB10" s="1015">
        <v>23</v>
      </c>
      <c r="DC10" s="1016"/>
      <c r="DD10" s="1016"/>
      <c r="DE10" s="1016"/>
      <c r="DF10" s="1017"/>
      <c r="DG10" s="1015" t="s">
        <v>569</v>
      </c>
      <c r="DH10" s="1016"/>
      <c r="DI10" s="1016"/>
      <c r="DJ10" s="1016"/>
      <c r="DK10" s="1017"/>
      <c r="DL10" s="1015" t="s">
        <v>569</v>
      </c>
      <c r="DM10" s="1016"/>
      <c r="DN10" s="1016"/>
      <c r="DO10" s="1016"/>
      <c r="DP10" s="1017"/>
      <c r="DQ10" s="1015" t="s">
        <v>569</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563</v>
      </c>
      <c r="BT11" s="1041"/>
      <c r="BU11" s="1041"/>
      <c r="BV11" s="1041"/>
      <c r="BW11" s="1041"/>
      <c r="BX11" s="1041"/>
      <c r="BY11" s="1041"/>
      <c r="BZ11" s="1041"/>
      <c r="CA11" s="1041"/>
      <c r="CB11" s="1041"/>
      <c r="CC11" s="1041"/>
      <c r="CD11" s="1041"/>
      <c r="CE11" s="1041"/>
      <c r="CF11" s="1041"/>
      <c r="CG11" s="1042"/>
      <c r="CH11" s="1015">
        <v>-4</v>
      </c>
      <c r="CI11" s="1016"/>
      <c r="CJ11" s="1016"/>
      <c r="CK11" s="1016"/>
      <c r="CL11" s="1017"/>
      <c r="CM11" s="1015">
        <v>135</v>
      </c>
      <c r="CN11" s="1016"/>
      <c r="CO11" s="1016"/>
      <c r="CP11" s="1016"/>
      <c r="CQ11" s="1017"/>
      <c r="CR11" s="1015">
        <v>40</v>
      </c>
      <c r="CS11" s="1016"/>
      <c r="CT11" s="1016"/>
      <c r="CU11" s="1016"/>
      <c r="CV11" s="1017"/>
      <c r="CW11" s="1015" t="s">
        <v>570</v>
      </c>
      <c r="CX11" s="1016"/>
      <c r="CY11" s="1016"/>
      <c r="CZ11" s="1016"/>
      <c r="DA11" s="1017"/>
      <c r="DB11" s="1015" t="s">
        <v>559</v>
      </c>
      <c r="DC11" s="1016"/>
      <c r="DD11" s="1016"/>
      <c r="DE11" s="1016"/>
      <c r="DF11" s="1017"/>
      <c r="DG11" s="1015" t="s">
        <v>559</v>
      </c>
      <c r="DH11" s="1016"/>
      <c r="DI11" s="1016"/>
      <c r="DJ11" s="1016"/>
      <c r="DK11" s="1017"/>
      <c r="DL11" s="1015" t="s">
        <v>559</v>
      </c>
      <c r="DM11" s="1016"/>
      <c r="DN11" s="1016"/>
      <c r="DO11" s="1016"/>
      <c r="DP11" s="1017"/>
      <c r="DQ11" s="1015" t="s">
        <v>559</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564</v>
      </c>
      <c r="BT12" s="1041"/>
      <c r="BU12" s="1041"/>
      <c r="BV12" s="1041"/>
      <c r="BW12" s="1041"/>
      <c r="BX12" s="1041"/>
      <c r="BY12" s="1041"/>
      <c r="BZ12" s="1041"/>
      <c r="CA12" s="1041"/>
      <c r="CB12" s="1041"/>
      <c r="CC12" s="1041"/>
      <c r="CD12" s="1041"/>
      <c r="CE12" s="1041"/>
      <c r="CF12" s="1041"/>
      <c r="CG12" s="1042"/>
      <c r="CH12" s="1015" t="s">
        <v>559</v>
      </c>
      <c r="CI12" s="1016"/>
      <c r="CJ12" s="1016"/>
      <c r="CK12" s="1016"/>
      <c r="CL12" s="1017"/>
      <c r="CM12" s="1015" t="s">
        <v>559</v>
      </c>
      <c r="CN12" s="1016"/>
      <c r="CO12" s="1016"/>
      <c r="CP12" s="1016"/>
      <c r="CQ12" s="1017"/>
      <c r="CR12" s="1015">
        <v>30</v>
      </c>
      <c r="CS12" s="1016"/>
      <c r="CT12" s="1016"/>
      <c r="CU12" s="1016"/>
      <c r="CV12" s="1017"/>
      <c r="CW12" s="1015" t="s">
        <v>569</v>
      </c>
      <c r="CX12" s="1016"/>
      <c r="CY12" s="1016"/>
      <c r="CZ12" s="1016"/>
      <c r="DA12" s="1017"/>
      <c r="DB12" s="1015" t="s">
        <v>559</v>
      </c>
      <c r="DC12" s="1016"/>
      <c r="DD12" s="1016"/>
      <c r="DE12" s="1016"/>
      <c r="DF12" s="1017"/>
      <c r="DG12" s="1015" t="s">
        <v>569</v>
      </c>
      <c r="DH12" s="1016"/>
      <c r="DI12" s="1016"/>
      <c r="DJ12" s="1016"/>
      <c r="DK12" s="1017"/>
      <c r="DL12" s="1015" t="s">
        <v>559</v>
      </c>
      <c r="DM12" s="1016"/>
      <c r="DN12" s="1016"/>
      <c r="DO12" s="1016"/>
      <c r="DP12" s="1017"/>
      <c r="DQ12" s="1015" t="s">
        <v>559</v>
      </c>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565</v>
      </c>
      <c r="BT13" s="1041"/>
      <c r="BU13" s="1041"/>
      <c r="BV13" s="1041"/>
      <c r="BW13" s="1041"/>
      <c r="BX13" s="1041"/>
      <c r="BY13" s="1041"/>
      <c r="BZ13" s="1041"/>
      <c r="CA13" s="1041"/>
      <c r="CB13" s="1041"/>
      <c r="CC13" s="1041"/>
      <c r="CD13" s="1041"/>
      <c r="CE13" s="1041"/>
      <c r="CF13" s="1041"/>
      <c r="CG13" s="1042"/>
      <c r="CH13" s="1015" t="s">
        <v>569</v>
      </c>
      <c r="CI13" s="1016"/>
      <c r="CJ13" s="1016"/>
      <c r="CK13" s="1016"/>
      <c r="CL13" s="1017"/>
      <c r="CM13" s="1015" t="s">
        <v>569</v>
      </c>
      <c r="CN13" s="1016"/>
      <c r="CO13" s="1016"/>
      <c r="CP13" s="1016"/>
      <c r="CQ13" s="1017"/>
      <c r="CR13" s="1015">
        <v>250</v>
      </c>
      <c r="CS13" s="1016"/>
      <c r="CT13" s="1016"/>
      <c r="CU13" s="1016"/>
      <c r="CV13" s="1017"/>
      <c r="CW13" s="1015" t="s">
        <v>559</v>
      </c>
      <c r="CX13" s="1016"/>
      <c r="CY13" s="1016"/>
      <c r="CZ13" s="1016"/>
      <c r="DA13" s="1017"/>
      <c r="DB13" s="1015" t="s">
        <v>569</v>
      </c>
      <c r="DC13" s="1016"/>
      <c r="DD13" s="1016"/>
      <c r="DE13" s="1016"/>
      <c r="DF13" s="1017"/>
      <c r="DG13" s="1015" t="s">
        <v>569</v>
      </c>
      <c r="DH13" s="1016"/>
      <c r="DI13" s="1016"/>
      <c r="DJ13" s="1016"/>
      <c r="DK13" s="1017"/>
      <c r="DL13" s="1015" t="s">
        <v>559</v>
      </c>
      <c r="DM13" s="1016"/>
      <c r="DN13" s="1016"/>
      <c r="DO13" s="1016"/>
      <c r="DP13" s="1017"/>
      <c r="DQ13" s="1015" t="s">
        <v>569</v>
      </c>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t="s">
        <v>568</v>
      </c>
      <c r="BS14" s="1040" t="s">
        <v>566</v>
      </c>
      <c r="BT14" s="1041"/>
      <c r="BU14" s="1041"/>
      <c r="BV14" s="1041"/>
      <c r="BW14" s="1041"/>
      <c r="BX14" s="1041"/>
      <c r="BY14" s="1041"/>
      <c r="BZ14" s="1041"/>
      <c r="CA14" s="1041"/>
      <c r="CB14" s="1041"/>
      <c r="CC14" s="1041"/>
      <c r="CD14" s="1041"/>
      <c r="CE14" s="1041"/>
      <c r="CF14" s="1041"/>
      <c r="CG14" s="1042"/>
      <c r="CH14" s="1015">
        <v>39</v>
      </c>
      <c r="CI14" s="1016"/>
      <c r="CJ14" s="1016"/>
      <c r="CK14" s="1016"/>
      <c r="CL14" s="1017"/>
      <c r="CM14" s="1015">
        <v>2174</v>
      </c>
      <c r="CN14" s="1016"/>
      <c r="CO14" s="1016"/>
      <c r="CP14" s="1016"/>
      <c r="CQ14" s="1017"/>
      <c r="CR14" s="1015">
        <v>4</v>
      </c>
      <c r="CS14" s="1016"/>
      <c r="CT14" s="1016"/>
      <c r="CU14" s="1016"/>
      <c r="CV14" s="1017"/>
      <c r="CW14" s="1015" t="s">
        <v>559</v>
      </c>
      <c r="CX14" s="1016"/>
      <c r="CY14" s="1016"/>
      <c r="CZ14" s="1016"/>
      <c r="DA14" s="1017"/>
      <c r="DB14" s="1015" t="s">
        <v>559</v>
      </c>
      <c r="DC14" s="1016"/>
      <c r="DD14" s="1016"/>
      <c r="DE14" s="1016"/>
      <c r="DF14" s="1017"/>
      <c r="DG14" s="1015" t="s">
        <v>569</v>
      </c>
      <c r="DH14" s="1016"/>
      <c r="DI14" s="1016"/>
      <c r="DJ14" s="1016"/>
      <c r="DK14" s="1017"/>
      <c r="DL14" s="1015">
        <v>62</v>
      </c>
      <c r="DM14" s="1016"/>
      <c r="DN14" s="1016"/>
      <c r="DO14" s="1016"/>
      <c r="DP14" s="1017"/>
      <c r="DQ14" s="1015">
        <v>6</v>
      </c>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68650</v>
      </c>
      <c r="R23" s="1095"/>
      <c r="S23" s="1095"/>
      <c r="T23" s="1095"/>
      <c r="U23" s="1095"/>
      <c r="V23" s="1095">
        <v>66862</v>
      </c>
      <c r="W23" s="1095"/>
      <c r="X23" s="1095"/>
      <c r="Y23" s="1095"/>
      <c r="Z23" s="1095"/>
      <c r="AA23" s="1095">
        <v>1788</v>
      </c>
      <c r="AB23" s="1095"/>
      <c r="AC23" s="1095"/>
      <c r="AD23" s="1095"/>
      <c r="AE23" s="1096"/>
      <c r="AF23" s="1097">
        <v>707</v>
      </c>
      <c r="AG23" s="1095"/>
      <c r="AH23" s="1095"/>
      <c r="AI23" s="1095"/>
      <c r="AJ23" s="1098"/>
      <c r="AK23" s="1099"/>
      <c r="AL23" s="1100"/>
      <c r="AM23" s="1100"/>
      <c r="AN23" s="1100"/>
      <c r="AO23" s="1100"/>
      <c r="AP23" s="1095">
        <v>63239</v>
      </c>
      <c r="AQ23" s="1095"/>
      <c r="AR23" s="1095"/>
      <c r="AS23" s="1095"/>
      <c r="AT23" s="1095"/>
      <c r="AU23" s="1101"/>
      <c r="AV23" s="1101"/>
      <c r="AW23" s="1101"/>
      <c r="AX23" s="1101"/>
      <c r="AY23" s="1102"/>
      <c r="AZ23" s="1091" t="s">
        <v>366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24340</v>
      </c>
      <c r="R28" s="1080"/>
      <c r="S28" s="1080"/>
      <c r="T28" s="1080"/>
      <c r="U28" s="1080"/>
      <c r="V28" s="1080">
        <v>23949</v>
      </c>
      <c r="W28" s="1080"/>
      <c r="X28" s="1080"/>
      <c r="Y28" s="1080"/>
      <c r="Z28" s="1080"/>
      <c r="AA28" s="1080">
        <v>392</v>
      </c>
      <c r="AB28" s="1080"/>
      <c r="AC28" s="1080"/>
      <c r="AD28" s="1080"/>
      <c r="AE28" s="1081"/>
      <c r="AF28" s="1082">
        <v>392</v>
      </c>
      <c r="AG28" s="1080"/>
      <c r="AH28" s="1080"/>
      <c r="AI28" s="1080"/>
      <c r="AJ28" s="1083"/>
      <c r="AK28" s="1084">
        <v>1840</v>
      </c>
      <c r="AL28" s="1072"/>
      <c r="AM28" s="1072"/>
      <c r="AN28" s="1072"/>
      <c r="AO28" s="1072"/>
      <c r="AP28" s="1072" t="s">
        <v>554</v>
      </c>
      <c r="AQ28" s="1072"/>
      <c r="AR28" s="1072"/>
      <c r="AS28" s="1072"/>
      <c r="AT28" s="1072"/>
      <c r="AU28" s="1072" t="s">
        <v>554</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11511</v>
      </c>
      <c r="R29" s="1070"/>
      <c r="S29" s="1070"/>
      <c r="T29" s="1070"/>
      <c r="U29" s="1070"/>
      <c r="V29" s="1070">
        <v>11456</v>
      </c>
      <c r="W29" s="1070"/>
      <c r="X29" s="1070"/>
      <c r="Y29" s="1070"/>
      <c r="Z29" s="1070"/>
      <c r="AA29" s="1070">
        <v>55</v>
      </c>
      <c r="AB29" s="1070"/>
      <c r="AC29" s="1070"/>
      <c r="AD29" s="1070"/>
      <c r="AE29" s="1071"/>
      <c r="AF29" s="1045">
        <v>55</v>
      </c>
      <c r="AG29" s="1046"/>
      <c r="AH29" s="1046"/>
      <c r="AI29" s="1046"/>
      <c r="AJ29" s="1047"/>
      <c r="AK29" s="1006">
        <v>1822</v>
      </c>
      <c r="AL29" s="997"/>
      <c r="AM29" s="997"/>
      <c r="AN29" s="997"/>
      <c r="AO29" s="997"/>
      <c r="AP29" s="997" t="s">
        <v>554</v>
      </c>
      <c r="AQ29" s="997"/>
      <c r="AR29" s="997"/>
      <c r="AS29" s="997"/>
      <c r="AT29" s="997"/>
      <c r="AU29" s="997" t="s">
        <v>554</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2319</v>
      </c>
      <c r="R30" s="1070"/>
      <c r="S30" s="1070"/>
      <c r="T30" s="1070"/>
      <c r="U30" s="1070"/>
      <c r="V30" s="1070">
        <v>2315</v>
      </c>
      <c r="W30" s="1070"/>
      <c r="X30" s="1070"/>
      <c r="Y30" s="1070"/>
      <c r="Z30" s="1070"/>
      <c r="AA30" s="1070">
        <v>5</v>
      </c>
      <c r="AB30" s="1070"/>
      <c r="AC30" s="1070"/>
      <c r="AD30" s="1070"/>
      <c r="AE30" s="1071"/>
      <c r="AF30" s="1045">
        <v>5</v>
      </c>
      <c r="AG30" s="1046"/>
      <c r="AH30" s="1046"/>
      <c r="AI30" s="1046"/>
      <c r="AJ30" s="1047"/>
      <c r="AK30" s="1006">
        <v>417</v>
      </c>
      <c r="AL30" s="997"/>
      <c r="AM30" s="997"/>
      <c r="AN30" s="997"/>
      <c r="AO30" s="997"/>
      <c r="AP30" s="997" t="s">
        <v>554</v>
      </c>
      <c r="AQ30" s="997"/>
      <c r="AR30" s="997"/>
      <c r="AS30" s="997"/>
      <c r="AT30" s="997"/>
      <c r="AU30" s="997" t="s">
        <v>554</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8</v>
      </c>
      <c r="R31" s="1070"/>
      <c r="S31" s="1070"/>
      <c r="T31" s="1070"/>
      <c r="U31" s="1070"/>
      <c r="V31" s="1070">
        <v>8</v>
      </c>
      <c r="W31" s="1070"/>
      <c r="X31" s="1070"/>
      <c r="Y31" s="1070"/>
      <c r="Z31" s="1070"/>
      <c r="AA31" s="1070" t="s">
        <v>554</v>
      </c>
      <c r="AB31" s="1070"/>
      <c r="AC31" s="1070"/>
      <c r="AD31" s="1070"/>
      <c r="AE31" s="1071"/>
      <c r="AF31" s="1045">
        <v>0</v>
      </c>
      <c r="AG31" s="1046"/>
      <c r="AH31" s="1046"/>
      <c r="AI31" s="1046"/>
      <c r="AJ31" s="1047"/>
      <c r="AK31" s="1006">
        <v>7</v>
      </c>
      <c r="AL31" s="997"/>
      <c r="AM31" s="997"/>
      <c r="AN31" s="997"/>
      <c r="AO31" s="997"/>
      <c r="AP31" s="997" t="s">
        <v>554</v>
      </c>
      <c r="AQ31" s="997"/>
      <c r="AR31" s="997"/>
      <c r="AS31" s="997"/>
      <c r="AT31" s="997"/>
      <c r="AU31" s="997" t="s">
        <v>554</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951</v>
      </c>
      <c r="R32" s="1070"/>
      <c r="S32" s="1070"/>
      <c r="T32" s="1070"/>
      <c r="U32" s="1070"/>
      <c r="V32" s="1070">
        <v>951</v>
      </c>
      <c r="W32" s="1070"/>
      <c r="X32" s="1070"/>
      <c r="Y32" s="1070"/>
      <c r="Z32" s="1070"/>
      <c r="AA32" s="1070" t="s">
        <v>554</v>
      </c>
      <c r="AB32" s="1070"/>
      <c r="AC32" s="1070"/>
      <c r="AD32" s="1070"/>
      <c r="AE32" s="1071"/>
      <c r="AF32" s="1045" t="s">
        <v>382</v>
      </c>
      <c r="AG32" s="1046"/>
      <c r="AH32" s="1046"/>
      <c r="AI32" s="1046"/>
      <c r="AJ32" s="1047"/>
      <c r="AK32" s="1006">
        <v>847</v>
      </c>
      <c r="AL32" s="997"/>
      <c r="AM32" s="997"/>
      <c r="AN32" s="997"/>
      <c r="AO32" s="997"/>
      <c r="AP32" s="997">
        <v>226</v>
      </c>
      <c r="AQ32" s="997"/>
      <c r="AR32" s="997"/>
      <c r="AS32" s="997"/>
      <c r="AT32" s="997"/>
      <c r="AU32" s="997">
        <v>147</v>
      </c>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40</v>
      </c>
      <c r="R33" s="1070"/>
      <c r="S33" s="1070"/>
      <c r="T33" s="1070"/>
      <c r="U33" s="1070"/>
      <c r="V33" s="1070">
        <v>40</v>
      </c>
      <c r="W33" s="1070"/>
      <c r="X33" s="1070"/>
      <c r="Y33" s="1070"/>
      <c r="Z33" s="1070"/>
      <c r="AA33" s="1070" t="s">
        <v>554</v>
      </c>
      <c r="AB33" s="1070"/>
      <c r="AC33" s="1070"/>
      <c r="AD33" s="1070"/>
      <c r="AE33" s="1071"/>
      <c r="AF33" s="1045" t="s">
        <v>382</v>
      </c>
      <c r="AG33" s="1046"/>
      <c r="AH33" s="1046"/>
      <c r="AI33" s="1046"/>
      <c r="AJ33" s="1047"/>
      <c r="AK33" s="1006">
        <v>1</v>
      </c>
      <c r="AL33" s="997"/>
      <c r="AM33" s="997"/>
      <c r="AN33" s="997"/>
      <c r="AO33" s="997"/>
      <c r="AP33" s="997" t="s">
        <v>554</v>
      </c>
      <c r="AQ33" s="997"/>
      <c r="AR33" s="997"/>
      <c r="AS33" s="997"/>
      <c r="AT33" s="997"/>
      <c r="AU33" s="997" t="s">
        <v>554</v>
      </c>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384</v>
      </c>
      <c r="C34" s="1064"/>
      <c r="D34" s="1064"/>
      <c r="E34" s="1064"/>
      <c r="F34" s="1064"/>
      <c r="G34" s="1064"/>
      <c r="H34" s="1064"/>
      <c r="I34" s="1064"/>
      <c r="J34" s="1064"/>
      <c r="K34" s="1064"/>
      <c r="L34" s="1064"/>
      <c r="M34" s="1064"/>
      <c r="N34" s="1064"/>
      <c r="O34" s="1064"/>
      <c r="P34" s="1065"/>
      <c r="Q34" s="1069">
        <v>3785</v>
      </c>
      <c r="R34" s="1070"/>
      <c r="S34" s="1070"/>
      <c r="T34" s="1070"/>
      <c r="U34" s="1070"/>
      <c r="V34" s="1070">
        <v>3383</v>
      </c>
      <c r="W34" s="1070"/>
      <c r="X34" s="1070"/>
      <c r="Y34" s="1070"/>
      <c r="Z34" s="1070"/>
      <c r="AA34" s="1070">
        <v>402</v>
      </c>
      <c r="AB34" s="1070"/>
      <c r="AC34" s="1070"/>
      <c r="AD34" s="1070"/>
      <c r="AE34" s="1071"/>
      <c r="AF34" s="1045">
        <v>1604</v>
      </c>
      <c r="AG34" s="1046"/>
      <c r="AH34" s="1046"/>
      <c r="AI34" s="1046"/>
      <c r="AJ34" s="1047"/>
      <c r="AK34" s="1006">
        <v>220</v>
      </c>
      <c r="AL34" s="997"/>
      <c r="AM34" s="997"/>
      <c r="AN34" s="997"/>
      <c r="AO34" s="997"/>
      <c r="AP34" s="997">
        <v>13395</v>
      </c>
      <c r="AQ34" s="997"/>
      <c r="AR34" s="997"/>
      <c r="AS34" s="997"/>
      <c r="AT34" s="997"/>
      <c r="AU34" s="997">
        <v>1808</v>
      </c>
      <c r="AV34" s="997"/>
      <c r="AW34" s="997"/>
      <c r="AX34" s="997"/>
      <c r="AY34" s="997"/>
      <c r="AZ34" s="1068"/>
      <c r="BA34" s="1068"/>
      <c r="BB34" s="1068"/>
      <c r="BC34" s="1068"/>
      <c r="BD34" s="1068"/>
      <c r="BE34" s="1058" t="s">
        <v>385</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386</v>
      </c>
      <c r="C35" s="1064"/>
      <c r="D35" s="1064"/>
      <c r="E35" s="1064"/>
      <c r="F35" s="1064"/>
      <c r="G35" s="1064"/>
      <c r="H35" s="1064"/>
      <c r="I35" s="1064"/>
      <c r="J35" s="1064"/>
      <c r="K35" s="1064"/>
      <c r="L35" s="1064"/>
      <c r="M35" s="1064"/>
      <c r="N35" s="1064"/>
      <c r="O35" s="1064"/>
      <c r="P35" s="1065"/>
      <c r="Q35" s="1069">
        <v>371</v>
      </c>
      <c r="R35" s="1070"/>
      <c r="S35" s="1070"/>
      <c r="T35" s="1070"/>
      <c r="U35" s="1070"/>
      <c r="V35" s="1070">
        <v>308</v>
      </c>
      <c r="W35" s="1070"/>
      <c r="X35" s="1070"/>
      <c r="Y35" s="1070"/>
      <c r="Z35" s="1070"/>
      <c r="AA35" s="1070">
        <v>63</v>
      </c>
      <c r="AB35" s="1070"/>
      <c r="AC35" s="1070"/>
      <c r="AD35" s="1070"/>
      <c r="AE35" s="1071"/>
      <c r="AF35" s="1045">
        <v>1222</v>
      </c>
      <c r="AG35" s="1046"/>
      <c r="AH35" s="1046"/>
      <c r="AI35" s="1046"/>
      <c r="AJ35" s="1047"/>
      <c r="AK35" s="1006" t="s">
        <v>554</v>
      </c>
      <c r="AL35" s="997"/>
      <c r="AM35" s="997"/>
      <c r="AN35" s="997"/>
      <c r="AO35" s="997"/>
      <c r="AP35" s="997">
        <v>529</v>
      </c>
      <c r="AQ35" s="997"/>
      <c r="AR35" s="997"/>
      <c r="AS35" s="997"/>
      <c r="AT35" s="997"/>
      <c r="AU35" s="997" t="s">
        <v>554</v>
      </c>
      <c r="AV35" s="997"/>
      <c r="AW35" s="997"/>
      <c r="AX35" s="997"/>
      <c r="AY35" s="997"/>
      <c r="AZ35" s="1068"/>
      <c r="BA35" s="1068"/>
      <c r="BB35" s="1068"/>
      <c r="BC35" s="1068"/>
      <c r="BD35" s="1068"/>
      <c r="BE35" s="1058" t="s">
        <v>385</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387</v>
      </c>
      <c r="C36" s="1064"/>
      <c r="D36" s="1064"/>
      <c r="E36" s="1064"/>
      <c r="F36" s="1064"/>
      <c r="G36" s="1064"/>
      <c r="H36" s="1064"/>
      <c r="I36" s="1064"/>
      <c r="J36" s="1064"/>
      <c r="K36" s="1064"/>
      <c r="L36" s="1064"/>
      <c r="M36" s="1064"/>
      <c r="N36" s="1064"/>
      <c r="O36" s="1064"/>
      <c r="P36" s="1065"/>
      <c r="Q36" s="1069">
        <v>2317</v>
      </c>
      <c r="R36" s="1070"/>
      <c r="S36" s="1070"/>
      <c r="T36" s="1070"/>
      <c r="U36" s="1070"/>
      <c r="V36" s="1070">
        <v>2247</v>
      </c>
      <c r="W36" s="1070"/>
      <c r="X36" s="1070"/>
      <c r="Y36" s="1070"/>
      <c r="Z36" s="1070"/>
      <c r="AA36" s="1070">
        <v>70</v>
      </c>
      <c r="AB36" s="1070"/>
      <c r="AC36" s="1070"/>
      <c r="AD36" s="1070"/>
      <c r="AE36" s="1071"/>
      <c r="AF36" s="1045">
        <v>701</v>
      </c>
      <c r="AG36" s="1046"/>
      <c r="AH36" s="1046"/>
      <c r="AI36" s="1046"/>
      <c r="AJ36" s="1047"/>
      <c r="AK36" s="1006">
        <v>172</v>
      </c>
      <c r="AL36" s="997"/>
      <c r="AM36" s="997"/>
      <c r="AN36" s="997"/>
      <c r="AO36" s="997"/>
      <c r="AP36" s="997">
        <v>324</v>
      </c>
      <c r="AQ36" s="997"/>
      <c r="AR36" s="997"/>
      <c r="AS36" s="997"/>
      <c r="AT36" s="997"/>
      <c r="AU36" s="997">
        <v>95</v>
      </c>
      <c r="AV36" s="997"/>
      <c r="AW36" s="997"/>
      <c r="AX36" s="997"/>
      <c r="AY36" s="997"/>
      <c r="AZ36" s="1068"/>
      <c r="BA36" s="1068"/>
      <c r="BB36" s="1068"/>
      <c r="BC36" s="1068"/>
      <c r="BD36" s="1068"/>
      <c r="BE36" s="1058" t="s">
        <v>385</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t="s">
        <v>388</v>
      </c>
      <c r="C37" s="1064"/>
      <c r="D37" s="1064"/>
      <c r="E37" s="1064"/>
      <c r="F37" s="1064"/>
      <c r="G37" s="1064"/>
      <c r="H37" s="1064"/>
      <c r="I37" s="1064"/>
      <c r="J37" s="1064"/>
      <c r="K37" s="1064"/>
      <c r="L37" s="1064"/>
      <c r="M37" s="1064"/>
      <c r="N37" s="1064"/>
      <c r="O37" s="1064"/>
      <c r="P37" s="1065"/>
      <c r="Q37" s="1069">
        <v>10944</v>
      </c>
      <c r="R37" s="1070"/>
      <c r="S37" s="1070"/>
      <c r="T37" s="1070"/>
      <c r="U37" s="1070"/>
      <c r="V37" s="1070">
        <v>11069</v>
      </c>
      <c r="W37" s="1070"/>
      <c r="X37" s="1070"/>
      <c r="Y37" s="1070"/>
      <c r="Z37" s="1070"/>
      <c r="AA37" s="1070">
        <v>-124</v>
      </c>
      <c r="AB37" s="1070"/>
      <c r="AC37" s="1070"/>
      <c r="AD37" s="1070"/>
      <c r="AE37" s="1071"/>
      <c r="AF37" s="1045">
        <v>918</v>
      </c>
      <c r="AG37" s="1046"/>
      <c r="AH37" s="1046"/>
      <c r="AI37" s="1046"/>
      <c r="AJ37" s="1047"/>
      <c r="AK37" s="1006">
        <v>1267</v>
      </c>
      <c r="AL37" s="997"/>
      <c r="AM37" s="997"/>
      <c r="AN37" s="997"/>
      <c r="AO37" s="997"/>
      <c r="AP37" s="997">
        <v>3245</v>
      </c>
      <c r="AQ37" s="997"/>
      <c r="AR37" s="997"/>
      <c r="AS37" s="997"/>
      <c r="AT37" s="997"/>
      <c r="AU37" s="997">
        <v>3079</v>
      </c>
      <c r="AV37" s="997"/>
      <c r="AW37" s="997"/>
      <c r="AX37" s="997"/>
      <c r="AY37" s="997"/>
      <c r="AZ37" s="1068"/>
      <c r="BA37" s="1068"/>
      <c r="BB37" s="1068"/>
      <c r="BC37" s="1068"/>
      <c r="BD37" s="1068"/>
      <c r="BE37" s="1058" t="s">
        <v>385</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t="s">
        <v>389</v>
      </c>
      <c r="C38" s="1064"/>
      <c r="D38" s="1064"/>
      <c r="E38" s="1064"/>
      <c r="F38" s="1064"/>
      <c r="G38" s="1064"/>
      <c r="H38" s="1064"/>
      <c r="I38" s="1064"/>
      <c r="J38" s="1064"/>
      <c r="K38" s="1064"/>
      <c r="L38" s="1064"/>
      <c r="M38" s="1064"/>
      <c r="N38" s="1064"/>
      <c r="O38" s="1064"/>
      <c r="P38" s="1065"/>
      <c r="Q38" s="1069">
        <v>4868</v>
      </c>
      <c r="R38" s="1070"/>
      <c r="S38" s="1070"/>
      <c r="T38" s="1070"/>
      <c r="U38" s="1070"/>
      <c r="V38" s="1070">
        <v>4511</v>
      </c>
      <c r="W38" s="1070"/>
      <c r="X38" s="1070"/>
      <c r="Y38" s="1070"/>
      <c r="Z38" s="1070"/>
      <c r="AA38" s="1070">
        <v>358</v>
      </c>
      <c r="AB38" s="1070"/>
      <c r="AC38" s="1070"/>
      <c r="AD38" s="1070"/>
      <c r="AE38" s="1071"/>
      <c r="AF38" s="1045">
        <v>478</v>
      </c>
      <c r="AG38" s="1046"/>
      <c r="AH38" s="1046"/>
      <c r="AI38" s="1046"/>
      <c r="AJ38" s="1047"/>
      <c r="AK38" s="1006">
        <v>2166</v>
      </c>
      <c r="AL38" s="997"/>
      <c r="AM38" s="997"/>
      <c r="AN38" s="997"/>
      <c r="AO38" s="997"/>
      <c r="AP38" s="997">
        <v>36187</v>
      </c>
      <c r="AQ38" s="997"/>
      <c r="AR38" s="997"/>
      <c r="AS38" s="997"/>
      <c r="AT38" s="997"/>
      <c r="AU38" s="997">
        <v>18926</v>
      </c>
      <c r="AV38" s="997"/>
      <c r="AW38" s="997"/>
      <c r="AX38" s="997"/>
      <c r="AY38" s="997"/>
      <c r="AZ38" s="1068"/>
      <c r="BA38" s="1068"/>
      <c r="BB38" s="1068"/>
      <c r="BC38" s="1068"/>
      <c r="BD38" s="1068"/>
      <c r="BE38" s="1058" t="s">
        <v>385</v>
      </c>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t="s">
        <v>390</v>
      </c>
      <c r="C39" s="1064"/>
      <c r="D39" s="1064"/>
      <c r="E39" s="1064"/>
      <c r="F39" s="1064"/>
      <c r="G39" s="1064"/>
      <c r="H39" s="1064"/>
      <c r="I39" s="1064"/>
      <c r="J39" s="1064"/>
      <c r="K39" s="1064"/>
      <c r="L39" s="1064"/>
      <c r="M39" s="1064"/>
      <c r="N39" s="1064"/>
      <c r="O39" s="1064"/>
      <c r="P39" s="1065"/>
      <c r="Q39" s="1069">
        <v>11175</v>
      </c>
      <c r="R39" s="1070"/>
      <c r="S39" s="1070"/>
      <c r="T39" s="1070"/>
      <c r="U39" s="1070"/>
      <c r="V39" s="1070">
        <v>11160</v>
      </c>
      <c r="W39" s="1070"/>
      <c r="X39" s="1070"/>
      <c r="Y39" s="1070"/>
      <c r="Z39" s="1070"/>
      <c r="AA39" s="1070">
        <v>14</v>
      </c>
      <c r="AB39" s="1070"/>
      <c r="AC39" s="1070"/>
      <c r="AD39" s="1070"/>
      <c r="AE39" s="1071"/>
      <c r="AF39" s="1045">
        <v>440</v>
      </c>
      <c r="AG39" s="1046"/>
      <c r="AH39" s="1046"/>
      <c r="AI39" s="1046"/>
      <c r="AJ39" s="1047"/>
      <c r="AK39" s="1006" t="s">
        <v>554</v>
      </c>
      <c r="AL39" s="997"/>
      <c r="AM39" s="997"/>
      <c r="AN39" s="997"/>
      <c r="AO39" s="997"/>
      <c r="AP39" s="997">
        <v>236</v>
      </c>
      <c r="AQ39" s="997"/>
      <c r="AR39" s="997"/>
      <c r="AS39" s="997"/>
      <c r="AT39" s="997"/>
      <c r="AU39" s="997" t="s">
        <v>554</v>
      </c>
      <c r="AV39" s="997"/>
      <c r="AW39" s="997"/>
      <c r="AX39" s="997"/>
      <c r="AY39" s="997"/>
      <c r="AZ39" s="1068"/>
      <c r="BA39" s="1068"/>
      <c r="BB39" s="1068"/>
      <c r="BC39" s="1068"/>
      <c r="BD39" s="1068"/>
      <c r="BE39" s="1058" t="s">
        <v>385</v>
      </c>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392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5813</v>
      </c>
      <c r="AG63" s="985"/>
      <c r="AH63" s="985"/>
      <c r="AI63" s="985"/>
      <c r="AJ63" s="1056"/>
      <c r="AK63" s="1057"/>
      <c r="AL63" s="989"/>
      <c r="AM63" s="989"/>
      <c r="AN63" s="989"/>
      <c r="AO63" s="989"/>
      <c r="AP63" s="985">
        <v>54142</v>
      </c>
      <c r="AQ63" s="985"/>
      <c r="AR63" s="985"/>
      <c r="AS63" s="985"/>
      <c r="AT63" s="985"/>
      <c r="AU63" s="985">
        <v>24056</v>
      </c>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394</v>
      </c>
      <c r="B66" s="1022"/>
      <c r="C66" s="1022"/>
      <c r="D66" s="1022"/>
      <c r="E66" s="1022"/>
      <c r="F66" s="1022"/>
      <c r="G66" s="1022"/>
      <c r="H66" s="1022"/>
      <c r="I66" s="1022"/>
      <c r="J66" s="1022"/>
      <c r="K66" s="1022"/>
      <c r="L66" s="1022"/>
      <c r="M66" s="1022"/>
      <c r="N66" s="1022"/>
      <c r="O66" s="1022"/>
      <c r="P66" s="1023"/>
      <c r="Q66" s="1027" t="s">
        <v>395</v>
      </c>
      <c r="R66" s="1028"/>
      <c r="S66" s="1028"/>
      <c r="T66" s="1028"/>
      <c r="U66" s="1029"/>
      <c r="V66" s="1027" t="s">
        <v>396</v>
      </c>
      <c r="W66" s="1028"/>
      <c r="X66" s="1028"/>
      <c r="Y66" s="1028"/>
      <c r="Z66" s="1029"/>
      <c r="AA66" s="1027" t="s">
        <v>397</v>
      </c>
      <c r="AB66" s="1028"/>
      <c r="AC66" s="1028"/>
      <c r="AD66" s="1028"/>
      <c r="AE66" s="1029"/>
      <c r="AF66" s="1033" t="s">
        <v>398</v>
      </c>
      <c r="AG66" s="1034"/>
      <c r="AH66" s="1034"/>
      <c r="AI66" s="1034"/>
      <c r="AJ66" s="1035"/>
      <c r="AK66" s="1027" t="s">
        <v>399</v>
      </c>
      <c r="AL66" s="1022"/>
      <c r="AM66" s="1022"/>
      <c r="AN66" s="1022"/>
      <c r="AO66" s="1023"/>
      <c r="AP66" s="1027" t="s">
        <v>400</v>
      </c>
      <c r="AQ66" s="1028"/>
      <c r="AR66" s="1028"/>
      <c r="AS66" s="1028"/>
      <c r="AT66" s="1029"/>
      <c r="AU66" s="1027" t="s">
        <v>401</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555</v>
      </c>
      <c r="C68" s="1012"/>
      <c r="D68" s="1012"/>
      <c r="E68" s="1012"/>
      <c r="F68" s="1012"/>
      <c r="G68" s="1012"/>
      <c r="H68" s="1012"/>
      <c r="I68" s="1012"/>
      <c r="J68" s="1012"/>
      <c r="K68" s="1012"/>
      <c r="L68" s="1012"/>
      <c r="M68" s="1012"/>
      <c r="N68" s="1012"/>
      <c r="O68" s="1012"/>
      <c r="P68" s="1013"/>
      <c r="Q68" s="1014">
        <v>213</v>
      </c>
      <c r="R68" s="1008"/>
      <c r="S68" s="1008"/>
      <c r="T68" s="1008"/>
      <c r="U68" s="1008"/>
      <c r="V68" s="1008">
        <v>195</v>
      </c>
      <c r="W68" s="1008"/>
      <c r="X68" s="1008"/>
      <c r="Y68" s="1008"/>
      <c r="Z68" s="1008"/>
      <c r="AA68" s="1008">
        <v>18</v>
      </c>
      <c r="AB68" s="1008"/>
      <c r="AC68" s="1008"/>
      <c r="AD68" s="1008"/>
      <c r="AE68" s="1008"/>
      <c r="AF68" s="1008">
        <v>18</v>
      </c>
      <c r="AG68" s="1008"/>
      <c r="AH68" s="1008"/>
      <c r="AI68" s="1008"/>
      <c r="AJ68" s="1008"/>
      <c r="AK68" s="1008" t="s">
        <v>559</v>
      </c>
      <c r="AL68" s="1008"/>
      <c r="AM68" s="1008"/>
      <c r="AN68" s="1008"/>
      <c r="AO68" s="1008"/>
      <c r="AP68" s="1008">
        <v>156</v>
      </c>
      <c r="AQ68" s="1008"/>
      <c r="AR68" s="1008"/>
      <c r="AS68" s="1008"/>
      <c r="AT68" s="1008"/>
      <c r="AU68" s="1008">
        <v>18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556</v>
      </c>
      <c r="C69" s="1001"/>
      <c r="D69" s="1001"/>
      <c r="E69" s="1001"/>
      <c r="F69" s="1001"/>
      <c r="G69" s="1001"/>
      <c r="H69" s="1001"/>
      <c r="I69" s="1001"/>
      <c r="J69" s="1001"/>
      <c r="K69" s="1001"/>
      <c r="L69" s="1001"/>
      <c r="M69" s="1001"/>
      <c r="N69" s="1001"/>
      <c r="O69" s="1001"/>
      <c r="P69" s="1002"/>
      <c r="Q69" s="1003">
        <v>3919</v>
      </c>
      <c r="R69" s="997"/>
      <c r="S69" s="997"/>
      <c r="T69" s="997"/>
      <c r="U69" s="997"/>
      <c r="V69" s="997">
        <v>3829</v>
      </c>
      <c r="W69" s="997"/>
      <c r="X69" s="997"/>
      <c r="Y69" s="997"/>
      <c r="Z69" s="997"/>
      <c r="AA69" s="997">
        <v>91</v>
      </c>
      <c r="AB69" s="997"/>
      <c r="AC69" s="997"/>
      <c r="AD69" s="997"/>
      <c r="AE69" s="997"/>
      <c r="AF69" s="997">
        <v>91</v>
      </c>
      <c r="AG69" s="997"/>
      <c r="AH69" s="997"/>
      <c r="AI69" s="997"/>
      <c r="AJ69" s="997"/>
      <c r="AK69" s="997">
        <v>168</v>
      </c>
      <c r="AL69" s="997"/>
      <c r="AM69" s="997"/>
      <c r="AN69" s="997"/>
      <c r="AO69" s="997"/>
      <c r="AP69" s="997" t="s">
        <v>559</v>
      </c>
      <c r="AQ69" s="997"/>
      <c r="AR69" s="997"/>
      <c r="AS69" s="997"/>
      <c r="AT69" s="997"/>
      <c r="AU69" s="997" t="s">
        <v>559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557</v>
      </c>
      <c r="C70" s="1001"/>
      <c r="D70" s="1001"/>
      <c r="E70" s="1001"/>
      <c r="F70" s="1001"/>
      <c r="G70" s="1001"/>
      <c r="H70" s="1001"/>
      <c r="I70" s="1001"/>
      <c r="J70" s="1001"/>
      <c r="K70" s="1001"/>
      <c r="L70" s="1001"/>
      <c r="M70" s="1001"/>
      <c r="N70" s="1001"/>
      <c r="O70" s="1001"/>
      <c r="P70" s="1002"/>
      <c r="Q70" s="1003">
        <v>690103</v>
      </c>
      <c r="R70" s="997"/>
      <c r="S70" s="997"/>
      <c r="T70" s="997"/>
      <c r="U70" s="997"/>
      <c r="V70" s="997">
        <v>676249</v>
      </c>
      <c r="W70" s="997"/>
      <c r="X70" s="997"/>
      <c r="Y70" s="997"/>
      <c r="Z70" s="997"/>
      <c r="AA70" s="997">
        <v>13854</v>
      </c>
      <c r="AB70" s="997"/>
      <c r="AC70" s="997"/>
      <c r="AD70" s="997"/>
      <c r="AE70" s="997"/>
      <c r="AF70" s="997">
        <v>13854</v>
      </c>
      <c r="AG70" s="997"/>
      <c r="AH70" s="997"/>
      <c r="AI70" s="997"/>
      <c r="AJ70" s="997"/>
      <c r="AK70" s="997">
        <v>7102</v>
      </c>
      <c r="AL70" s="997"/>
      <c r="AM70" s="997"/>
      <c r="AN70" s="997"/>
      <c r="AO70" s="997"/>
      <c r="AP70" s="997" t="s">
        <v>559</v>
      </c>
      <c r="AQ70" s="997"/>
      <c r="AR70" s="997"/>
      <c r="AS70" s="997"/>
      <c r="AT70" s="997"/>
      <c r="AU70" s="997" t="s">
        <v>559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558</v>
      </c>
      <c r="C71" s="1001"/>
      <c r="D71" s="1001"/>
      <c r="E71" s="1001"/>
      <c r="F71" s="1001"/>
      <c r="G71" s="1001"/>
      <c r="H71" s="1001"/>
      <c r="I71" s="1001"/>
      <c r="J71" s="1001"/>
      <c r="K71" s="1001"/>
      <c r="L71" s="1001"/>
      <c r="M71" s="1001"/>
      <c r="N71" s="1001"/>
      <c r="O71" s="1001"/>
      <c r="P71" s="1002"/>
      <c r="Q71" s="1003">
        <v>10661</v>
      </c>
      <c r="R71" s="997"/>
      <c r="S71" s="997"/>
      <c r="T71" s="997"/>
      <c r="U71" s="997"/>
      <c r="V71" s="997">
        <v>9919</v>
      </c>
      <c r="W71" s="997"/>
      <c r="X71" s="997"/>
      <c r="Y71" s="997"/>
      <c r="Z71" s="997"/>
      <c r="AA71" s="997">
        <v>742</v>
      </c>
      <c r="AB71" s="997"/>
      <c r="AC71" s="997"/>
      <c r="AD71" s="997"/>
      <c r="AE71" s="997"/>
      <c r="AF71" s="997">
        <v>742</v>
      </c>
      <c r="AG71" s="997"/>
      <c r="AH71" s="997"/>
      <c r="AI71" s="997"/>
      <c r="AJ71" s="997"/>
      <c r="AK71" s="997">
        <v>3012</v>
      </c>
      <c r="AL71" s="997"/>
      <c r="AM71" s="997"/>
      <c r="AN71" s="997"/>
      <c r="AO71" s="997"/>
      <c r="AP71" s="997">
        <v>14023</v>
      </c>
      <c r="AQ71" s="997"/>
      <c r="AR71" s="997"/>
      <c r="AS71" s="997"/>
      <c r="AT71" s="997"/>
      <c r="AU71" s="997">
        <v>4475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402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14705</v>
      </c>
      <c r="AG88" s="985"/>
      <c r="AH88" s="985"/>
      <c r="AI88" s="985"/>
      <c r="AJ88" s="985"/>
      <c r="AK88" s="989"/>
      <c r="AL88" s="989"/>
      <c r="AM88" s="989"/>
      <c r="AN88" s="989"/>
      <c r="AO88" s="989"/>
      <c r="AP88" s="985">
        <v>14180</v>
      </c>
      <c r="AQ88" s="985"/>
      <c r="AR88" s="985"/>
      <c r="AS88" s="985"/>
      <c r="AT88" s="985"/>
      <c r="AU88" s="985">
        <v>4493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403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1023</v>
      </c>
      <c r="CS102" s="977"/>
      <c r="CT102" s="977"/>
      <c r="CU102" s="977"/>
      <c r="CV102" s="978"/>
      <c r="CW102" s="976">
        <v>123</v>
      </c>
      <c r="CX102" s="977"/>
      <c r="CY102" s="977"/>
      <c r="CZ102" s="977"/>
      <c r="DA102" s="978"/>
      <c r="DB102" s="976">
        <v>23</v>
      </c>
      <c r="DC102" s="977"/>
      <c r="DD102" s="977"/>
      <c r="DE102" s="977"/>
      <c r="DF102" s="978"/>
      <c r="DG102" s="976" t="s">
        <v>559</v>
      </c>
      <c r="DH102" s="977"/>
      <c r="DI102" s="977"/>
      <c r="DJ102" s="977"/>
      <c r="DK102" s="978"/>
      <c r="DL102" s="976">
        <v>94</v>
      </c>
      <c r="DM102" s="977"/>
      <c r="DN102" s="977"/>
      <c r="DO102" s="977"/>
      <c r="DP102" s="978"/>
      <c r="DQ102" s="976">
        <v>35</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410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411</v>
      </c>
      <c r="AB109" s="918"/>
      <c r="AC109" s="918"/>
      <c r="AD109" s="918"/>
      <c r="AE109" s="919"/>
      <c r="AF109" s="920" t="s">
        <v>284</v>
      </c>
      <c r="AG109" s="918"/>
      <c r="AH109" s="918"/>
      <c r="AI109" s="918"/>
      <c r="AJ109" s="919"/>
      <c r="AK109" s="920" t="s">
        <v>283</v>
      </c>
      <c r="AL109" s="918"/>
      <c r="AM109" s="918"/>
      <c r="AN109" s="918"/>
      <c r="AO109" s="919"/>
      <c r="AP109" s="920" t="s">
        <v>412</v>
      </c>
      <c r="AQ109" s="918"/>
      <c r="AR109" s="918"/>
      <c r="AS109" s="918"/>
      <c r="AT109" s="949"/>
      <c r="AU109" s="917" t="s">
        <v>410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411</v>
      </c>
      <c r="BR109" s="918"/>
      <c r="BS109" s="918"/>
      <c r="BT109" s="918"/>
      <c r="BU109" s="919"/>
      <c r="BV109" s="920" t="s">
        <v>284</v>
      </c>
      <c r="BW109" s="918"/>
      <c r="BX109" s="918"/>
      <c r="BY109" s="918"/>
      <c r="BZ109" s="919"/>
      <c r="CA109" s="920" t="s">
        <v>283</v>
      </c>
      <c r="CB109" s="918"/>
      <c r="CC109" s="918"/>
      <c r="CD109" s="918"/>
      <c r="CE109" s="919"/>
      <c r="CF109" s="958" t="s">
        <v>412</v>
      </c>
      <c r="CG109" s="958"/>
      <c r="CH109" s="958"/>
      <c r="CI109" s="958"/>
      <c r="CJ109" s="958"/>
      <c r="CK109" s="920" t="s">
        <v>413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411</v>
      </c>
      <c r="DH109" s="918"/>
      <c r="DI109" s="918"/>
      <c r="DJ109" s="918"/>
      <c r="DK109" s="919"/>
      <c r="DL109" s="920" t="s">
        <v>284</v>
      </c>
      <c r="DM109" s="918"/>
      <c r="DN109" s="918"/>
      <c r="DO109" s="918"/>
      <c r="DP109" s="919"/>
      <c r="DQ109" s="920" t="s">
        <v>283</v>
      </c>
      <c r="DR109" s="918"/>
      <c r="DS109" s="918"/>
      <c r="DT109" s="918"/>
      <c r="DU109" s="919"/>
      <c r="DV109" s="920" t="s">
        <v>412</v>
      </c>
      <c r="DW109" s="918"/>
      <c r="DX109" s="918"/>
      <c r="DY109" s="918"/>
      <c r="DZ109" s="949"/>
    </row>
    <row r="110" spans="1:131" s="197" customFormat="1" ht="26.25" customHeight="1">
      <c r="A110" s="787" t="s">
        <v>414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7036211</v>
      </c>
      <c r="AB110" s="903"/>
      <c r="AC110" s="903"/>
      <c r="AD110" s="903"/>
      <c r="AE110" s="904"/>
      <c r="AF110" s="905">
        <v>8824810</v>
      </c>
      <c r="AG110" s="903"/>
      <c r="AH110" s="903"/>
      <c r="AI110" s="903"/>
      <c r="AJ110" s="904"/>
      <c r="AK110" s="905">
        <v>7148181</v>
      </c>
      <c r="AL110" s="903"/>
      <c r="AM110" s="903"/>
      <c r="AN110" s="903"/>
      <c r="AO110" s="904"/>
      <c r="AP110" s="906">
        <v>20.8</v>
      </c>
      <c r="AQ110" s="907"/>
      <c r="AR110" s="907"/>
      <c r="AS110" s="907"/>
      <c r="AT110" s="908"/>
      <c r="AU110" s="950" t="s">
        <v>61</v>
      </c>
      <c r="AV110" s="951"/>
      <c r="AW110" s="951"/>
      <c r="AX110" s="951"/>
      <c r="AY110" s="952"/>
      <c r="AZ110" s="846" t="s">
        <v>415</v>
      </c>
      <c r="BA110" s="788"/>
      <c r="BB110" s="788"/>
      <c r="BC110" s="788"/>
      <c r="BD110" s="788"/>
      <c r="BE110" s="788"/>
      <c r="BF110" s="788"/>
      <c r="BG110" s="788"/>
      <c r="BH110" s="788"/>
      <c r="BI110" s="788"/>
      <c r="BJ110" s="788"/>
      <c r="BK110" s="788"/>
      <c r="BL110" s="788"/>
      <c r="BM110" s="788"/>
      <c r="BN110" s="788"/>
      <c r="BO110" s="788"/>
      <c r="BP110" s="789"/>
      <c r="BQ110" s="829">
        <v>65460803</v>
      </c>
      <c r="BR110" s="830"/>
      <c r="BS110" s="830"/>
      <c r="BT110" s="830"/>
      <c r="BU110" s="830"/>
      <c r="BV110" s="830">
        <v>64471756</v>
      </c>
      <c r="BW110" s="830"/>
      <c r="BX110" s="830"/>
      <c r="BY110" s="830"/>
      <c r="BZ110" s="830"/>
      <c r="CA110" s="830">
        <v>63239097</v>
      </c>
      <c r="CB110" s="830"/>
      <c r="CC110" s="830"/>
      <c r="CD110" s="830"/>
      <c r="CE110" s="830"/>
      <c r="CF110" s="891">
        <v>183.9</v>
      </c>
      <c r="CG110" s="892"/>
      <c r="CH110" s="892"/>
      <c r="CI110" s="892"/>
      <c r="CJ110" s="892"/>
      <c r="CK110" s="946" t="s">
        <v>416</v>
      </c>
      <c r="CL110" s="894"/>
      <c r="CM110" s="899" t="s">
        <v>417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t="s">
        <v>110</v>
      </c>
      <c r="DR110" s="830"/>
      <c r="DS110" s="830"/>
      <c r="DT110" s="830"/>
      <c r="DU110" s="830"/>
      <c r="DV110" s="831" t="s">
        <v>110</v>
      </c>
      <c r="DW110" s="831"/>
      <c r="DX110" s="831"/>
      <c r="DY110" s="831"/>
      <c r="DZ110" s="832"/>
    </row>
    <row r="111" spans="1:131" s="197" customFormat="1" ht="26.25" customHeight="1">
      <c r="A111" s="808" t="s">
        <v>418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419</v>
      </c>
      <c r="AB111" s="939"/>
      <c r="AC111" s="939"/>
      <c r="AD111" s="939"/>
      <c r="AE111" s="940"/>
      <c r="AF111" s="941" t="s">
        <v>419</v>
      </c>
      <c r="AG111" s="939"/>
      <c r="AH111" s="939"/>
      <c r="AI111" s="939"/>
      <c r="AJ111" s="940"/>
      <c r="AK111" s="941" t="s">
        <v>419</v>
      </c>
      <c r="AL111" s="939"/>
      <c r="AM111" s="939"/>
      <c r="AN111" s="939"/>
      <c r="AO111" s="940"/>
      <c r="AP111" s="942" t="s">
        <v>419</v>
      </c>
      <c r="AQ111" s="943"/>
      <c r="AR111" s="943"/>
      <c r="AS111" s="943"/>
      <c r="AT111" s="944"/>
      <c r="AU111" s="953"/>
      <c r="AV111" s="954"/>
      <c r="AW111" s="954"/>
      <c r="AX111" s="954"/>
      <c r="AY111" s="955"/>
      <c r="AZ111" s="797" t="s">
        <v>420</v>
      </c>
      <c r="BA111" s="798"/>
      <c r="BB111" s="798"/>
      <c r="BC111" s="798"/>
      <c r="BD111" s="798"/>
      <c r="BE111" s="798"/>
      <c r="BF111" s="798"/>
      <c r="BG111" s="798"/>
      <c r="BH111" s="798"/>
      <c r="BI111" s="798"/>
      <c r="BJ111" s="798"/>
      <c r="BK111" s="798"/>
      <c r="BL111" s="798"/>
      <c r="BM111" s="798"/>
      <c r="BN111" s="798"/>
      <c r="BO111" s="798"/>
      <c r="BP111" s="799"/>
      <c r="BQ111" s="800">
        <v>414847</v>
      </c>
      <c r="BR111" s="801"/>
      <c r="BS111" s="801"/>
      <c r="BT111" s="801"/>
      <c r="BU111" s="801"/>
      <c r="BV111" s="801">
        <v>388518</v>
      </c>
      <c r="BW111" s="801"/>
      <c r="BX111" s="801"/>
      <c r="BY111" s="801"/>
      <c r="BZ111" s="801"/>
      <c r="CA111" s="801">
        <v>367390</v>
      </c>
      <c r="CB111" s="801"/>
      <c r="CC111" s="801"/>
      <c r="CD111" s="801"/>
      <c r="CE111" s="801"/>
      <c r="CF111" s="878">
        <v>1.1000000000000001</v>
      </c>
      <c r="CG111" s="879"/>
      <c r="CH111" s="879"/>
      <c r="CI111" s="879"/>
      <c r="CJ111" s="879"/>
      <c r="CK111" s="947"/>
      <c r="CL111" s="896"/>
      <c r="CM111" s="833" t="s">
        <v>421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419</v>
      </c>
      <c r="DH111" s="801"/>
      <c r="DI111" s="801"/>
      <c r="DJ111" s="801"/>
      <c r="DK111" s="801"/>
      <c r="DL111" s="801" t="s">
        <v>419</v>
      </c>
      <c r="DM111" s="801"/>
      <c r="DN111" s="801"/>
      <c r="DO111" s="801"/>
      <c r="DP111" s="801"/>
      <c r="DQ111" s="801" t="s">
        <v>419</v>
      </c>
      <c r="DR111" s="801"/>
      <c r="DS111" s="801"/>
      <c r="DT111" s="801"/>
      <c r="DU111" s="801"/>
      <c r="DV111" s="853" t="s">
        <v>419</v>
      </c>
      <c r="DW111" s="853"/>
      <c r="DX111" s="853"/>
      <c r="DY111" s="853"/>
      <c r="DZ111" s="854"/>
    </row>
    <row r="112" spans="1:131" s="197" customFormat="1" ht="26.25" customHeight="1">
      <c r="A112" s="932" t="s">
        <v>422</v>
      </c>
      <c r="B112" s="933"/>
      <c r="C112" s="798" t="s">
        <v>423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424</v>
      </c>
      <c r="AB112" s="814"/>
      <c r="AC112" s="814"/>
      <c r="AD112" s="814"/>
      <c r="AE112" s="815"/>
      <c r="AF112" s="816" t="s">
        <v>424</v>
      </c>
      <c r="AG112" s="814"/>
      <c r="AH112" s="814"/>
      <c r="AI112" s="814"/>
      <c r="AJ112" s="815"/>
      <c r="AK112" s="816" t="s">
        <v>424</v>
      </c>
      <c r="AL112" s="814"/>
      <c r="AM112" s="814"/>
      <c r="AN112" s="814"/>
      <c r="AO112" s="815"/>
      <c r="AP112" s="784" t="s">
        <v>424</v>
      </c>
      <c r="AQ112" s="785"/>
      <c r="AR112" s="785"/>
      <c r="AS112" s="785"/>
      <c r="AT112" s="786"/>
      <c r="AU112" s="953"/>
      <c r="AV112" s="954"/>
      <c r="AW112" s="954"/>
      <c r="AX112" s="954"/>
      <c r="AY112" s="955"/>
      <c r="AZ112" s="797" t="s">
        <v>425</v>
      </c>
      <c r="BA112" s="798"/>
      <c r="BB112" s="798"/>
      <c r="BC112" s="798"/>
      <c r="BD112" s="798"/>
      <c r="BE112" s="798"/>
      <c r="BF112" s="798"/>
      <c r="BG112" s="798"/>
      <c r="BH112" s="798"/>
      <c r="BI112" s="798"/>
      <c r="BJ112" s="798"/>
      <c r="BK112" s="798"/>
      <c r="BL112" s="798"/>
      <c r="BM112" s="798"/>
      <c r="BN112" s="798"/>
      <c r="BO112" s="798"/>
      <c r="BP112" s="799"/>
      <c r="BQ112" s="800">
        <v>27698049</v>
      </c>
      <c r="BR112" s="801"/>
      <c r="BS112" s="801"/>
      <c r="BT112" s="801"/>
      <c r="BU112" s="801"/>
      <c r="BV112" s="801">
        <v>26426895</v>
      </c>
      <c r="BW112" s="801"/>
      <c r="BX112" s="801"/>
      <c r="BY112" s="801"/>
      <c r="BZ112" s="801"/>
      <c r="CA112" s="801">
        <v>24056112</v>
      </c>
      <c r="CB112" s="801"/>
      <c r="CC112" s="801"/>
      <c r="CD112" s="801"/>
      <c r="CE112" s="801"/>
      <c r="CF112" s="878">
        <v>70</v>
      </c>
      <c r="CG112" s="879"/>
      <c r="CH112" s="879"/>
      <c r="CI112" s="879"/>
      <c r="CJ112" s="879"/>
      <c r="CK112" s="947"/>
      <c r="CL112" s="896"/>
      <c r="CM112" s="833" t="s">
        <v>426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424</v>
      </c>
      <c r="DH112" s="801"/>
      <c r="DI112" s="801"/>
      <c r="DJ112" s="801"/>
      <c r="DK112" s="801"/>
      <c r="DL112" s="801" t="s">
        <v>424</v>
      </c>
      <c r="DM112" s="801"/>
      <c r="DN112" s="801"/>
      <c r="DO112" s="801"/>
      <c r="DP112" s="801"/>
      <c r="DQ112" s="801" t="s">
        <v>424</v>
      </c>
      <c r="DR112" s="801"/>
      <c r="DS112" s="801"/>
      <c r="DT112" s="801"/>
      <c r="DU112" s="801"/>
      <c r="DV112" s="853" t="s">
        <v>424</v>
      </c>
      <c r="DW112" s="853"/>
      <c r="DX112" s="853"/>
      <c r="DY112" s="853"/>
      <c r="DZ112" s="854"/>
    </row>
    <row r="113" spans="1:130" s="197" customFormat="1" ht="26.25" customHeight="1">
      <c r="A113" s="934"/>
      <c r="B113" s="935"/>
      <c r="C113" s="798" t="s">
        <v>427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2428038</v>
      </c>
      <c r="AB113" s="939"/>
      <c r="AC113" s="939"/>
      <c r="AD113" s="939"/>
      <c r="AE113" s="940"/>
      <c r="AF113" s="941">
        <v>2436144</v>
      </c>
      <c r="AG113" s="939"/>
      <c r="AH113" s="939"/>
      <c r="AI113" s="939"/>
      <c r="AJ113" s="940"/>
      <c r="AK113" s="941">
        <v>2499257</v>
      </c>
      <c r="AL113" s="939"/>
      <c r="AM113" s="939"/>
      <c r="AN113" s="939"/>
      <c r="AO113" s="940"/>
      <c r="AP113" s="942">
        <v>7.3</v>
      </c>
      <c r="AQ113" s="943"/>
      <c r="AR113" s="943"/>
      <c r="AS113" s="943"/>
      <c r="AT113" s="944"/>
      <c r="AU113" s="953"/>
      <c r="AV113" s="954"/>
      <c r="AW113" s="954"/>
      <c r="AX113" s="954"/>
      <c r="AY113" s="955"/>
      <c r="AZ113" s="797" t="s">
        <v>428</v>
      </c>
      <c r="BA113" s="798"/>
      <c r="BB113" s="798"/>
      <c r="BC113" s="798"/>
      <c r="BD113" s="798"/>
      <c r="BE113" s="798"/>
      <c r="BF113" s="798"/>
      <c r="BG113" s="798"/>
      <c r="BH113" s="798"/>
      <c r="BI113" s="798"/>
      <c r="BJ113" s="798"/>
      <c r="BK113" s="798"/>
      <c r="BL113" s="798"/>
      <c r="BM113" s="798"/>
      <c r="BN113" s="798"/>
      <c r="BO113" s="798"/>
      <c r="BP113" s="799"/>
      <c r="BQ113" s="800">
        <v>2316208</v>
      </c>
      <c r="BR113" s="801"/>
      <c r="BS113" s="801"/>
      <c r="BT113" s="801"/>
      <c r="BU113" s="801"/>
      <c r="BV113" s="801">
        <v>3476733</v>
      </c>
      <c r="BW113" s="801"/>
      <c r="BX113" s="801"/>
      <c r="BY113" s="801"/>
      <c r="BZ113" s="801"/>
      <c r="CA113" s="801">
        <v>4493465</v>
      </c>
      <c r="CB113" s="801"/>
      <c r="CC113" s="801"/>
      <c r="CD113" s="801"/>
      <c r="CE113" s="801"/>
      <c r="CF113" s="878">
        <v>13.1</v>
      </c>
      <c r="CG113" s="879"/>
      <c r="CH113" s="879"/>
      <c r="CI113" s="879"/>
      <c r="CJ113" s="879"/>
      <c r="CK113" s="947"/>
      <c r="CL113" s="896"/>
      <c r="CM113" s="833" t="s">
        <v>429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424</v>
      </c>
      <c r="DH113" s="814"/>
      <c r="DI113" s="814"/>
      <c r="DJ113" s="814"/>
      <c r="DK113" s="815"/>
      <c r="DL113" s="816" t="s">
        <v>424</v>
      </c>
      <c r="DM113" s="814"/>
      <c r="DN113" s="814"/>
      <c r="DO113" s="814"/>
      <c r="DP113" s="815"/>
      <c r="DQ113" s="816" t="s">
        <v>424</v>
      </c>
      <c r="DR113" s="814"/>
      <c r="DS113" s="814"/>
      <c r="DT113" s="814"/>
      <c r="DU113" s="815"/>
      <c r="DV113" s="784" t="s">
        <v>424</v>
      </c>
      <c r="DW113" s="785"/>
      <c r="DX113" s="785"/>
      <c r="DY113" s="785"/>
      <c r="DZ113" s="786"/>
    </row>
    <row r="114" spans="1:130" s="197" customFormat="1" ht="26.25" customHeight="1">
      <c r="A114" s="934"/>
      <c r="B114" s="935"/>
      <c r="C114" s="798" t="s">
        <v>430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43363</v>
      </c>
      <c r="AB114" s="814"/>
      <c r="AC114" s="814"/>
      <c r="AD114" s="814"/>
      <c r="AE114" s="815"/>
      <c r="AF114" s="816">
        <v>59606</v>
      </c>
      <c r="AG114" s="814"/>
      <c r="AH114" s="814"/>
      <c r="AI114" s="814"/>
      <c r="AJ114" s="815"/>
      <c r="AK114" s="816">
        <v>96299</v>
      </c>
      <c r="AL114" s="814"/>
      <c r="AM114" s="814"/>
      <c r="AN114" s="814"/>
      <c r="AO114" s="815"/>
      <c r="AP114" s="784">
        <v>0.3</v>
      </c>
      <c r="AQ114" s="785"/>
      <c r="AR114" s="785"/>
      <c r="AS114" s="785"/>
      <c r="AT114" s="786"/>
      <c r="AU114" s="953"/>
      <c r="AV114" s="954"/>
      <c r="AW114" s="954"/>
      <c r="AX114" s="954"/>
      <c r="AY114" s="955"/>
      <c r="AZ114" s="797" t="s">
        <v>431</v>
      </c>
      <c r="BA114" s="798"/>
      <c r="BB114" s="798"/>
      <c r="BC114" s="798"/>
      <c r="BD114" s="798"/>
      <c r="BE114" s="798"/>
      <c r="BF114" s="798"/>
      <c r="BG114" s="798"/>
      <c r="BH114" s="798"/>
      <c r="BI114" s="798"/>
      <c r="BJ114" s="798"/>
      <c r="BK114" s="798"/>
      <c r="BL114" s="798"/>
      <c r="BM114" s="798"/>
      <c r="BN114" s="798"/>
      <c r="BO114" s="798"/>
      <c r="BP114" s="799"/>
      <c r="BQ114" s="800">
        <v>7318629</v>
      </c>
      <c r="BR114" s="801"/>
      <c r="BS114" s="801"/>
      <c r="BT114" s="801"/>
      <c r="BU114" s="801"/>
      <c r="BV114" s="801">
        <v>7248430</v>
      </c>
      <c r="BW114" s="801"/>
      <c r="BX114" s="801"/>
      <c r="BY114" s="801"/>
      <c r="BZ114" s="801"/>
      <c r="CA114" s="801">
        <v>6940321</v>
      </c>
      <c r="CB114" s="801"/>
      <c r="CC114" s="801"/>
      <c r="CD114" s="801"/>
      <c r="CE114" s="801"/>
      <c r="CF114" s="878">
        <v>20.2</v>
      </c>
      <c r="CG114" s="879"/>
      <c r="CH114" s="879"/>
      <c r="CI114" s="879"/>
      <c r="CJ114" s="879"/>
      <c r="CK114" s="947"/>
      <c r="CL114" s="896"/>
      <c r="CM114" s="833" t="s">
        <v>432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424</v>
      </c>
      <c r="DH114" s="814"/>
      <c r="DI114" s="814"/>
      <c r="DJ114" s="814"/>
      <c r="DK114" s="815"/>
      <c r="DL114" s="816" t="s">
        <v>424</v>
      </c>
      <c r="DM114" s="814"/>
      <c r="DN114" s="814"/>
      <c r="DO114" s="814"/>
      <c r="DP114" s="815"/>
      <c r="DQ114" s="816" t="s">
        <v>424</v>
      </c>
      <c r="DR114" s="814"/>
      <c r="DS114" s="814"/>
      <c r="DT114" s="814"/>
      <c r="DU114" s="815"/>
      <c r="DV114" s="784" t="s">
        <v>424</v>
      </c>
      <c r="DW114" s="785"/>
      <c r="DX114" s="785"/>
      <c r="DY114" s="785"/>
      <c r="DZ114" s="786"/>
    </row>
    <row r="115" spans="1:130" s="197" customFormat="1" ht="26.25" customHeight="1">
      <c r="A115" s="934"/>
      <c r="B115" s="935"/>
      <c r="C115" s="798" t="s">
        <v>433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42360</v>
      </c>
      <c r="AB115" s="939"/>
      <c r="AC115" s="939"/>
      <c r="AD115" s="939"/>
      <c r="AE115" s="940"/>
      <c r="AF115" s="941">
        <v>27162</v>
      </c>
      <c r="AG115" s="939"/>
      <c r="AH115" s="939"/>
      <c r="AI115" s="939"/>
      <c r="AJ115" s="940"/>
      <c r="AK115" s="941">
        <v>21839</v>
      </c>
      <c r="AL115" s="939"/>
      <c r="AM115" s="939"/>
      <c r="AN115" s="939"/>
      <c r="AO115" s="940"/>
      <c r="AP115" s="942">
        <v>0.1</v>
      </c>
      <c r="AQ115" s="943"/>
      <c r="AR115" s="943"/>
      <c r="AS115" s="943"/>
      <c r="AT115" s="944"/>
      <c r="AU115" s="953"/>
      <c r="AV115" s="954"/>
      <c r="AW115" s="954"/>
      <c r="AX115" s="954"/>
      <c r="AY115" s="955"/>
      <c r="AZ115" s="797" t="s">
        <v>434</v>
      </c>
      <c r="BA115" s="798"/>
      <c r="BB115" s="798"/>
      <c r="BC115" s="798"/>
      <c r="BD115" s="798"/>
      <c r="BE115" s="798"/>
      <c r="BF115" s="798"/>
      <c r="BG115" s="798"/>
      <c r="BH115" s="798"/>
      <c r="BI115" s="798"/>
      <c r="BJ115" s="798"/>
      <c r="BK115" s="798"/>
      <c r="BL115" s="798"/>
      <c r="BM115" s="798"/>
      <c r="BN115" s="798"/>
      <c r="BO115" s="798"/>
      <c r="BP115" s="799"/>
      <c r="BQ115" s="800">
        <v>91461</v>
      </c>
      <c r="BR115" s="801"/>
      <c r="BS115" s="801"/>
      <c r="BT115" s="801"/>
      <c r="BU115" s="801"/>
      <c r="BV115" s="801">
        <v>47585</v>
      </c>
      <c r="BW115" s="801"/>
      <c r="BX115" s="801"/>
      <c r="BY115" s="801"/>
      <c r="BZ115" s="801"/>
      <c r="CA115" s="801">
        <v>39626</v>
      </c>
      <c r="CB115" s="801"/>
      <c r="CC115" s="801"/>
      <c r="CD115" s="801"/>
      <c r="CE115" s="801"/>
      <c r="CF115" s="878">
        <v>0.1</v>
      </c>
      <c r="CG115" s="879"/>
      <c r="CH115" s="879"/>
      <c r="CI115" s="879"/>
      <c r="CJ115" s="879"/>
      <c r="CK115" s="947"/>
      <c r="CL115" s="896"/>
      <c r="CM115" s="797" t="s">
        <v>435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424</v>
      </c>
      <c r="DH115" s="814"/>
      <c r="DI115" s="814"/>
      <c r="DJ115" s="814"/>
      <c r="DK115" s="815"/>
      <c r="DL115" s="816" t="s">
        <v>424</v>
      </c>
      <c r="DM115" s="814"/>
      <c r="DN115" s="814"/>
      <c r="DO115" s="814"/>
      <c r="DP115" s="815"/>
      <c r="DQ115" s="816" t="s">
        <v>424</v>
      </c>
      <c r="DR115" s="814"/>
      <c r="DS115" s="814"/>
      <c r="DT115" s="814"/>
      <c r="DU115" s="815"/>
      <c r="DV115" s="784" t="s">
        <v>424</v>
      </c>
      <c r="DW115" s="785"/>
      <c r="DX115" s="785"/>
      <c r="DY115" s="785"/>
      <c r="DZ115" s="786"/>
    </row>
    <row r="116" spans="1:130" s="197" customFormat="1" ht="26.25" customHeight="1">
      <c r="A116" s="936"/>
      <c r="B116" s="937"/>
      <c r="C116" s="876" t="s">
        <v>436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424</v>
      </c>
      <c r="AB116" s="814"/>
      <c r="AC116" s="814"/>
      <c r="AD116" s="814"/>
      <c r="AE116" s="815"/>
      <c r="AF116" s="816" t="s">
        <v>424</v>
      </c>
      <c r="AG116" s="814"/>
      <c r="AH116" s="814"/>
      <c r="AI116" s="814"/>
      <c r="AJ116" s="815"/>
      <c r="AK116" s="816" t="s">
        <v>424</v>
      </c>
      <c r="AL116" s="814"/>
      <c r="AM116" s="814"/>
      <c r="AN116" s="814"/>
      <c r="AO116" s="815"/>
      <c r="AP116" s="784" t="s">
        <v>424</v>
      </c>
      <c r="AQ116" s="785"/>
      <c r="AR116" s="785"/>
      <c r="AS116" s="785"/>
      <c r="AT116" s="786"/>
      <c r="AU116" s="953"/>
      <c r="AV116" s="954"/>
      <c r="AW116" s="954"/>
      <c r="AX116" s="954"/>
      <c r="AY116" s="955"/>
      <c r="AZ116" s="797" t="s">
        <v>437</v>
      </c>
      <c r="BA116" s="798"/>
      <c r="BB116" s="798"/>
      <c r="BC116" s="798"/>
      <c r="BD116" s="798"/>
      <c r="BE116" s="798"/>
      <c r="BF116" s="798"/>
      <c r="BG116" s="798"/>
      <c r="BH116" s="798"/>
      <c r="BI116" s="798"/>
      <c r="BJ116" s="798"/>
      <c r="BK116" s="798"/>
      <c r="BL116" s="798"/>
      <c r="BM116" s="798"/>
      <c r="BN116" s="798"/>
      <c r="BO116" s="798"/>
      <c r="BP116" s="799"/>
      <c r="BQ116" s="800" t="s">
        <v>424</v>
      </c>
      <c r="BR116" s="801"/>
      <c r="BS116" s="801"/>
      <c r="BT116" s="801"/>
      <c r="BU116" s="801"/>
      <c r="BV116" s="801" t="s">
        <v>424</v>
      </c>
      <c r="BW116" s="801"/>
      <c r="BX116" s="801"/>
      <c r="BY116" s="801"/>
      <c r="BZ116" s="801"/>
      <c r="CA116" s="801" t="s">
        <v>424</v>
      </c>
      <c r="CB116" s="801"/>
      <c r="CC116" s="801"/>
      <c r="CD116" s="801"/>
      <c r="CE116" s="801"/>
      <c r="CF116" s="878" t="s">
        <v>424</v>
      </c>
      <c r="CG116" s="879"/>
      <c r="CH116" s="879"/>
      <c r="CI116" s="879"/>
      <c r="CJ116" s="879"/>
      <c r="CK116" s="947"/>
      <c r="CL116" s="896"/>
      <c r="CM116" s="833" t="s">
        <v>438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424</v>
      </c>
      <c r="DH116" s="814"/>
      <c r="DI116" s="814"/>
      <c r="DJ116" s="814"/>
      <c r="DK116" s="815"/>
      <c r="DL116" s="816" t="s">
        <v>424</v>
      </c>
      <c r="DM116" s="814"/>
      <c r="DN116" s="814"/>
      <c r="DO116" s="814"/>
      <c r="DP116" s="815"/>
      <c r="DQ116" s="816" t="s">
        <v>424</v>
      </c>
      <c r="DR116" s="814"/>
      <c r="DS116" s="814"/>
      <c r="DT116" s="814"/>
      <c r="DU116" s="815"/>
      <c r="DV116" s="784" t="s">
        <v>424</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439</v>
      </c>
      <c r="Z117" s="919"/>
      <c r="AA117" s="924">
        <v>9549972</v>
      </c>
      <c r="AB117" s="925"/>
      <c r="AC117" s="925"/>
      <c r="AD117" s="925"/>
      <c r="AE117" s="926"/>
      <c r="AF117" s="928">
        <v>11347722</v>
      </c>
      <c r="AG117" s="925"/>
      <c r="AH117" s="925"/>
      <c r="AI117" s="925"/>
      <c r="AJ117" s="926"/>
      <c r="AK117" s="928">
        <v>9765576</v>
      </c>
      <c r="AL117" s="925"/>
      <c r="AM117" s="925"/>
      <c r="AN117" s="925"/>
      <c r="AO117" s="926"/>
      <c r="AP117" s="929"/>
      <c r="AQ117" s="930"/>
      <c r="AR117" s="930"/>
      <c r="AS117" s="930"/>
      <c r="AT117" s="931"/>
      <c r="AU117" s="953"/>
      <c r="AV117" s="954"/>
      <c r="AW117" s="954"/>
      <c r="AX117" s="954"/>
      <c r="AY117" s="955"/>
      <c r="AZ117" s="875" t="s">
        <v>440</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441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413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411</v>
      </c>
      <c r="AB118" s="918"/>
      <c r="AC118" s="918"/>
      <c r="AD118" s="918"/>
      <c r="AE118" s="919"/>
      <c r="AF118" s="920" t="s">
        <v>284</v>
      </c>
      <c r="AG118" s="918"/>
      <c r="AH118" s="918"/>
      <c r="AI118" s="918"/>
      <c r="AJ118" s="919"/>
      <c r="AK118" s="920" t="s">
        <v>283</v>
      </c>
      <c r="AL118" s="918"/>
      <c r="AM118" s="918"/>
      <c r="AN118" s="918"/>
      <c r="AO118" s="919"/>
      <c r="AP118" s="921" t="s">
        <v>412</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442</v>
      </c>
      <c r="BP118" s="868"/>
      <c r="BQ118" s="887">
        <v>103299997</v>
      </c>
      <c r="BR118" s="888"/>
      <c r="BS118" s="888"/>
      <c r="BT118" s="888"/>
      <c r="BU118" s="888"/>
      <c r="BV118" s="888">
        <v>102059917</v>
      </c>
      <c r="BW118" s="888"/>
      <c r="BX118" s="888"/>
      <c r="BY118" s="888"/>
      <c r="BZ118" s="888"/>
      <c r="CA118" s="888">
        <v>99136011</v>
      </c>
      <c r="CB118" s="888"/>
      <c r="CC118" s="888"/>
      <c r="CD118" s="888"/>
      <c r="CE118" s="888"/>
      <c r="CF118" s="773"/>
      <c r="CG118" s="774"/>
      <c r="CH118" s="774"/>
      <c r="CI118" s="774"/>
      <c r="CJ118" s="871"/>
      <c r="CK118" s="947"/>
      <c r="CL118" s="896"/>
      <c r="CM118" s="833" t="s">
        <v>443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416</v>
      </c>
      <c r="B119" s="894"/>
      <c r="C119" s="899" t="s">
        <v>417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444</v>
      </c>
      <c r="AV119" s="910"/>
      <c r="AW119" s="910"/>
      <c r="AX119" s="910"/>
      <c r="AY119" s="911"/>
      <c r="AZ119" s="846" t="s">
        <v>445</v>
      </c>
      <c r="BA119" s="788"/>
      <c r="BB119" s="788"/>
      <c r="BC119" s="788"/>
      <c r="BD119" s="788"/>
      <c r="BE119" s="788"/>
      <c r="BF119" s="788"/>
      <c r="BG119" s="788"/>
      <c r="BH119" s="788"/>
      <c r="BI119" s="788"/>
      <c r="BJ119" s="788"/>
      <c r="BK119" s="788"/>
      <c r="BL119" s="788"/>
      <c r="BM119" s="788"/>
      <c r="BN119" s="788"/>
      <c r="BO119" s="788"/>
      <c r="BP119" s="789"/>
      <c r="BQ119" s="829">
        <v>10244561</v>
      </c>
      <c r="BR119" s="830"/>
      <c r="BS119" s="830"/>
      <c r="BT119" s="830"/>
      <c r="BU119" s="830"/>
      <c r="BV119" s="830">
        <v>11376009</v>
      </c>
      <c r="BW119" s="830"/>
      <c r="BX119" s="830"/>
      <c r="BY119" s="830"/>
      <c r="BZ119" s="830"/>
      <c r="CA119" s="830">
        <v>12258076</v>
      </c>
      <c r="CB119" s="830"/>
      <c r="CC119" s="830"/>
      <c r="CD119" s="830"/>
      <c r="CE119" s="830"/>
      <c r="CF119" s="891">
        <v>35.700000000000003</v>
      </c>
      <c r="CG119" s="892"/>
      <c r="CH119" s="892"/>
      <c r="CI119" s="892"/>
      <c r="CJ119" s="892"/>
      <c r="CK119" s="948"/>
      <c r="CL119" s="898"/>
      <c r="CM119" s="855" t="s">
        <v>446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414847</v>
      </c>
      <c r="DH119" s="747"/>
      <c r="DI119" s="747"/>
      <c r="DJ119" s="747"/>
      <c r="DK119" s="748"/>
      <c r="DL119" s="749">
        <v>388518</v>
      </c>
      <c r="DM119" s="747"/>
      <c r="DN119" s="747"/>
      <c r="DO119" s="747"/>
      <c r="DP119" s="748"/>
      <c r="DQ119" s="749">
        <v>367390</v>
      </c>
      <c r="DR119" s="747"/>
      <c r="DS119" s="747"/>
      <c r="DT119" s="747"/>
      <c r="DU119" s="748"/>
      <c r="DV119" s="837">
        <v>1.1000000000000001</v>
      </c>
      <c r="DW119" s="838"/>
      <c r="DX119" s="838"/>
      <c r="DY119" s="838"/>
      <c r="DZ119" s="839"/>
    </row>
    <row r="120" spans="1:130" s="197" customFormat="1" ht="26.25" customHeight="1">
      <c r="A120" s="895"/>
      <c r="B120" s="896"/>
      <c r="C120" s="833" t="s">
        <v>421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447</v>
      </c>
      <c r="BA120" s="798"/>
      <c r="BB120" s="798"/>
      <c r="BC120" s="798"/>
      <c r="BD120" s="798"/>
      <c r="BE120" s="798"/>
      <c r="BF120" s="798"/>
      <c r="BG120" s="798"/>
      <c r="BH120" s="798"/>
      <c r="BI120" s="798"/>
      <c r="BJ120" s="798"/>
      <c r="BK120" s="798"/>
      <c r="BL120" s="798"/>
      <c r="BM120" s="798"/>
      <c r="BN120" s="798"/>
      <c r="BO120" s="798"/>
      <c r="BP120" s="799"/>
      <c r="BQ120" s="800">
        <v>20005840</v>
      </c>
      <c r="BR120" s="801"/>
      <c r="BS120" s="801"/>
      <c r="BT120" s="801"/>
      <c r="BU120" s="801"/>
      <c r="BV120" s="801">
        <v>19005555</v>
      </c>
      <c r="BW120" s="801"/>
      <c r="BX120" s="801"/>
      <c r="BY120" s="801"/>
      <c r="BZ120" s="801"/>
      <c r="CA120" s="801">
        <v>16516927</v>
      </c>
      <c r="CB120" s="801"/>
      <c r="CC120" s="801"/>
      <c r="CD120" s="801"/>
      <c r="CE120" s="801"/>
      <c r="CF120" s="878">
        <v>48</v>
      </c>
      <c r="CG120" s="879"/>
      <c r="CH120" s="879"/>
      <c r="CI120" s="879"/>
      <c r="CJ120" s="879"/>
      <c r="CK120" s="880" t="s">
        <v>448</v>
      </c>
      <c r="CL120" s="840"/>
      <c r="CM120" s="840"/>
      <c r="CN120" s="840"/>
      <c r="CO120" s="841"/>
      <c r="CP120" s="884" t="s">
        <v>449</v>
      </c>
      <c r="CQ120" s="885"/>
      <c r="CR120" s="885"/>
      <c r="CS120" s="885"/>
      <c r="CT120" s="885"/>
      <c r="CU120" s="885"/>
      <c r="CV120" s="885"/>
      <c r="CW120" s="885"/>
      <c r="CX120" s="885"/>
      <c r="CY120" s="885"/>
      <c r="CZ120" s="885"/>
      <c r="DA120" s="885"/>
      <c r="DB120" s="885"/>
      <c r="DC120" s="885"/>
      <c r="DD120" s="885"/>
      <c r="DE120" s="885"/>
      <c r="DF120" s="886"/>
      <c r="DG120" s="829">
        <v>21660660</v>
      </c>
      <c r="DH120" s="830"/>
      <c r="DI120" s="830"/>
      <c r="DJ120" s="830"/>
      <c r="DK120" s="830"/>
      <c r="DL120" s="830">
        <v>20030420</v>
      </c>
      <c r="DM120" s="830"/>
      <c r="DN120" s="830"/>
      <c r="DO120" s="830"/>
      <c r="DP120" s="830"/>
      <c r="DQ120" s="830">
        <v>18925824</v>
      </c>
      <c r="DR120" s="830"/>
      <c r="DS120" s="830"/>
      <c r="DT120" s="830"/>
      <c r="DU120" s="830"/>
      <c r="DV120" s="831">
        <v>55.1</v>
      </c>
      <c r="DW120" s="831"/>
      <c r="DX120" s="831"/>
      <c r="DY120" s="831"/>
      <c r="DZ120" s="832"/>
    </row>
    <row r="121" spans="1:130" s="197" customFormat="1" ht="26.25" customHeight="1">
      <c r="A121" s="895"/>
      <c r="B121" s="896"/>
      <c r="C121" s="872" t="s">
        <v>450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451</v>
      </c>
      <c r="BA121" s="876"/>
      <c r="BB121" s="876"/>
      <c r="BC121" s="876"/>
      <c r="BD121" s="876"/>
      <c r="BE121" s="876"/>
      <c r="BF121" s="876"/>
      <c r="BG121" s="876"/>
      <c r="BH121" s="876"/>
      <c r="BI121" s="876"/>
      <c r="BJ121" s="876"/>
      <c r="BK121" s="876"/>
      <c r="BL121" s="876"/>
      <c r="BM121" s="876"/>
      <c r="BN121" s="876"/>
      <c r="BO121" s="876"/>
      <c r="BP121" s="877"/>
      <c r="BQ121" s="887">
        <v>64100435</v>
      </c>
      <c r="BR121" s="888"/>
      <c r="BS121" s="888"/>
      <c r="BT121" s="888"/>
      <c r="BU121" s="888"/>
      <c r="BV121" s="888">
        <v>64737162</v>
      </c>
      <c r="BW121" s="888"/>
      <c r="BX121" s="888"/>
      <c r="BY121" s="888"/>
      <c r="BZ121" s="888"/>
      <c r="CA121" s="888">
        <v>65427527</v>
      </c>
      <c r="CB121" s="888"/>
      <c r="CC121" s="888"/>
      <c r="CD121" s="888"/>
      <c r="CE121" s="888"/>
      <c r="CF121" s="889">
        <v>190.3</v>
      </c>
      <c r="CG121" s="890"/>
      <c r="CH121" s="890"/>
      <c r="CI121" s="890"/>
      <c r="CJ121" s="890"/>
      <c r="CK121" s="881"/>
      <c r="CL121" s="842"/>
      <c r="CM121" s="842"/>
      <c r="CN121" s="842"/>
      <c r="CO121" s="843"/>
      <c r="CP121" s="858" t="s">
        <v>452</v>
      </c>
      <c r="CQ121" s="859"/>
      <c r="CR121" s="859"/>
      <c r="CS121" s="859"/>
      <c r="CT121" s="859"/>
      <c r="CU121" s="859"/>
      <c r="CV121" s="859"/>
      <c r="CW121" s="859"/>
      <c r="CX121" s="859"/>
      <c r="CY121" s="859"/>
      <c r="CZ121" s="859"/>
      <c r="DA121" s="859"/>
      <c r="DB121" s="859"/>
      <c r="DC121" s="859"/>
      <c r="DD121" s="859"/>
      <c r="DE121" s="859"/>
      <c r="DF121" s="860"/>
      <c r="DG121" s="800">
        <v>2929441</v>
      </c>
      <c r="DH121" s="801"/>
      <c r="DI121" s="801"/>
      <c r="DJ121" s="801"/>
      <c r="DK121" s="801"/>
      <c r="DL121" s="801">
        <v>3484065</v>
      </c>
      <c r="DM121" s="801"/>
      <c r="DN121" s="801"/>
      <c r="DO121" s="801"/>
      <c r="DP121" s="801"/>
      <c r="DQ121" s="801">
        <v>3079421</v>
      </c>
      <c r="DR121" s="801"/>
      <c r="DS121" s="801"/>
      <c r="DT121" s="801"/>
      <c r="DU121" s="801"/>
      <c r="DV121" s="853">
        <v>9</v>
      </c>
      <c r="DW121" s="853"/>
      <c r="DX121" s="853"/>
      <c r="DY121" s="853"/>
      <c r="DZ121" s="854"/>
    </row>
    <row r="122" spans="1:130" s="197" customFormat="1" ht="26.25" customHeight="1">
      <c r="A122" s="895"/>
      <c r="B122" s="896"/>
      <c r="C122" s="833" t="s">
        <v>432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453</v>
      </c>
      <c r="BP122" s="868"/>
      <c r="BQ122" s="869">
        <v>94350836</v>
      </c>
      <c r="BR122" s="870"/>
      <c r="BS122" s="870"/>
      <c r="BT122" s="870"/>
      <c r="BU122" s="870"/>
      <c r="BV122" s="870">
        <v>95118726</v>
      </c>
      <c r="BW122" s="870"/>
      <c r="BX122" s="870"/>
      <c r="BY122" s="870"/>
      <c r="BZ122" s="870"/>
      <c r="CA122" s="870">
        <v>94202530</v>
      </c>
      <c r="CB122" s="870"/>
      <c r="CC122" s="870"/>
      <c r="CD122" s="870"/>
      <c r="CE122" s="870"/>
      <c r="CF122" s="773"/>
      <c r="CG122" s="774"/>
      <c r="CH122" s="774"/>
      <c r="CI122" s="774"/>
      <c r="CJ122" s="871"/>
      <c r="CK122" s="881"/>
      <c r="CL122" s="842"/>
      <c r="CM122" s="842"/>
      <c r="CN122" s="842"/>
      <c r="CO122" s="843"/>
      <c r="CP122" s="858" t="s">
        <v>454</v>
      </c>
      <c r="CQ122" s="859"/>
      <c r="CR122" s="859"/>
      <c r="CS122" s="859"/>
      <c r="CT122" s="859"/>
      <c r="CU122" s="859"/>
      <c r="CV122" s="859"/>
      <c r="CW122" s="859"/>
      <c r="CX122" s="859"/>
      <c r="CY122" s="859"/>
      <c r="CZ122" s="859"/>
      <c r="DA122" s="859"/>
      <c r="DB122" s="859"/>
      <c r="DC122" s="859"/>
      <c r="DD122" s="859"/>
      <c r="DE122" s="859"/>
      <c r="DF122" s="860"/>
      <c r="DG122" s="800">
        <v>2305590</v>
      </c>
      <c r="DH122" s="801"/>
      <c r="DI122" s="801"/>
      <c r="DJ122" s="801"/>
      <c r="DK122" s="801"/>
      <c r="DL122" s="801">
        <v>2232077</v>
      </c>
      <c r="DM122" s="801"/>
      <c r="DN122" s="801"/>
      <c r="DO122" s="801"/>
      <c r="DP122" s="801"/>
      <c r="DQ122" s="801">
        <v>1808347</v>
      </c>
      <c r="DR122" s="801"/>
      <c r="DS122" s="801"/>
      <c r="DT122" s="801"/>
      <c r="DU122" s="801"/>
      <c r="DV122" s="853">
        <v>5.3</v>
      </c>
      <c r="DW122" s="853"/>
      <c r="DX122" s="853"/>
      <c r="DY122" s="853"/>
      <c r="DZ122" s="854"/>
    </row>
    <row r="123" spans="1:130" s="197" customFormat="1" ht="26.25" customHeight="1" thickBot="1">
      <c r="A123" s="895"/>
      <c r="B123" s="896"/>
      <c r="C123" s="833" t="s">
        <v>438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11540</v>
      </c>
      <c r="AB123" s="814"/>
      <c r="AC123" s="814"/>
      <c r="AD123" s="814"/>
      <c r="AE123" s="815"/>
      <c r="AF123" s="816">
        <v>11414</v>
      </c>
      <c r="AG123" s="814"/>
      <c r="AH123" s="814"/>
      <c r="AI123" s="814"/>
      <c r="AJ123" s="815"/>
      <c r="AK123" s="816">
        <v>11291</v>
      </c>
      <c r="AL123" s="814"/>
      <c r="AM123" s="814"/>
      <c r="AN123" s="814"/>
      <c r="AO123" s="815"/>
      <c r="AP123" s="784">
        <v>0</v>
      </c>
      <c r="AQ123" s="785"/>
      <c r="AR123" s="785"/>
      <c r="AS123" s="785"/>
      <c r="AT123" s="786"/>
      <c r="AU123" s="864" t="s">
        <v>455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26.8</v>
      </c>
      <c r="BR123" s="862"/>
      <c r="BS123" s="862"/>
      <c r="BT123" s="862"/>
      <c r="BU123" s="862"/>
      <c r="BV123" s="862">
        <v>20.9</v>
      </c>
      <c r="BW123" s="862"/>
      <c r="BX123" s="862"/>
      <c r="BY123" s="862"/>
      <c r="BZ123" s="862"/>
      <c r="CA123" s="862">
        <v>14.3</v>
      </c>
      <c r="CB123" s="862"/>
      <c r="CC123" s="862"/>
      <c r="CD123" s="862"/>
      <c r="CE123" s="862"/>
      <c r="CF123" s="760"/>
      <c r="CG123" s="761"/>
      <c r="CH123" s="761"/>
      <c r="CI123" s="761"/>
      <c r="CJ123" s="863"/>
      <c r="CK123" s="881"/>
      <c r="CL123" s="842"/>
      <c r="CM123" s="842"/>
      <c r="CN123" s="842"/>
      <c r="CO123" s="843"/>
      <c r="CP123" s="858" t="s">
        <v>456</v>
      </c>
      <c r="CQ123" s="859"/>
      <c r="CR123" s="859"/>
      <c r="CS123" s="859"/>
      <c r="CT123" s="859"/>
      <c r="CU123" s="859"/>
      <c r="CV123" s="859"/>
      <c r="CW123" s="859"/>
      <c r="CX123" s="859"/>
      <c r="CY123" s="859"/>
      <c r="CZ123" s="859"/>
      <c r="DA123" s="859"/>
      <c r="DB123" s="859"/>
      <c r="DC123" s="859"/>
      <c r="DD123" s="859"/>
      <c r="DE123" s="859"/>
      <c r="DF123" s="860"/>
      <c r="DG123" s="813">
        <v>302358</v>
      </c>
      <c r="DH123" s="814"/>
      <c r="DI123" s="814"/>
      <c r="DJ123" s="814"/>
      <c r="DK123" s="815"/>
      <c r="DL123" s="816">
        <v>199968</v>
      </c>
      <c r="DM123" s="814"/>
      <c r="DN123" s="814"/>
      <c r="DO123" s="814"/>
      <c r="DP123" s="815"/>
      <c r="DQ123" s="816">
        <v>147183</v>
      </c>
      <c r="DR123" s="814"/>
      <c r="DS123" s="814"/>
      <c r="DT123" s="814"/>
      <c r="DU123" s="815"/>
      <c r="DV123" s="784">
        <v>0.4</v>
      </c>
      <c r="DW123" s="785"/>
      <c r="DX123" s="785"/>
      <c r="DY123" s="785"/>
      <c r="DZ123" s="786"/>
    </row>
    <row r="124" spans="1:130" s="197" customFormat="1" ht="26.25" customHeight="1">
      <c r="A124" s="895"/>
      <c r="B124" s="896"/>
      <c r="C124" s="833" t="s">
        <v>441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457</v>
      </c>
      <c r="AB124" s="814"/>
      <c r="AC124" s="814"/>
      <c r="AD124" s="814"/>
      <c r="AE124" s="815"/>
      <c r="AF124" s="816" t="s">
        <v>457</v>
      </c>
      <c r="AG124" s="814"/>
      <c r="AH124" s="814"/>
      <c r="AI124" s="814"/>
      <c r="AJ124" s="815"/>
      <c r="AK124" s="816" t="s">
        <v>457</v>
      </c>
      <c r="AL124" s="814"/>
      <c r="AM124" s="814"/>
      <c r="AN124" s="814"/>
      <c r="AO124" s="815"/>
      <c r="AP124" s="784" t="s">
        <v>457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458</v>
      </c>
      <c r="CQ124" s="859"/>
      <c r="CR124" s="859"/>
      <c r="CS124" s="859"/>
      <c r="CT124" s="859"/>
      <c r="CU124" s="859"/>
      <c r="CV124" s="859"/>
      <c r="CW124" s="859"/>
      <c r="CX124" s="859"/>
      <c r="CY124" s="859"/>
      <c r="CZ124" s="859"/>
      <c r="DA124" s="859"/>
      <c r="DB124" s="859"/>
      <c r="DC124" s="859"/>
      <c r="DD124" s="859"/>
      <c r="DE124" s="859"/>
      <c r="DF124" s="860"/>
      <c r="DG124" s="746">
        <v>500000</v>
      </c>
      <c r="DH124" s="747"/>
      <c r="DI124" s="747"/>
      <c r="DJ124" s="747"/>
      <c r="DK124" s="748"/>
      <c r="DL124" s="749">
        <v>480365</v>
      </c>
      <c r="DM124" s="747"/>
      <c r="DN124" s="747"/>
      <c r="DO124" s="747"/>
      <c r="DP124" s="748"/>
      <c r="DQ124" s="749">
        <v>95337</v>
      </c>
      <c r="DR124" s="747"/>
      <c r="DS124" s="747"/>
      <c r="DT124" s="747"/>
      <c r="DU124" s="748"/>
      <c r="DV124" s="837">
        <v>0.3</v>
      </c>
      <c r="DW124" s="838"/>
      <c r="DX124" s="838"/>
      <c r="DY124" s="838"/>
      <c r="DZ124" s="839"/>
    </row>
    <row r="125" spans="1:130" s="197" customFormat="1" ht="26.25" customHeight="1" thickBot="1">
      <c r="A125" s="895"/>
      <c r="B125" s="896"/>
      <c r="C125" s="833" t="s">
        <v>443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457</v>
      </c>
      <c r="AB125" s="814"/>
      <c r="AC125" s="814"/>
      <c r="AD125" s="814"/>
      <c r="AE125" s="815"/>
      <c r="AF125" s="816" t="s">
        <v>457</v>
      </c>
      <c r="AG125" s="814"/>
      <c r="AH125" s="814"/>
      <c r="AI125" s="814"/>
      <c r="AJ125" s="815"/>
      <c r="AK125" s="816" t="s">
        <v>457</v>
      </c>
      <c r="AL125" s="814"/>
      <c r="AM125" s="814"/>
      <c r="AN125" s="814"/>
      <c r="AO125" s="815"/>
      <c r="AP125" s="784" t="s">
        <v>457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459</v>
      </c>
      <c r="CL125" s="840"/>
      <c r="CM125" s="840"/>
      <c r="CN125" s="840"/>
      <c r="CO125" s="841"/>
      <c r="CP125" s="846" t="s">
        <v>460</v>
      </c>
      <c r="CQ125" s="788"/>
      <c r="CR125" s="788"/>
      <c r="CS125" s="788"/>
      <c r="CT125" s="788"/>
      <c r="CU125" s="788"/>
      <c r="CV125" s="788"/>
      <c r="CW125" s="788"/>
      <c r="CX125" s="788"/>
      <c r="CY125" s="788"/>
      <c r="CZ125" s="788"/>
      <c r="DA125" s="788"/>
      <c r="DB125" s="788"/>
      <c r="DC125" s="788"/>
      <c r="DD125" s="788"/>
      <c r="DE125" s="788"/>
      <c r="DF125" s="789"/>
      <c r="DG125" s="829" t="s">
        <v>457</v>
      </c>
      <c r="DH125" s="830"/>
      <c r="DI125" s="830"/>
      <c r="DJ125" s="830"/>
      <c r="DK125" s="830"/>
      <c r="DL125" s="830" t="s">
        <v>457</v>
      </c>
      <c r="DM125" s="830"/>
      <c r="DN125" s="830"/>
      <c r="DO125" s="830"/>
      <c r="DP125" s="830"/>
      <c r="DQ125" s="830" t="s">
        <v>457</v>
      </c>
      <c r="DR125" s="830"/>
      <c r="DS125" s="830"/>
      <c r="DT125" s="830"/>
      <c r="DU125" s="830"/>
      <c r="DV125" s="831" t="s">
        <v>457</v>
      </c>
      <c r="DW125" s="831"/>
      <c r="DX125" s="831"/>
      <c r="DY125" s="831"/>
      <c r="DZ125" s="832"/>
    </row>
    <row r="126" spans="1:130" s="197" customFormat="1" ht="26.25" customHeight="1">
      <c r="A126" s="895"/>
      <c r="B126" s="896"/>
      <c r="C126" s="833" t="s">
        <v>446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30820</v>
      </c>
      <c r="AB126" s="814"/>
      <c r="AC126" s="814"/>
      <c r="AD126" s="814"/>
      <c r="AE126" s="815"/>
      <c r="AF126" s="816">
        <v>15748</v>
      </c>
      <c r="AG126" s="814"/>
      <c r="AH126" s="814"/>
      <c r="AI126" s="814"/>
      <c r="AJ126" s="815"/>
      <c r="AK126" s="816">
        <v>10548</v>
      </c>
      <c r="AL126" s="814"/>
      <c r="AM126" s="814"/>
      <c r="AN126" s="814"/>
      <c r="AO126" s="815"/>
      <c r="AP126" s="784">
        <v>0</v>
      </c>
      <c r="AQ126" s="785"/>
      <c r="AR126" s="785"/>
      <c r="AS126" s="785"/>
      <c r="AT126" s="786"/>
      <c r="AU126" s="233"/>
      <c r="AV126" s="233"/>
      <c r="AW126" s="233"/>
      <c r="AX126" s="836" t="s">
        <v>461</v>
      </c>
      <c r="AY126" s="794"/>
      <c r="AZ126" s="794"/>
      <c r="BA126" s="794"/>
      <c r="BB126" s="794"/>
      <c r="BC126" s="794"/>
      <c r="BD126" s="794"/>
      <c r="BE126" s="795"/>
      <c r="BF126" s="793" t="s">
        <v>462</v>
      </c>
      <c r="BG126" s="794"/>
      <c r="BH126" s="794"/>
      <c r="BI126" s="794"/>
      <c r="BJ126" s="794"/>
      <c r="BK126" s="794"/>
      <c r="BL126" s="795"/>
      <c r="BM126" s="793" t="s">
        <v>463</v>
      </c>
      <c r="BN126" s="794"/>
      <c r="BO126" s="794"/>
      <c r="BP126" s="794"/>
      <c r="BQ126" s="794"/>
      <c r="BR126" s="794"/>
      <c r="BS126" s="795"/>
      <c r="BT126" s="793" t="s">
        <v>464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465</v>
      </c>
      <c r="CQ126" s="798"/>
      <c r="CR126" s="798"/>
      <c r="CS126" s="798"/>
      <c r="CT126" s="798"/>
      <c r="CU126" s="798"/>
      <c r="CV126" s="798"/>
      <c r="CW126" s="798"/>
      <c r="CX126" s="798"/>
      <c r="CY126" s="798"/>
      <c r="CZ126" s="798"/>
      <c r="DA126" s="798"/>
      <c r="DB126" s="798"/>
      <c r="DC126" s="798"/>
      <c r="DD126" s="798"/>
      <c r="DE126" s="798"/>
      <c r="DF126" s="799"/>
      <c r="DG126" s="800" t="s">
        <v>457</v>
      </c>
      <c r="DH126" s="801"/>
      <c r="DI126" s="801"/>
      <c r="DJ126" s="801"/>
      <c r="DK126" s="801"/>
      <c r="DL126" s="801" t="s">
        <v>457</v>
      </c>
      <c r="DM126" s="801"/>
      <c r="DN126" s="801"/>
      <c r="DO126" s="801"/>
      <c r="DP126" s="801"/>
      <c r="DQ126" s="801" t="s">
        <v>457</v>
      </c>
      <c r="DR126" s="801"/>
      <c r="DS126" s="801"/>
      <c r="DT126" s="801"/>
      <c r="DU126" s="801"/>
      <c r="DV126" s="853" t="s">
        <v>457</v>
      </c>
      <c r="DW126" s="853"/>
      <c r="DX126" s="853"/>
      <c r="DY126" s="853"/>
      <c r="DZ126" s="854"/>
    </row>
    <row r="127" spans="1:130" s="197" customFormat="1" ht="26.25" customHeight="1" thickBot="1">
      <c r="A127" s="897"/>
      <c r="B127" s="898"/>
      <c r="C127" s="855" t="s">
        <v>466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457</v>
      </c>
      <c r="AB127" s="814"/>
      <c r="AC127" s="814"/>
      <c r="AD127" s="814"/>
      <c r="AE127" s="815"/>
      <c r="AF127" s="816" t="s">
        <v>457</v>
      </c>
      <c r="AG127" s="814"/>
      <c r="AH127" s="814"/>
      <c r="AI127" s="814"/>
      <c r="AJ127" s="815"/>
      <c r="AK127" s="816" t="s">
        <v>457</v>
      </c>
      <c r="AL127" s="814"/>
      <c r="AM127" s="814"/>
      <c r="AN127" s="814"/>
      <c r="AO127" s="815"/>
      <c r="AP127" s="784" t="s">
        <v>457</v>
      </c>
      <c r="AQ127" s="785"/>
      <c r="AR127" s="785"/>
      <c r="AS127" s="785"/>
      <c r="AT127" s="786"/>
      <c r="AU127" s="233"/>
      <c r="AV127" s="233"/>
      <c r="AW127" s="233"/>
      <c r="AX127" s="787" t="s">
        <v>467</v>
      </c>
      <c r="AY127" s="788"/>
      <c r="AZ127" s="788"/>
      <c r="BA127" s="788"/>
      <c r="BB127" s="788"/>
      <c r="BC127" s="788"/>
      <c r="BD127" s="788"/>
      <c r="BE127" s="789"/>
      <c r="BF127" s="790" t="s">
        <v>457</v>
      </c>
      <c r="BG127" s="791"/>
      <c r="BH127" s="791"/>
      <c r="BI127" s="791"/>
      <c r="BJ127" s="791"/>
      <c r="BK127" s="791"/>
      <c r="BL127" s="792"/>
      <c r="BM127" s="790">
        <v>11.47</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468</v>
      </c>
      <c r="CQ127" s="782"/>
      <c r="CR127" s="782"/>
      <c r="CS127" s="782"/>
      <c r="CT127" s="782"/>
      <c r="CU127" s="782"/>
      <c r="CV127" s="782"/>
      <c r="CW127" s="782"/>
      <c r="CX127" s="782"/>
      <c r="CY127" s="782"/>
      <c r="CZ127" s="782"/>
      <c r="DA127" s="782"/>
      <c r="DB127" s="782"/>
      <c r="DC127" s="782"/>
      <c r="DD127" s="782"/>
      <c r="DE127" s="782"/>
      <c r="DF127" s="783"/>
      <c r="DG127" s="849">
        <v>91461</v>
      </c>
      <c r="DH127" s="850"/>
      <c r="DI127" s="850"/>
      <c r="DJ127" s="850"/>
      <c r="DK127" s="850"/>
      <c r="DL127" s="850">
        <v>47585</v>
      </c>
      <c r="DM127" s="850"/>
      <c r="DN127" s="850"/>
      <c r="DO127" s="850"/>
      <c r="DP127" s="850"/>
      <c r="DQ127" s="850">
        <v>39626</v>
      </c>
      <c r="DR127" s="850"/>
      <c r="DS127" s="850"/>
      <c r="DT127" s="850"/>
      <c r="DU127" s="850"/>
      <c r="DV127" s="851">
        <v>0.1</v>
      </c>
      <c r="DW127" s="851"/>
      <c r="DX127" s="851"/>
      <c r="DY127" s="851"/>
      <c r="DZ127" s="852"/>
    </row>
    <row r="128" spans="1:130" s="197" customFormat="1" ht="26.25" customHeight="1">
      <c r="A128" s="825" t="s">
        <v>469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470</v>
      </c>
      <c r="X128" s="827"/>
      <c r="Y128" s="827"/>
      <c r="Z128" s="828"/>
      <c r="AA128" s="753">
        <v>2232040</v>
      </c>
      <c r="AB128" s="754"/>
      <c r="AC128" s="754"/>
      <c r="AD128" s="754"/>
      <c r="AE128" s="755"/>
      <c r="AF128" s="756">
        <v>2277613</v>
      </c>
      <c r="AG128" s="754"/>
      <c r="AH128" s="754"/>
      <c r="AI128" s="754"/>
      <c r="AJ128" s="755"/>
      <c r="AK128" s="756">
        <v>1988473</v>
      </c>
      <c r="AL128" s="754"/>
      <c r="AM128" s="754"/>
      <c r="AN128" s="754"/>
      <c r="AO128" s="755"/>
      <c r="AP128" s="757"/>
      <c r="AQ128" s="758"/>
      <c r="AR128" s="758"/>
      <c r="AS128" s="758"/>
      <c r="AT128" s="759"/>
      <c r="AU128" s="235"/>
      <c r="AV128" s="235"/>
      <c r="AW128" s="235"/>
      <c r="AX128" s="802" t="s">
        <v>471</v>
      </c>
      <c r="AY128" s="798"/>
      <c r="AZ128" s="798"/>
      <c r="BA128" s="798"/>
      <c r="BB128" s="798"/>
      <c r="BC128" s="798"/>
      <c r="BD128" s="798"/>
      <c r="BE128" s="799"/>
      <c r="BF128" s="820" t="s">
        <v>457</v>
      </c>
      <c r="BG128" s="821"/>
      <c r="BH128" s="821"/>
      <c r="BI128" s="821"/>
      <c r="BJ128" s="821"/>
      <c r="BK128" s="821"/>
      <c r="BL128" s="822"/>
      <c r="BM128" s="820">
        <v>16.47</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472</v>
      </c>
      <c r="X129" s="811"/>
      <c r="Y129" s="811"/>
      <c r="Z129" s="812"/>
      <c r="AA129" s="813">
        <v>38457880</v>
      </c>
      <c r="AB129" s="814"/>
      <c r="AC129" s="814"/>
      <c r="AD129" s="814"/>
      <c r="AE129" s="815"/>
      <c r="AF129" s="816">
        <v>38618875</v>
      </c>
      <c r="AG129" s="814"/>
      <c r="AH129" s="814"/>
      <c r="AI129" s="814"/>
      <c r="AJ129" s="815"/>
      <c r="AK129" s="816">
        <v>39545241</v>
      </c>
      <c r="AL129" s="814"/>
      <c r="AM129" s="814"/>
      <c r="AN129" s="814"/>
      <c r="AO129" s="815"/>
      <c r="AP129" s="817"/>
      <c r="AQ129" s="818"/>
      <c r="AR129" s="818"/>
      <c r="AS129" s="818"/>
      <c r="AT129" s="819"/>
      <c r="AU129" s="235"/>
      <c r="AV129" s="235"/>
      <c r="AW129" s="235"/>
      <c r="AX129" s="802" t="s">
        <v>473</v>
      </c>
      <c r="AY129" s="798"/>
      <c r="AZ129" s="798"/>
      <c r="BA129" s="798"/>
      <c r="BB129" s="798"/>
      <c r="BC129" s="798"/>
      <c r="BD129" s="798"/>
      <c r="BE129" s="799"/>
      <c r="BF129" s="803">
        <v>8.4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474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475</v>
      </c>
      <c r="X130" s="811"/>
      <c r="Y130" s="811"/>
      <c r="Z130" s="812"/>
      <c r="AA130" s="813">
        <v>5078951</v>
      </c>
      <c r="AB130" s="814"/>
      <c r="AC130" s="814"/>
      <c r="AD130" s="814"/>
      <c r="AE130" s="815"/>
      <c r="AF130" s="816">
        <v>5414534</v>
      </c>
      <c r="AG130" s="814"/>
      <c r="AH130" s="814"/>
      <c r="AI130" s="814"/>
      <c r="AJ130" s="815"/>
      <c r="AK130" s="816">
        <v>5166651</v>
      </c>
      <c r="AL130" s="814"/>
      <c r="AM130" s="814"/>
      <c r="AN130" s="814"/>
      <c r="AO130" s="815"/>
      <c r="AP130" s="817"/>
      <c r="AQ130" s="818"/>
      <c r="AR130" s="818"/>
      <c r="AS130" s="818"/>
      <c r="AT130" s="819"/>
      <c r="AU130" s="235"/>
      <c r="AV130" s="235"/>
      <c r="AW130" s="235"/>
      <c r="AX130" s="781" t="s">
        <v>476</v>
      </c>
      <c r="AY130" s="782"/>
      <c r="AZ130" s="782"/>
      <c r="BA130" s="782"/>
      <c r="BB130" s="782"/>
      <c r="BC130" s="782"/>
      <c r="BD130" s="782"/>
      <c r="BE130" s="783"/>
      <c r="BF130" s="735">
        <v>14.3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477</v>
      </c>
      <c r="X131" s="744"/>
      <c r="Y131" s="744"/>
      <c r="Z131" s="745"/>
      <c r="AA131" s="746">
        <v>33378929</v>
      </c>
      <c r="AB131" s="747"/>
      <c r="AC131" s="747"/>
      <c r="AD131" s="747"/>
      <c r="AE131" s="748"/>
      <c r="AF131" s="749">
        <v>33204341</v>
      </c>
      <c r="AG131" s="747"/>
      <c r="AH131" s="747"/>
      <c r="AI131" s="747"/>
      <c r="AJ131" s="748"/>
      <c r="AK131" s="749">
        <v>34378590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479</v>
      </c>
      <c r="W132" s="767"/>
      <c r="X132" s="767"/>
      <c r="Y132" s="767"/>
      <c r="Z132" s="768"/>
      <c r="AA132" s="769">
        <v>6.7077676459999998</v>
      </c>
      <c r="AB132" s="770"/>
      <c r="AC132" s="770"/>
      <c r="AD132" s="770"/>
      <c r="AE132" s="771"/>
      <c r="AF132" s="772">
        <v>11.00932895</v>
      </c>
      <c r="AG132" s="770"/>
      <c r="AH132" s="770"/>
      <c r="AI132" s="770"/>
      <c r="AJ132" s="771"/>
      <c r="AK132" s="772">
        <v>7.59324917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480</v>
      </c>
      <c r="W133" s="776"/>
      <c r="X133" s="776"/>
      <c r="Y133" s="776"/>
      <c r="Z133" s="777"/>
      <c r="AA133" s="778">
        <v>8.1</v>
      </c>
      <c r="AB133" s="779"/>
      <c r="AC133" s="779"/>
      <c r="AD133" s="779"/>
      <c r="AE133" s="780"/>
      <c r="AF133" s="778">
        <v>9.4</v>
      </c>
      <c r="AG133" s="779"/>
      <c r="AH133" s="779"/>
      <c r="AI133" s="779"/>
      <c r="AJ133" s="780"/>
      <c r="AK133" s="778">
        <v>8.4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view="pageBreakPreview" zoomScaleNormal="100" zoomScaleSheetLayoutView="100"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481</v>
      </c>
      <c r="B5" s="246"/>
      <c r="C5" s="246"/>
      <c r="D5" s="246"/>
      <c r="E5" s="246"/>
      <c r="F5" s="246"/>
      <c r="G5" s="246"/>
      <c r="H5" s="246"/>
      <c r="I5" s="246"/>
      <c r="J5" s="246"/>
      <c r="K5" s="246"/>
      <c r="L5" s="246"/>
      <c r="M5" s="246"/>
      <c r="N5" s="246"/>
      <c r="O5" s="247"/>
    </row>
    <row r="6" spans="1:16">
      <c r="A6" s="248"/>
      <c r="B6" s="244"/>
      <c r="C6" s="244"/>
      <c r="D6" s="244"/>
      <c r="E6" s="244"/>
      <c r="F6" s="244"/>
      <c r="G6" s="249" t="s">
        <v>482</v>
      </c>
      <c r="H6" s="249"/>
      <c r="I6" s="249"/>
      <c r="J6" s="249"/>
      <c r="K6" s="244"/>
      <c r="L6" s="244"/>
      <c r="M6" s="244"/>
      <c r="N6" s="244"/>
    </row>
    <row r="7" spans="1:16">
      <c r="A7" s="248"/>
      <c r="B7" s="244"/>
      <c r="C7" s="244"/>
      <c r="D7" s="244"/>
      <c r="E7" s="244"/>
      <c r="F7" s="244"/>
      <c r="G7" s="251"/>
      <c r="H7" s="252"/>
      <c r="I7" s="252"/>
      <c r="J7" s="253"/>
      <c r="K7" s="1149" t="s">
        <v>483</v>
      </c>
      <c r="L7" s="254"/>
      <c r="M7" s="255" t="s">
        <v>484</v>
      </c>
      <c r="N7" s="256"/>
    </row>
    <row r="8" spans="1:16">
      <c r="A8" s="248"/>
      <c r="B8" s="244"/>
      <c r="C8" s="244"/>
      <c r="D8" s="244"/>
      <c r="E8" s="244"/>
      <c r="F8" s="244"/>
      <c r="G8" s="257"/>
      <c r="H8" s="258"/>
      <c r="I8" s="258"/>
      <c r="J8" s="259"/>
      <c r="K8" s="1150"/>
      <c r="L8" s="260" t="s">
        <v>485</v>
      </c>
      <c r="M8" s="261" t="s">
        <v>486</v>
      </c>
      <c r="N8" s="262" t="s">
        <v>487</v>
      </c>
    </row>
    <row r="9" spans="1:16">
      <c r="A9" s="248"/>
      <c r="B9" s="244"/>
      <c r="C9" s="244"/>
      <c r="D9" s="244"/>
      <c r="E9" s="244"/>
      <c r="F9" s="244"/>
      <c r="G9" s="1163" t="s">
        <v>488</v>
      </c>
      <c r="H9" s="1164"/>
      <c r="I9" s="1164"/>
      <c r="J9" s="1165"/>
      <c r="K9" s="263">
        <v>11893529</v>
      </c>
      <c r="L9" s="264">
        <v>58868</v>
      </c>
      <c r="M9" s="265">
        <v>57502</v>
      </c>
      <c r="N9" s="266">
        <v>2.4</v>
      </c>
    </row>
    <row r="10" spans="1:16">
      <c r="A10" s="248"/>
      <c r="B10" s="244"/>
      <c r="C10" s="244"/>
      <c r="D10" s="244"/>
      <c r="E10" s="244"/>
      <c r="F10" s="244"/>
      <c r="G10" s="1163" t="s">
        <v>489</v>
      </c>
      <c r="H10" s="1164"/>
      <c r="I10" s="1164"/>
      <c r="J10" s="1165"/>
      <c r="K10" s="267">
        <v>656831</v>
      </c>
      <c r="L10" s="268">
        <v>3251</v>
      </c>
      <c r="M10" s="269">
        <v>3770</v>
      </c>
      <c r="N10" s="270">
        <v>-13.8</v>
      </c>
    </row>
    <row r="11" spans="1:16" ht="13.5" customHeight="1">
      <c r="A11" s="248"/>
      <c r="B11" s="244"/>
      <c r="C11" s="244"/>
      <c r="D11" s="244"/>
      <c r="E11" s="244"/>
      <c r="F11" s="244"/>
      <c r="G11" s="1163" t="s">
        <v>490</v>
      </c>
      <c r="H11" s="1164"/>
      <c r="I11" s="1164"/>
      <c r="J11" s="1165"/>
      <c r="K11" s="267">
        <v>81954</v>
      </c>
      <c r="L11" s="268">
        <v>406</v>
      </c>
      <c r="M11" s="269">
        <v>1760</v>
      </c>
      <c r="N11" s="270">
        <v>-76.900000000000006</v>
      </c>
    </row>
    <row r="12" spans="1:16" ht="13.5" customHeight="1">
      <c r="A12" s="248"/>
      <c r="B12" s="244"/>
      <c r="C12" s="244"/>
      <c r="D12" s="244"/>
      <c r="E12" s="244"/>
      <c r="F12" s="244"/>
      <c r="G12" s="1163" t="s">
        <v>491</v>
      </c>
      <c r="H12" s="1164"/>
      <c r="I12" s="1164"/>
      <c r="J12" s="1165"/>
      <c r="K12" s="267">
        <v>262657</v>
      </c>
      <c r="L12" s="268">
        <v>1300</v>
      </c>
      <c r="M12" s="269">
        <v>849</v>
      </c>
      <c r="N12" s="270">
        <v>53.1</v>
      </c>
    </row>
    <row r="13" spans="1:16" ht="13.5" customHeight="1">
      <c r="A13" s="248"/>
      <c r="B13" s="244"/>
      <c r="C13" s="244"/>
      <c r="D13" s="244"/>
      <c r="E13" s="244"/>
      <c r="F13" s="244"/>
      <c r="G13" s="1163" t="s">
        <v>492</v>
      </c>
      <c r="H13" s="1164"/>
      <c r="I13" s="1164"/>
      <c r="J13" s="1165"/>
      <c r="K13" s="267" t="s">
        <v>493</v>
      </c>
      <c r="L13" s="268" t="s">
        <v>493</v>
      </c>
      <c r="M13" s="269">
        <v>27</v>
      </c>
      <c r="N13" s="270" t="s">
        <v>493</v>
      </c>
    </row>
    <row r="14" spans="1:16" ht="13.5" customHeight="1">
      <c r="A14" s="248"/>
      <c r="B14" s="244"/>
      <c r="C14" s="244"/>
      <c r="D14" s="244"/>
      <c r="E14" s="244"/>
      <c r="F14" s="244"/>
      <c r="G14" s="1163" t="s">
        <v>494</v>
      </c>
      <c r="H14" s="1164"/>
      <c r="I14" s="1164"/>
      <c r="J14" s="1165"/>
      <c r="K14" s="267">
        <v>347193</v>
      </c>
      <c r="L14" s="268">
        <v>1718</v>
      </c>
      <c r="M14" s="269">
        <v>2523</v>
      </c>
      <c r="N14" s="270">
        <v>-31.9</v>
      </c>
    </row>
    <row r="15" spans="1:16" ht="13.5" customHeight="1">
      <c r="A15" s="248"/>
      <c r="B15" s="244"/>
      <c r="C15" s="244"/>
      <c r="D15" s="244"/>
      <c r="E15" s="244"/>
      <c r="F15" s="244"/>
      <c r="G15" s="1163" t="s">
        <v>495</v>
      </c>
      <c r="H15" s="1164"/>
      <c r="I15" s="1164"/>
      <c r="J15" s="1165"/>
      <c r="K15" s="267">
        <v>85107</v>
      </c>
      <c r="L15" s="268">
        <v>421</v>
      </c>
      <c r="M15" s="269">
        <v>1457</v>
      </c>
      <c r="N15" s="270">
        <v>-71.099999999999994</v>
      </c>
    </row>
    <row r="16" spans="1:16">
      <c r="A16" s="248"/>
      <c r="B16" s="244"/>
      <c r="C16" s="244"/>
      <c r="D16" s="244"/>
      <c r="E16" s="244"/>
      <c r="F16" s="244"/>
      <c r="G16" s="1166" t="s">
        <v>496</v>
      </c>
      <c r="H16" s="1167"/>
      <c r="I16" s="1167"/>
      <c r="J16" s="1168"/>
      <c r="K16" s="268">
        <v>-623615</v>
      </c>
      <c r="L16" s="268">
        <v>-3087</v>
      </c>
      <c r="M16" s="269">
        <v>-5099</v>
      </c>
      <c r="N16" s="270">
        <v>-39.5</v>
      </c>
    </row>
    <row r="17" spans="1:16">
      <c r="A17" s="248"/>
      <c r="B17" s="244"/>
      <c r="C17" s="244"/>
      <c r="D17" s="244"/>
      <c r="E17" s="244"/>
      <c r="F17" s="244"/>
      <c r="G17" s="1166" t="s">
        <v>167</v>
      </c>
      <c r="H17" s="1167"/>
      <c r="I17" s="1167"/>
      <c r="J17" s="1168"/>
      <c r="K17" s="268">
        <v>12703656</v>
      </c>
      <c r="L17" s="268">
        <v>62878</v>
      </c>
      <c r="M17" s="269">
        <v>62790</v>
      </c>
      <c r="N17" s="270">
        <v>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497</v>
      </c>
      <c r="H19" s="244"/>
      <c r="I19" s="244"/>
      <c r="J19" s="244"/>
      <c r="K19" s="244"/>
      <c r="L19" s="244"/>
      <c r="M19" s="244"/>
      <c r="N19" s="244"/>
    </row>
    <row r="20" spans="1:16">
      <c r="A20" s="248"/>
      <c r="B20" s="244"/>
      <c r="C20" s="244"/>
      <c r="D20" s="244"/>
      <c r="E20" s="244"/>
      <c r="F20" s="244"/>
      <c r="G20" s="272"/>
      <c r="H20" s="273"/>
      <c r="I20" s="273"/>
      <c r="J20" s="274"/>
      <c r="K20" s="275" t="s">
        <v>498</v>
      </c>
      <c r="L20" s="276" t="s">
        <v>499</v>
      </c>
      <c r="M20" s="277" t="s">
        <v>500</v>
      </c>
      <c r="N20" s="278"/>
    </row>
    <row r="21" spans="1:16" s="284" customFormat="1">
      <c r="A21" s="279"/>
      <c r="B21" s="249"/>
      <c r="C21" s="249"/>
      <c r="D21" s="249"/>
      <c r="E21" s="249"/>
      <c r="F21" s="249"/>
      <c r="G21" s="1160" t="s">
        <v>501</v>
      </c>
      <c r="H21" s="1161"/>
      <c r="I21" s="1161"/>
      <c r="J21" s="1162"/>
      <c r="K21" s="280">
        <v>6.22</v>
      </c>
      <c r="L21" s="281">
        <v>6.21</v>
      </c>
      <c r="M21" s="282">
        <v>0.01</v>
      </c>
      <c r="N21" s="249"/>
      <c r="O21" s="283"/>
      <c r="P21" s="279"/>
    </row>
    <row r="22" spans="1:16" s="284" customFormat="1">
      <c r="A22" s="279"/>
      <c r="B22" s="249"/>
      <c r="C22" s="249"/>
      <c r="D22" s="249"/>
      <c r="E22" s="249"/>
      <c r="F22" s="249"/>
      <c r="G22" s="1160" t="s">
        <v>502</v>
      </c>
      <c r="H22" s="1161"/>
      <c r="I22" s="1161"/>
      <c r="J22" s="1162"/>
      <c r="K22" s="285">
        <v>101.5</v>
      </c>
      <c r="L22" s="286">
        <v>100.9</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505</v>
      </c>
      <c r="H29" s="249"/>
      <c r="I29" s="249"/>
      <c r="J29" s="249"/>
      <c r="K29" s="244"/>
      <c r="L29" s="244"/>
      <c r="M29" s="244"/>
      <c r="N29" s="244"/>
      <c r="O29" s="293"/>
    </row>
    <row r="30" spans="1:16">
      <c r="A30" s="248"/>
      <c r="B30" s="244"/>
      <c r="C30" s="244"/>
      <c r="D30" s="244"/>
      <c r="E30" s="244"/>
      <c r="F30" s="244"/>
      <c r="G30" s="251"/>
      <c r="H30" s="252"/>
      <c r="I30" s="252"/>
      <c r="J30" s="253"/>
      <c r="K30" s="1149" t="s">
        <v>483</v>
      </c>
      <c r="L30" s="254"/>
      <c r="M30" s="255" t="s">
        <v>484</v>
      </c>
      <c r="N30" s="256"/>
    </row>
    <row r="31" spans="1:16">
      <c r="A31" s="248"/>
      <c r="B31" s="244"/>
      <c r="C31" s="244"/>
      <c r="D31" s="244"/>
      <c r="E31" s="244"/>
      <c r="F31" s="244"/>
      <c r="G31" s="257"/>
      <c r="H31" s="258"/>
      <c r="I31" s="258"/>
      <c r="J31" s="259"/>
      <c r="K31" s="1150"/>
      <c r="L31" s="260" t="s">
        <v>485</v>
      </c>
      <c r="M31" s="261" t="s">
        <v>486</v>
      </c>
      <c r="N31" s="262" t="s">
        <v>487</v>
      </c>
    </row>
    <row r="32" spans="1:16" ht="27" customHeight="1">
      <c r="A32" s="248"/>
      <c r="B32" s="244"/>
      <c r="C32" s="244"/>
      <c r="D32" s="244"/>
      <c r="E32" s="244"/>
      <c r="F32" s="244"/>
      <c r="G32" s="1151" t="s">
        <v>506</v>
      </c>
      <c r="H32" s="1152"/>
      <c r="I32" s="1152"/>
      <c r="J32" s="1153"/>
      <c r="K32" s="294">
        <v>7148181</v>
      </c>
      <c r="L32" s="294">
        <v>35381</v>
      </c>
      <c r="M32" s="295">
        <v>28154</v>
      </c>
      <c r="N32" s="296">
        <v>25.7</v>
      </c>
    </row>
    <row r="33" spans="1:16" ht="13.5" customHeight="1">
      <c r="A33" s="248"/>
      <c r="B33" s="244"/>
      <c r="C33" s="244"/>
      <c r="D33" s="244"/>
      <c r="E33" s="244"/>
      <c r="F33" s="244"/>
      <c r="G33" s="1151" t="s">
        <v>507</v>
      </c>
      <c r="H33" s="1152"/>
      <c r="I33" s="1152"/>
      <c r="J33" s="1153"/>
      <c r="K33" s="294" t="s">
        <v>493</v>
      </c>
      <c r="L33" s="294" t="s">
        <v>493</v>
      </c>
      <c r="M33" s="295" t="s">
        <v>493</v>
      </c>
      <c r="N33" s="296" t="s">
        <v>493</v>
      </c>
    </row>
    <row r="34" spans="1:16" ht="27" customHeight="1">
      <c r="A34" s="248"/>
      <c r="B34" s="244"/>
      <c r="C34" s="244"/>
      <c r="D34" s="244"/>
      <c r="E34" s="244"/>
      <c r="F34" s="244"/>
      <c r="G34" s="1151" t="s">
        <v>508</v>
      </c>
      <c r="H34" s="1152"/>
      <c r="I34" s="1152"/>
      <c r="J34" s="1153"/>
      <c r="K34" s="294" t="s">
        <v>493</v>
      </c>
      <c r="L34" s="294" t="s">
        <v>493</v>
      </c>
      <c r="M34" s="295">
        <v>58</v>
      </c>
      <c r="N34" s="296" t="s">
        <v>493</v>
      </c>
    </row>
    <row r="35" spans="1:16" ht="27" customHeight="1">
      <c r="A35" s="248"/>
      <c r="B35" s="244"/>
      <c r="C35" s="244"/>
      <c r="D35" s="244"/>
      <c r="E35" s="244"/>
      <c r="F35" s="244"/>
      <c r="G35" s="1151" t="s">
        <v>509</v>
      </c>
      <c r="H35" s="1152"/>
      <c r="I35" s="1152"/>
      <c r="J35" s="1153"/>
      <c r="K35" s="294">
        <v>2499257</v>
      </c>
      <c r="L35" s="294">
        <v>12370</v>
      </c>
      <c r="M35" s="295">
        <v>7772</v>
      </c>
      <c r="N35" s="296">
        <v>59.2</v>
      </c>
    </row>
    <row r="36" spans="1:16" ht="27" customHeight="1">
      <c r="A36" s="248"/>
      <c r="B36" s="244"/>
      <c r="C36" s="244"/>
      <c r="D36" s="244"/>
      <c r="E36" s="244"/>
      <c r="F36" s="244"/>
      <c r="G36" s="1151" t="s">
        <v>510</v>
      </c>
      <c r="H36" s="1152"/>
      <c r="I36" s="1152"/>
      <c r="J36" s="1153"/>
      <c r="K36" s="294">
        <v>96299</v>
      </c>
      <c r="L36" s="294">
        <v>477</v>
      </c>
      <c r="M36" s="295">
        <v>714</v>
      </c>
      <c r="N36" s="296">
        <v>-33.200000000000003</v>
      </c>
    </row>
    <row r="37" spans="1:16" ht="13.5" customHeight="1">
      <c r="A37" s="248"/>
      <c r="B37" s="244"/>
      <c r="C37" s="244"/>
      <c r="D37" s="244"/>
      <c r="E37" s="244"/>
      <c r="F37" s="244"/>
      <c r="G37" s="1151" t="s">
        <v>511</v>
      </c>
      <c r="H37" s="1152"/>
      <c r="I37" s="1152"/>
      <c r="J37" s="1153"/>
      <c r="K37" s="294">
        <v>21839</v>
      </c>
      <c r="L37" s="294">
        <v>108</v>
      </c>
      <c r="M37" s="295">
        <v>1587</v>
      </c>
      <c r="N37" s="296">
        <v>-93.2</v>
      </c>
    </row>
    <row r="38" spans="1:16" ht="27" customHeight="1">
      <c r="A38" s="248"/>
      <c r="B38" s="244"/>
      <c r="C38" s="244"/>
      <c r="D38" s="244"/>
      <c r="E38" s="244"/>
      <c r="F38" s="244"/>
      <c r="G38" s="1154" t="s">
        <v>512</v>
      </c>
      <c r="H38" s="1155"/>
      <c r="I38" s="1155"/>
      <c r="J38" s="1156"/>
      <c r="K38" s="297" t="s">
        <v>493</v>
      </c>
      <c r="L38" s="297" t="s">
        <v>493</v>
      </c>
      <c r="M38" s="298">
        <v>3</v>
      </c>
      <c r="N38" s="299" t="s">
        <v>493</v>
      </c>
      <c r="O38" s="293"/>
    </row>
    <row r="39" spans="1:16">
      <c r="A39" s="248"/>
      <c r="B39" s="244"/>
      <c r="C39" s="244"/>
      <c r="D39" s="244"/>
      <c r="E39" s="244"/>
      <c r="F39" s="244"/>
      <c r="G39" s="1154" t="s">
        <v>513</v>
      </c>
      <c r="H39" s="1155"/>
      <c r="I39" s="1155"/>
      <c r="J39" s="1156"/>
      <c r="K39" s="300">
        <v>-1988473</v>
      </c>
      <c r="L39" s="300">
        <v>-9842</v>
      </c>
      <c r="M39" s="301">
        <v>-7908</v>
      </c>
      <c r="N39" s="302">
        <v>24.5</v>
      </c>
      <c r="O39" s="293"/>
    </row>
    <row r="40" spans="1:16" ht="27" customHeight="1">
      <c r="A40" s="248"/>
      <c r="B40" s="244"/>
      <c r="C40" s="244"/>
      <c r="D40" s="244"/>
      <c r="E40" s="244"/>
      <c r="F40" s="244"/>
      <c r="G40" s="1151" t="s">
        <v>514</v>
      </c>
      <c r="H40" s="1152"/>
      <c r="I40" s="1152"/>
      <c r="J40" s="1153"/>
      <c r="K40" s="300">
        <v>-5166651</v>
      </c>
      <c r="L40" s="300">
        <v>-25573</v>
      </c>
      <c r="M40" s="301">
        <v>-22784</v>
      </c>
      <c r="N40" s="302">
        <v>12.2</v>
      </c>
      <c r="O40" s="293"/>
    </row>
    <row r="41" spans="1:16">
      <c r="A41" s="248"/>
      <c r="B41" s="244"/>
      <c r="C41" s="244"/>
      <c r="D41" s="244"/>
      <c r="E41" s="244"/>
      <c r="F41" s="244"/>
      <c r="G41" s="1157" t="s">
        <v>278</v>
      </c>
      <c r="H41" s="1158"/>
      <c r="I41" s="1158"/>
      <c r="J41" s="1159"/>
      <c r="K41" s="294">
        <v>2610452</v>
      </c>
      <c r="L41" s="300">
        <v>12921</v>
      </c>
      <c r="M41" s="301">
        <v>7596</v>
      </c>
      <c r="N41" s="302">
        <v>70.099999999999994</v>
      </c>
      <c r="O41" s="293"/>
    </row>
    <row r="42" spans="1:16">
      <c r="A42" s="248"/>
      <c r="B42" s="244"/>
      <c r="C42" s="244"/>
      <c r="D42" s="244"/>
      <c r="E42" s="244"/>
      <c r="F42" s="244"/>
      <c r="G42" s="303" t="s">
        <v>515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516</v>
      </c>
      <c r="B47" s="244"/>
      <c r="C47" s="244"/>
      <c r="D47" s="244"/>
      <c r="E47" s="244"/>
      <c r="F47" s="244"/>
      <c r="G47" s="244"/>
      <c r="H47" s="244"/>
      <c r="I47" s="244"/>
      <c r="J47" s="244"/>
      <c r="K47" s="244"/>
      <c r="L47" s="244"/>
      <c r="M47" s="244"/>
      <c r="N47" s="244"/>
    </row>
    <row r="48" spans="1:16">
      <c r="A48" s="248"/>
      <c r="B48" s="244"/>
      <c r="C48" s="244"/>
      <c r="D48" s="244"/>
      <c r="E48" s="244"/>
      <c r="F48" s="244"/>
      <c r="G48" s="308" t="s">
        <v>517</v>
      </c>
      <c r="H48" s="308"/>
      <c r="I48" s="308"/>
      <c r="J48" s="308"/>
      <c r="K48" s="308"/>
      <c r="L48" s="308"/>
      <c r="M48" s="309"/>
      <c r="N48" s="308"/>
    </row>
    <row r="49" spans="1:14" ht="13.5" customHeight="1">
      <c r="A49" s="248"/>
      <c r="B49" s="244"/>
      <c r="C49" s="244"/>
      <c r="D49" s="244"/>
      <c r="E49" s="244"/>
      <c r="F49" s="244"/>
      <c r="G49" s="310"/>
      <c r="H49" s="311"/>
      <c r="I49" s="1144" t="s">
        <v>483</v>
      </c>
      <c r="J49" s="1146" t="s">
        <v>518</v>
      </c>
      <c r="K49" s="1147"/>
      <c r="L49" s="1147"/>
      <c r="M49" s="1147"/>
      <c r="N49" s="1148"/>
    </row>
    <row r="50" spans="1:14">
      <c r="A50" s="248"/>
      <c r="B50" s="244"/>
      <c r="C50" s="244"/>
      <c r="D50" s="244"/>
      <c r="E50" s="244"/>
      <c r="F50" s="244"/>
      <c r="G50" s="312"/>
      <c r="H50" s="313"/>
      <c r="I50" s="1145"/>
      <c r="J50" s="314" t="s">
        <v>519</v>
      </c>
      <c r="K50" s="315" t="s">
        <v>520</v>
      </c>
      <c r="L50" s="316" t="s">
        <v>521</v>
      </c>
      <c r="M50" s="317" t="s">
        <v>522</v>
      </c>
      <c r="N50" s="318" t="s">
        <v>523</v>
      </c>
    </row>
    <row r="51" spans="1:14">
      <c r="A51" s="248"/>
      <c r="B51" s="244"/>
      <c r="C51" s="244"/>
      <c r="D51" s="244"/>
      <c r="E51" s="244"/>
      <c r="F51" s="244"/>
      <c r="G51" s="310" t="s">
        <v>524</v>
      </c>
      <c r="H51" s="311"/>
      <c r="I51" s="319">
        <v>5005960</v>
      </c>
      <c r="J51" s="320">
        <v>25330</v>
      </c>
      <c r="K51" s="321">
        <v>-6.6</v>
      </c>
      <c r="L51" s="322">
        <v>38606</v>
      </c>
      <c r="M51" s="323">
        <v>2.4</v>
      </c>
      <c r="N51" s="324">
        <v>-9</v>
      </c>
    </row>
    <row r="52" spans="1:14">
      <c r="A52" s="248"/>
      <c r="B52" s="244"/>
      <c r="C52" s="244"/>
      <c r="D52" s="244"/>
      <c r="E52" s="244"/>
      <c r="F52" s="244"/>
      <c r="G52" s="325"/>
      <c r="H52" s="326" t="s">
        <v>525</v>
      </c>
      <c r="I52" s="327">
        <v>1803447</v>
      </c>
      <c r="J52" s="328">
        <v>9125</v>
      </c>
      <c r="K52" s="329">
        <v>-26.2</v>
      </c>
      <c r="L52" s="330">
        <v>22435</v>
      </c>
      <c r="M52" s="331">
        <v>-1</v>
      </c>
      <c r="N52" s="332">
        <v>-25.2</v>
      </c>
    </row>
    <row r="53" spans="1:14">
      <c r="A53" s="248"/>
      <c r="B53" s="244"/>
      <c r="C53" s="244"/>
      <c r="D53" s="244"/>
      <c r="E53" s="244"/>
      <c r="F53" s="244"/>
      <c r="G53" s="310" t="s">
        <v>526</v>
      </c>
      <c r="H53" s="311"/>
      <c r="I53" s="319">
        <v>3067072</v>
      </c>
      <c r="J53" s="320">
        <v>15241</v>
      </c>
      <c r="K53" s="321">
        <v>-39.799999999999997</v>
      </c>
      <c r="L53" s="322">
        <v>39425</v>
      </c>
      <c r="M53" s="323">
        <v>2.1</v>
      </c>
      <c r="N53" s="324">
        <v>-41.9</v>
      </c>
    </row>
    <row r="54" spans="1:14">
      <c r="A54" s="248"/>
      <c r="B54" s="244"/>
      <c r="C54" s="244"/>
      <c r="D54" s="244"/>
      <c r="E54" s="244"/>
      <c r="F54" s="244"/>
      <c r="G54" s="325"/>
      <c r="H54" s="326" t="s">
        <v>525</v>
      </c>
      <c r="I54" s="327">
        <v>2511701</v>
      </c>
      <c r="J54" s="328">
        <v>12481</v>
      </c>
      <c r="K54" s="329">
        <v>36.799999999999997</v>
      </c>
      <c r="L54" s="330">
        <v>22414</v>
      </c>
      <c r="M54" s="331">
        <v>-0.1</v>
      </c>
      <c r="N54" s="332">
        <v>36.9</v>
      </c>
    </row>
    <row r="55" spans="1:14">
      <c r="A55" s="248"/>
      <c r="B55" s="244"/>
      <c r="C55" s="244"/>
      <c r="D55" s="244"/>
      <c r="E55" s="244"/>
      <c r="F55" s="244"/>
      <c r="G55" s="310" t="s">
        <v>527</v>
      </c>
      <c r="H55" s="311"/>
      <c r="I55" s="319">
        <v>5088614</v>
      </c>
      <c r="J55" s="320">
        <v>25221</v>
      </c>
      <c r="K55" s="321">
        <v>65.5</v>
      </c>
      <c r="L55" s="322">
        <v>43141</v>
      </c>
      <c r="M55" s="323">
        <v>9.4</v>
      </c>
      <c r="N55" s="324">
        <v>56.1</v>
      </c>
    </row>
    <row r="56" spans="1:14">
      <c r="A56" s="248"/>
      <c r="B56" s="244"/>
      <c r="C56" s="244"/>
      <c r="D56" s="244"/>
      <c r="E56" s="244"/>
      <c r="F56" s="244"/>
      <c r="G56" s="325"/>
      <c r="H56" s="326" t="s">
        <v>525</v>
      </c>
      <c r="I56" s="327">
        <v>2689126</v>
      </c>
      <c r="J56" s="328">
        <v>13328</v>
      </c>
      <c r="K56" s="329">
        <v>6.8</v>
      </c>
      <c r="L56" s="330">
        <v>21887</v>
      </c>
      <c r="M56" s="331">
        <v>-2.4</v>
      </c>
      <c r="N56" s="332">
        <v>9.1999999999999993</v>
      </c>
    </row>
    <row r="57" spans="1:14">
      <c r="A57" s="248"/>
      <c r="B57" s="244"/>
      <c r="C57" s="244"/>
      <c r="D57" s="244"/>
      <c r="E57" s="244"/>
      <c r="F57" s="244"/>
      <c r="G57" s="310" t="s">
        <v>528</v>
      </c>
      <c r="H57" s="311"/>
      <c r="I57" s="319">
        <v>6651555</v>
      </c>
      <c r="J57" s="320">
        <v>32943</v>
      </c>
      <c r="K57" s="321">
        <v>30.6</v>
      </c>
      <c r="L57" s="322">
        <v>45117</v>
      </c>
      <c r="M57" s="323">
        <v>4.5999999999999996</v>
      </c>
      <c r="N57" s="324">
        <v>26</v>
      </c>
    </row>
    <row r="58" spans="1:14">
      <c r="A58" s="248"/>
      <c r="B58" s="244"/>
      <c r="C58" s="244"/>
      <c r="D58" s="244"/>
      <c r="E58" s="244"/>
      <c r="F58" s="244"/>
      <c r="G58" s="325"/>
      <c r="H58" s="326" t="s">
        <v>525</v>
      </c>
      <c r="I58" s="327">
        <v>4508673</v>
      </c>
      <c r="J58" s="328">
        <v>22330</v>
      </c>
      <c r="K58" s="329">
        <v>67.5</v>
      </c>
      <c r="L58" s="330">
        <v>25589</v>
      </c>
      <c r="M58" s="331">
        <v>16.899999999999999</v>
      </c>
      <c r="N58" s="332">
        <v>50.6</v>
      </c>
    </row>
    <row r="59" spans="1:14">
      <c r="A59" s="248"/>
      <c r="B59" s="244"/>
      <c r="C59" s="244"/>
      <c r="D59" s="244"/>
      <c r="E59" s="244"/>
      <c r="F59" s="244"/>
      <c r="G59" s="310" t="s">
        <v>529</v>
      </c>
      <c r="H59" s="311"/>
      <c r="I59" s="319">
        <v>4629421</v>
      </c>
      <c r="J59" s="320">
        <v>22914</v>
      </c>
      <c r="K59" s="321">
        <v>-30.4</v>
      </c>
      <c r="L59" s="322">
        <v>39951</v>
      </c>
      <c r="M59" s="323">
        <v>-11.5</v>
      </c>
      <c r="N59" s="324">
        <v>-18.899999999999999</v>
      </c>
    </row>
    <row r="60" spans="1:14">
      <c r="A60" s="248"/>
      <c r="B60" s="244"/>
      <c r="C60" s="244"/>
      <c r="D60" s="244"/>
      <c r="E60" s="244"/>
      <c r="F60" s="244"/>
      <c r="G60" s="325"/>
      <c r="H60" s="326" t="s">
        <v>525</v>
      </c>
      <c r="I60" s="333">
        <v>3934187</v>
      </c>
      <c r="J60" s="328">
        <v>19473</v>
      </c>
      <c r="K60" s="329">
        <v>-12.8</v>
      </c>
      <c r="L60" s="330">
        <v>22555</v>
      </c>
      <c r="M60" s="331">
        <v>-11.9</v>
      </c>
      <c r="N60" s="332">
        <v>-0.9</v>
      </c>
    </row>
    <row r="61" spans="1:14">
      <c r="A61" s="248"/>
      <c r="B61" s="244"/>
      <c r="C61" s="244"/>
      <c r="D61" s="244"/>
      <c r="E61" s="244"/>
      <c r="F61" s="244"/>
      <c r="G61" s="310" t="s">
        <v>530</v>
      </c>
      <c r="H61" s="334"/>
      <c r="I61" s="335">
        <v>4888524</v>
      </c>
      <c r="J61" s="336">
        <v>24330</v>
      </c>
      <c r="K61" s="337">
        <v>3.9</v>
      </c>
      <c r="L61" s="338">
        <v>41248</v>
      </c>
      <c r="M61" s="339">
        <v>1.4</v>
      </c>
      <c r="N61" s="324">
        <v>2.5</v>
      </c>
    </row>
    <row r="62" spans="1:14">
      <c r="A62" s="248"/>
      <c r="B62" s="244"/>
      <c r="C62" s="244"/>
      <c r="D62" s="244"/>
      <c r="E62" s="244"/>
      <c r="F62" s="244"/>
      <c r="G62" s="325"/>
      <c r="H62" s="326" t="s">
        <v>525</v>
      </c>
      <c r="I62" s="327">
        <v>3089427</v>
      </c>
      <c r="J62" s="328">
        <v>15347</v>
      </c>
      <c r="K62" s="329">
        <v>14.4</v>
      </c>
      <c r="L62" s="330">
        <v>22976</v>
      </c>
      <c r="M62" s="331">
        <v>0.3</v>
      </c>
      <c r="N62" s="332">
        <v>14.1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zoomScaleNormal="50" zoomScaleSheetLayoutView="10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zoomScaleNormal="50" zoomScaleSheetLayoutView="10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BreakPreview"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532</v>
      </c>
      <c r="G46" s="8" t="s">
        <v>533</v>
      </c>
      <c r="H46" s="8" t="s">
        <v>534</v>
      </c>
      <c r="I46" s="8" t="s">
        <v>535</v>
      </c>
      <c r="J46" s="9" t="s">
        <v>536</v>
      </c>
    </row>
    <row r="47" spans="2:10" ht="57.75" customHeight="1">
      <c r="B47" s="10"/>
      <c r="C47" s="1169" t="s">
        <v>3</v>
      </c>
      <c r="D47" s="1169"/>
      <c r="E47" s="1170"/>
      <c r="F47" s="11">
        <v>15.61</v>
      </c>
      <c r="G47" s="12">
        <v>15.31</v>
      </c>
      <c r="H47" s="12">
        <v>16.23</v>
      </c>
      <c r="I47" s="12">
        <v>16.72</v>
      </c>
      <c r="J47" s="13">
        <v>17.73</v>
      </c>
    </row>
    <row r="48" spans="2:10" ht="57.75" customHeight="1">
      <c r="B48" s="14"/>
      <c r="C48" s="1171" t="s">
        <v>4</v>
      </c>
      <c r="D48" s="1171"/>
      <c r="E48" s="1172"/>
      <c r="F48" s="15">
        <v>0.82</v>
      </c>
      <c r="G48" s="16">
        <v>1.22</v>
      </c>
      <c r="H48" s="16">
        <v>1.9</v>
      </c>
      <c r="I48" s="16">
        <v>2.02</v>
      </c>
      <c r="J48" s="17">
        <v>1.79</v>
      </c>
    </row>
    <row r="49" spans="2:10" ht="57.75" customHeight="1" thickBot="1">
      <c r="B49" s="18"/>
      <c r="C49" s="1173" t="s">
        <v>5</v>
      </c>
      <c r="D49" s="1173"/>
      <c r="E49" s="1174"/>
      <c r="F49" s="19" t="s">
        <v>537</v>
      </c>
      <c r="G49" s="20" t="s">
        <v>538</v>
      </c>
      <c r="H49" s="20">
        <v>2.2400000000000002</v>
      </c>
      <c r="I49" s="20">
        <v>1</v>
      </c>
      <c r="J49" s="21">
        <v>1.92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2017-04-18T01:20:18Z</cp:lastPrinted>
  <dcterms:created xsi:type="dcterms:W3CDTF">2017-02-15T20:40:29Z</dcterms:created>
  <dcterms:modified xsi:type="dcterms:W3CDTF">2017-04-18T01:23:54Z</dcterms:modified>
</cp:coreProperties>
</file>