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企画財政課\財政係\財政状況資料集\平成27年度財政状況資料集\提出用\2回目（結合後）\"/>
    </mc:Choice>
  </mc:AlternateContent>
  <bookViews>
    <workbookView xWindow="0" yWindow="0" windowWidth="20490" windowHeight="777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AU63" i="11" l="1"/>
  <c r="AP63" i="11"/>
  <c r="AU88" i="11"/>
  <c r="AP88" i="11"/>
  <c r="AF8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O35" i="9"/>
  <c r="AM35" i="9"/>
  <c r="CO34" i="9"/>
  <c r="C34" i="9"/>
  <c r="C35" i="9" s="1"/>
  <c r="C36"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E36" i="9" s="1"/>
  <c r="BW34" i="9" l="1"/>
  <c r="BW35" i="9" s="1"/>
  <c r="BW36" i="9" s="1"/>
  <c r="BW37" i="9" s="1"/>
  <c r="BW38" i="9" s="1"/>
  <c r="BW39" i="9" s="1"/>
  <c r="BW40" i="9" s="1"/>
  <c r="BW41" i="9" s="1"/>
  <c r="BW42" i="9" s="1"/>
  <c r="BW43" i="9" s="1"/>
</calcChain>
</file>

<file path=xl/sharedStrings.xml><?xml version="1.0" encoding="utf-8"?>
<sst xmlns="http://schemas.openxmlformats.org/spreadsheetml/2006/main" count="1050" uniqueCount="567">
  <si>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</si>
  <si>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</si>
  <si>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</si>
  <si>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</si>
  <si>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</si>
  <si>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</si>
  <si>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</si>
  <si>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</si>
  <si>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</si>
  <si>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</si>
  <si>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</si>
  <si>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</si>
  <si>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</si>
  <si>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</si>
  <si>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</si>
  <si>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</si>
  <si>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</si>
  <si>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</si>
  <si>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</si>
  <si>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</si>
  <si>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</si>
  <si>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</si>
  <si>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</si>
  <si>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</si>
  <si>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</si>
  <si>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</si>
  <si>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</si>
  <si>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</si>
  <si>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</si>
  <si>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</si>
  <si>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</si>
  <si>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</si>
  <si>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</si>
  <si>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</si>
  <si>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</si>
  <si>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</si>
  <si>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</si>
  <si>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</si>
  <si>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</si>
  <si>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</si>
  <si>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</si>
  <si>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</si>
  <si>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</si>
  <si>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</si>
  <si>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</si>
  <si>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</si>
  <si>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</si>
  <si>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</si>
  <si>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</si>
  <si>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</si>
  <si>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</si>
  <si>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</si>
  <si>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</si>
  <si>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</si>
  <si>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</si>
  <si>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</si>
  <si>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</si>
  <si>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</si>
  <si>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</si>
  <si>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</si>
  <si>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</si>
  <si>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</si>
  <si>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</si>
  <si>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</si>
  <si>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</si>
  <si>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</si>
  <si>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</si>
  <si>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</si>
  <si>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</si>
  <si>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</si>
  <si>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</si>
  <si>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</si>
  <si>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</si>
  <si>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</si>
  <si>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</si>
  <si>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</si>
  <si>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</si>
  <si>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</si>
  <si>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</si>
  <si>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</si>
  <si>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</si>
  <si>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</si>
  <si>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</si>
  <si>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</si>
  <si>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</si>
  <si>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</si>
  <si>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</si>
  <si>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</si>
  <si>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</si>
  <si>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</si>
  <si>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</si>
  <si>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</si>
  <si>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</si>
  <si>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</si>
  <si>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</si>
  <si>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</si>
  <si>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</si>
  <si>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</si>
  <si>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</si>
  <si>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</si>
  <si>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</si>
  <si>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</si>
  <si>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</si>
  <si>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</si>
  <si>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</si>
  <si>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</si>
  <si>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</si>
  <si>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</si>
  <si>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</si>
  <si>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</si>
  <si>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</si>
  <si>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</si>
  <si>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</si>
  <si>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</si>
  <si>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</si>
  <si>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</si>
  <si>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</si>
  <si>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</si>
  <si>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</si>
  <si>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</si>
  <si>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</si>
  <si>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</si>
  <si>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</si>
  <si>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</si>
  <si>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</si>
  <si>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</si>
  <si>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</si>
  <si>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</si>
  <si>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</si>
  <si>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</si>
  <si>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</si>
  <si>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</si>
  <si>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</si>
  <si>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</si>
  <si>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</si>
  <si>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</si>
  <si>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</si>
  <si>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</si>
  <si>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</si>
  <si>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</si>
  <si>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</si>
  <si>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</si>
  <si>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</si>
  <si>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</si>
  <si>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</si>
  <si>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</si>
  <si>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</si>
  <si>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</si>
  <si>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</si>
  <si>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</si>
  <si>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</si>
  <si>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</si>
  <si>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</si>
  <si>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</si>
  <si>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</si>
  <si>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</si>
  <si>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</si>
  <si>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</si>
  <si>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</si>
  <si>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</si>
  <si>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</si>
  <si>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</si>
  <si>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</si>
  <si>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</si>
  <si>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</si>
  <si>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</si>
  <si>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</si>
  <si>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</si>
  <si>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</si>
  <si>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</si>
  <si>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</si>
  <si>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</si>
  <si>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</si>
  <si>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</si>
  <si>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</si>
  <si>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</si>
  <si>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</si>
  <si>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</si>
  <si>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</si>
  <si>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</si>
  <si>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</si>
  <si>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</si>
  <si>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</si>
  <si>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</si>
  <si>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</si>
  <si>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</si>
  <si>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</si>
  <si>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</si>
  <si>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</si>
  <si>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</si>
  <si>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</si>
  <si>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</si>
  <si>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</si>
  <si>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兵庫県上郡町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</si>
  <si>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</si>
  <si>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</si>
  <si>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</si>
  <si>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</si>
  <si>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</si>
  <si>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</si>
  <si>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</si>
  <si>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</si>
  <si>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</si>
  <si>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</si>
  <si>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</si>
  <si>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</si>
  <si>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</si>
  <si>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</si>
  <si>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</si>
  <si>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</si>
  <si>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</si>
  <si>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</si>
  <si>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</si>
  <si>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</si>
  <si>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</si>
  <si>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</si>
  <si>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</si>
  <si>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</si>
  <si>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</si>
  <si>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</si>
  <si>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</si>
  <si>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</si>
  <si>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</si>
  <si>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</si>
  <si>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</si>
  <si>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</si>
  <si>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</si>
  <si>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</si>
  <si>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</si>
  <si>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</si>
  <si>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</si>
  <si>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</si>
  <si>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</si>
  <si>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</si>
  <si>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</si>
  <si>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</si>
  <si>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</si>
  <si>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</si>
  <si>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</si>
  <si>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</si>
  <si>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</si>
  <si>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</si>
  <si>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</si>
  <si>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</si>
  <si>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</si>
  <si>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</si>
  <si>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</si>
  <si>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</si>
  <si>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</si>
  <si>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</si>
  <si>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</si>
  <si>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</si>
  <si>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</si>
  <si>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</si>
  <si>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</si>
  <si>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</si>
  <si>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</si>
  <si>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</si>
  <si>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</si>
  <si>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</si>
  <si>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</si>
  <si>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</si>
  <si>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</si>
  <si>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</si>
  <si>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</si>
  <si>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</si>
  <si>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</si>
  <si>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</si>
  <si>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</si>
  <si>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</si>
  <si>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</si>
  <si>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</si>
  <si>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</si>
  <si>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</si>
  <si>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</si>
  <si>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</si>
  <si>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</si>
  <si>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</si>
  <si>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</si>
  <si>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</si>
  <si>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</si>
  <si>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</si>
  <si>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</si>
  <si>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</si>
  <si>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</si>
  <si>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</si>
  <si>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</si>
  <si>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</si>
  <si>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</si>
  <si>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</si>
  <si>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</si>
  <si>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</si>
  <si>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</si>
  <si>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</si>
  <si>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</si>
  <si>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</si>
  <si>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</si>
  <si>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</si>
  <si>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</si>
  <si>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</si>
  <si>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</si>
  <si>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</si>
  <si>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</si>
  <si>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</si>
  <si>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</si>
  <si>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</si>
  <si>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</si>
  <si>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</si>
  <si>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</si>
  <si>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</si>
  <si>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</si>
  <si>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</si>
  <si>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</si>
  <si>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</si>
  <si>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</si>
  <si>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</si>
  <si>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</si>
  <si>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</si>
  <si>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</si>
  <si>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</si>
  <si>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</si>
  <si>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</si>
  <si>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</si>
  <si>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</si>
  <si>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</si>
  <si>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</si>
  <si>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</si>
  <si>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</si>
  <si>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</si>
  <si>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</si>
  <si>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</si>
  <si>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</si>
  <si>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</si>
  <si>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</si>
  <si>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</si>
  <si>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</si>
  <si>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</si>
  <si>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</si>
  <si>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</si>
  <si>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</si>
  <si>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</si>
  <si>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兵庫県上郡町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</si>
  <si>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</si>
  <si>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</si>
  <si>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</si>
  <si>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</si>
  <si>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</si>
  <si>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</si>
  <si>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</si>
  <si>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</si>
  <si>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</si>
  <si>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</si>
  <si>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</si>
  <si>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</si>
  <si>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</si>
  <si>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</si>
  <si>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</si>
  <si>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</si>
  <si>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</si>
  <si>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</si>
  <si>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</si>
  <si>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</si>
  <si>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特別会計公営墓園事業</t>
    <phoneticPr fontId="5"/>
  </si>
  <si>
    <t>特別会計ケーブルテレビ管理運営事業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</si>
  <si>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</si>
  <si>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</si>
  <si>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</si>
  <si>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</si>
  <si>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</si>
  <si>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</si>
  <si>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</si>
  <si>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</si>
  <si>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</si>
  <si>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</si>
  <si>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</si>
  <si>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</si>
  <si>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</si>
  <si>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特別会計介護保険事業</t>
    <phoneticPr fontId="5"/>
  </si>
  <si>
    <t>特別会計後期高齢者医療事業</t>
    <phoneticPr fontId="5"/>
  </si>
  <si>
    <t>上郡町上水道事業会計</t>
    <phoneticPr fontId="5"/>
  </si>
  <si>
    <t>法適用企業</t>
    <phoneticPr fontId="5"/>
  </si>
  <si>
    <t>特別会計簡易水道事業</t>
    <phoneticPr fontId="5"/>
  </si>
  <si>
    <t>法非適用企業</t>
    <phoneticPr fontId="5"/>
  </si>
  <si>
    <t>特別会計公共下水道事業</t>
    <phoneticPr fontId="5"/>
  </si>
  <si>
    <t>特別会計農業集落排水事業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</si>
  <si>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</si>
  <si>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</si>
  <si>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</si>
  <si>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</si>
  <si>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</si>
  <si>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</si>
  <si>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</si>
  <si>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</si>
  <si>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</si>
  <si>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</si>
  <si>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</si>
  <si>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</si>
  <si>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</si>
  <si>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</si>
  <si>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</si>
  <si>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</si>
  <si>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</si>
  <si>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</si>
  <si>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</si>
  <si>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</si>
  <si>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</si>
  <si>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</si>
  <si>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</si>
  <si>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</si>
  <si>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</si>
  <si>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</si>
  <si>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</si>
  <si>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</si>
  <si>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</si>
  <si>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</si>
  <si>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</si>
  <si>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</si>
  <si>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</si>
  <si>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</si>
  <si>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</si>
  <si>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</si>
  <si>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</si>
  <si>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</si>
  <si>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</si>
  <si>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</si>
  <si>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</si>
  <si>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</si>
  <si>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</si>
  <si>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</si>
  <si>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</si>
  <si>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</si>
  <si>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</si>
  <si>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</si>
  <si>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</si>
  <si>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</si>
  <si>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</si>
  <si>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</si>
  <si>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</si>
  <si>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</si>
  <si>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</si>
  <si>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特別会計簡易水道事業</t>
    <phoneticPr fontId="5"/>
  </si>
  <si>
    <t>-</t>
    <phoneticPr fontId="5"/>
  </si>
  <si>
    <t>将来負担比率（(Ｅ)－(Ｆ)）／（(Ｃ)－(Ｄ)）×１００</t>
    <rPh sb="0" eb="2">
      <t>ショウライ</t>
    </rPh>
    <rPh sb="2" eb="4">
      <t>フタン</t>
    </rPh>
    <rPh sb="4" eb="6">
      <t>ヒリツ</t>
    </rPh>
    <phoneticPr fontId="5"/>
  </si>
  <si>
    <t>上郡町上水道事業会計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</si>
  <si>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</si>
  <si>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</si>
  <si>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</si>
  <si>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</si>
  <si>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</si>
  <si>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</si>
  <si>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</si>
  <si>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</si>
  <si>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</si>
  <si>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</si>
  <si>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</si>
  <si>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</si>
  <si>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</si>
  <si>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</si>
  <si>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</si>
  <si>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</si>
  <si>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</si>
  <si>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</si>
  <si>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</si>
  <si>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</si>
  <si>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</si>
  <si>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</si>
  <si>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</si>
  <si>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</si>
  <si>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</si>
  <si>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</si>
  <si>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</si>
  <si>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</si>
  <si>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</si>
  <si>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</si>
  <si>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</si>
  <si>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</si>
  <si>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</si>
  <si>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</si>
  <si>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</si>
  <si>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</si>
  <si>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</si>
  <si>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</si>
  <si>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</si>
  <si>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</si>
  <si>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</si>
  <si>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</si>
  <si>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</si>
  <si>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</si>
  <si>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</si>
  <si>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</si>
  <si>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</si>
  <si>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</si>
  <si>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</si>
  <si>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</si>
  <si>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</si>
  <si>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</si>
  <si>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</si>
  <si>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</si>
  <si>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</si>
  <si>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</si>
  <si>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</si>
  <si>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</si>
  <si>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</si>
  <si>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</si>
  <si>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</si>
  <si>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</si>
  <si>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</si>
  <si>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</si>
  <si>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</si>
  <si>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</si>
  <si>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</si>
  <si>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</si>
  <si>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</si>
  <si>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</si>
  <si>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</si>
  <si>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</si>
  <si>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</si>
  <si>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</si>
  <si>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</si>
  <si>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</si>
  <si>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</si>
  <si>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</si>
  <si>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</si>
  <si>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</si>
  <si>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</si>
  <si>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2.48</t>
  </si>
  <si>
    <t>▲ 4.51</t>
  </si>
  <si>
    <t>▲ 6.92</t>
  </si>
  <si>
    <t>上郡町上水道事業会計</t>
  </si>
  <si>
    <t>一般会計</t>
  </si>
  <si>
    <t>特別会計ケーブルテレビ管理運営事業</t>
  </si>
  <si>
    <t>特別会計介護保険事業</t>
  </si>
  <si>
    <t>特別会計公共下水道事業</t>
  </si>
  <si>
    <t>特別会計国民健康保険事業（事業勘定）</t>
  </si>
  <si>
    <t>特別会計後期高齢者医療事業</t>
  </si>
  <si>
    <t>特別会計農業集落排水事業</t>
  </si>
  <si>
    <t>その他会計（赤字）</t>
  </si>
  <si>
    <t>その他会計（黒字）</t>
  </si>
  <si>
    <t>播磨高原広域事務組合（一般会計）</t>
    <rPh sb="0" eb="2">
      <t>ハリマ</t>
    </rPh>
    <rPh sb="2" eb="4">
      <t>コウゲン</t>
    </rPh>
    <rPh sb="4" eb="6">
      <t>コウイキ</t>
    </rPh>
    <rPh sb="6" eb="8">
      <t>ジム</t>
    </rPh>
    <rPh sb="8" eb="10">
      <t>クミアイ</t>
    </rPh>
    <rPh sb="11" eb="13">
      <t>イッパン</t>
    </rPh>
    <rPh sb="13" eb="15">
      <t>カイケイ</t>
    </rPh>
    <phoneticPr fontId="2"/>
  </si>
  <si>
    <t>播磨高原広域事務組合（上水道事業会計）</t>
    <rPh sb="0" eb="2">
      <t>ハリマ</t>
    </rPh>
    <rPh sb="2" eb="4">
      <t>コウゲン</t>
    </rPh>
    <rPh sb="4" eb="6">
      <t>コウイキ</t>
    </rPh>
    <rPh sb="6" eb="8">
      <t>ジム</t>
    </rPh>
    <rPh sb="8" eb="10">
      <t>クミアイ</t>
    </rPh>
    <rPh sb="11" eb="14">
      <t>ジョウスイドウ</t>
    </rPh>
    <rPh sb="14" eb="16">
      <t>ジギョウ</t>
    </rPh>
    <rPh sb="16" eb="18">
      <t>カイケイ</t>
    </rPh>
    <phoneticPr fontId="2"/>
  </si>
  <si>
    <t>播磨高原広域事務組合（下水道事業会計）</t>
    <rPh sb="0" eb="2">
      <t>ハリマ</t>
    </rPh>
    <rPh sb="2" eb="4">
      <t>コウゲン</t>
    </rPh>
    <rPh sb="4" eb="6">
      <t>コウイキ</t>
    </rPh>
    <rPh sb="6" eb="8">
      <t>ジム</t>
    </rPh>
    <rPh sb="8" eb="10">
      <t>クミアイ</t>
    </rPh>
    <rPh sb="11" eb="14">
      <t>ゲスイドウ</t>
    </rPh>
    <rPh sb="14" eb="16">
      <t>ジギョウ</t>
    </rPh>
    <rPh sb="16" eb="18">
      <t>カイケイ</t>
    </rPh>
    <phoneticPr fontId="2"/>
  </si>
  <si>
    <t>にしはりま環境事務組合（一般会計）</t>
    <rPh sb="5" eb="7">
      <t>カンキョウ</t>
    </rPh>
    <rPh sb="7" eb="9">
      <t>ジム</t>
    </rPh>
    <rPh sb="9" eb="11">
      <t>クミアイ</t>
    </rPh>
    <rPh sb="12" eb="14">
      <t>イッパン</t>
    </rPh>
    <rPh sb="14" eb="16">
      <t>カイケイ</t>
    </rPh>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</si>
  <si>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</si>
  <si>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</si>
  <si>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</si>
  <si>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</si>
  <si>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</si>
  <si>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</si>
  <si>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赤相農業共済組合</t>
    <rPh sb="0" eb="1">
      <t>アカ</t>
    </rPh>
    <rPh sb="1" eb="2">
      <t>アイ</t>
    </rPh>
    <rPh sb="2" eb="4">
      <t>ノウギョウ</t>
    </rPh>
    <rPh sb="4" eb="6">
      <t>キョウサイ</t>
    </rPh>
    <rPh sb="6" eb="8">
      <t>クミアイ</t>
    </rPh>
    <phoneticPr fontId="2"/>
  </si>
  <si>
    <t>特別会計国民健康保険事業</t>
    <phoneticPr fontId="5"/>
  </si>
  <si>
    <t>法適用企業</t>
    <rPh sb="0" eb="1">
      <t>ホウ</t>
    </rPh>
    <rPh sb="1" eb="3">
      <t>テキヨウ</t>
    </rPh>
    <rPh sb="3" eb="5">
      <t>キギョウ</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</si>
  <si>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</si>
  <si>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</si>
  <si>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</si>
  <si>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</si>
  <si>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</si>
  <si>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</si>
  <si>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</si>
  <si>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</si>
  <si>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</si>
  <si>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</si>
  <si>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</si>
  <si>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</si>
  <si>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</si>
  <si>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</si>
  <si>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</si>
  <si>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類似団体の平均値を上回っており、将来負担比率は減少傾向にあり、実質公債費比率は増加傾向にある。過去、駅前土地区画整理事業等の大規模事業のために発行してきた地方債の償還が負担となり実質公債費比率は高い数値で推移しているが、地方債残高は新規発行債の抑制等から年々減少しており、将来負担比率の減少が見込まれる。
今後も、公債負担適正化計画等に基づく新規発行債の抑制、任意繰上償還の実施等を行い、健全化に努める。</t>
    <rPh sb="0" eb="2">
      <t>ショウライ</t>
    </rPh>
    <rPh sb="2" eb="4">
      <t>フタン</t>
    </rPh>
    <rPh sb="4" eb="6">
      <t>ヒリツ</t>
    </rPh>
    <rPh sb="7" eb="9">
      <t>ジッシツ</t>
    </rPh>
    <rPh sb="9" eb="11">
      <t>コウサイ</t>
    </rPh>
    <rPh sb="11" eb="12">
      <t>ヒ</t>
    </rPh>
    <rPh sb="12" eb="14">
      <t>ヒリツ</t>
    </rPh>
    <rPh sb="17" eb="19">
      <t>ルイジ</t>
    </rPh>
    <rPh sb="19" eb="21">
      <t>ダンタイ</t>
    </rPh>
    <rPh sb="22" eb="25">
      <t>ヘイキンチ</t>
    </rPh>
    <rPh sb="26" eb="28">
      <t>ウワマワ</t>
    </rPh>
    <rPh sb="33" eb="35">
      <t>ショウライ</t>
    </rPh>
    <rPh sb="35" eb="37">
      <t>フタン</t>
    </rPh>
    <rPh sb="37" eb="39">
      <t>ヒリツ</t>
    </rPh>
    <rPh sb="40" eb="42">
      <t>ゲンショウ</t>
    </rPh>
    <rPh sb="42" eb="44">
      <t>ケイコウ</t>
    </rPh>
    <rPh sb="48" eb="50">
      <t>ジッシツ</t>
    </rPh>
    <rPh sb="50" eb="52">
      <t>コウサイ</t>
    </rPh>
    <rPh sb="52" eb="53">
      <t>ヒ</t>
    </rPh>
    <rPh sb="53" eb="55">
      <t>ヒリツ</t>
    </rPh>
    <rPh sb="56" eb="58">
      <t>ゾウカ</t>
    </rPh>
    <rPh sb="58" eb="60">
      <t>ケイコウ</t>
    </rPh>
    <rPh sb="64" eb="66">
      <t>カコ</t>
    </rPh>
    <rPh sb="67" eb="69">
      <t>エキマエ</t>
    </rPh>
    <rPh sb="69" eb="71">
      <t>トチ</t>
    </rPh>
    <rPh sb="71" eb="73">
      <t>クカク</t>
    </rPh>
    <rPh sb="73" eb="75">
      <t>セイリ</t>
    </rPh>
    <rPh sb="75" eb="77">
      <t>ジギョウ</t>
    </rPh>
    <rPh sb="77" eb="78">
      <t>ナド</t>
    </rPh>
    <rPh sb="79" eb="82">
      <t>ダイキボ</t>
    </rPh>
    <rPh sb="82" eb="84">
      <t>ジギョウ</t>
    </rPh>
    <rPh sb="88" eb="90">
      <t>ハッコウ</t>
    </rPh>
    <rPh sb="94" eb="97">
      <t>チホウサイ</t>
    </rPh>
    <rPh sb="98" eb="100">
      <t>ショウカン</t>
    </rPh>
    <rPh sb="101" eb="103">
      <t>フタン</t>
    </rPh>
    <rPh sb="106" eb="108">
      <t>ジッシツ</t>
    </rPh>
    <rPh sb="108" eb="110">
      <t>コウサイ</t>
    </rPh>
    <rPh sb="110" eb="111">
      <t>ヒ</t>
    </rPh>
    <rPh sb="111" eb="113">
      <t>ヒリツ</t>
    </rPh>
    <rPh sb="114" eb="115">
      <t>タカ</t>
    </rPh>
    <rPh sb="116" eb="118">
      <t>スウチ</t>
    </rPh>
    <rPh sb="119" eb="121">
      <t>スイイ</t>
    </rPh>
    <rPh sb="127" eb="130">
      <t>チホウサイ</t>
    </rPh>
    <rPh sb="130" eb="132">
      <t>ザンダカ</t>
    </rPh>
    <rPh sb="133" eb="135">
      <t>シンキ</t>
    </rPh>
    <rPh sb="135" eb="137">
      <t>ハッコウ</t>
    </rPh>
    <rPh sb="137" eb="138">
      <t>サイ</t>
    </rPh>
    <rPh sb="139" eb="141">
      <t>ヨクセイ</t>
    </rPh>
    <rPh sb="141" eb="142">
      <t>トウ</t>
    </rPh>
    <rPh sb="144" eb="146">
      <t>ネンネン</t>
    </rPh>
    <rPh sb="146" eb="148">
      <t>ゲンショウ</t>
    </rPh>
    <rPh sb="153" eb="155">
      <t>ショウライ</t>
    </rPh>
    <rPh sb="155" eb="157">
      <t>フタン</t>
    </rPh>
    <rPh sb="157" eb="159">
      <t>ヒリツ</t>
    </rPh>
    <rPh sb="160" eb="162">
      <t>ゲンショウ</t>
    </rPh>
    <rPh sb="163" eb="165">
      <t>ミコ</t>
    </rPh>
    <rPh sb="170" eb="172">
      <t>コンゴ</t>
    </rPh>
    <rPh sb="174" eb="176">
      <t>コウサイ</t>
    </rPh>
    <rPh sb="176" eb="178">
      <t>フタン</t>
    </rPh>
    <rPh sb="178" eb="181">
      <t>テキセイカ</t>
    </rPh>
    <rPh sb="181" eb="183">
      <t>ケイカク</t>
    </rPh>
    <rPh sb="183" eb="184">
      <t>トウ</t>
    </rPh>
    <rPh sb="185" eb="186">
      <t>モト</t>
    </rPh>
    <rPh sb="188" eb="190">
      <t>シンキ</t>
    </rPh>
    <rPh sb="190" eb="192">
      <t>ハッコウ</t>
    </rPh>
    <rPh sb="192" eb="193">
      <t>サイ</t>
    </rPh>
    <rPh sb="194" eb="196">
      <t>ヨクセイ</t>
    </rPh>
    <rPh sb="197" eb="199">
      <t>ニンイ</t>
    </rPh>
    <rPh sb="199" eb="201">
      <t>クリアゲ</t>
    </rPh>
    <rPh sb="201" eb="203">
      <t>ショウカン</t>
    </rPh>
    <rPh sb="204" eb="206">
      <t>ジッシ</t>
    </rPh>
    <rPh sb="206" eb="207">
      <t>ナド</t>
    </rPh>
    <rPh sb="208" eb="209">
      <t>オコナ</t>
    </rPh>
    <rPh sb="211" eb="214">
      <t>ケンゼンカ</t>
    </rPh>
    <rPh sb="215" eb="21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</si>
</sst>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41019</c:v>
                </c:pt>
                <c:pt idx="1">
                  <c:v>52640</c:v>
                </c:pt>
                <c:pt idx="2">
                  <c:v>52625</c:v>
                </c:pt>
                <c:pt idx="3">
                  <c:v>30368</c:v>
                </c:pt>
                <c:pt idx="4">
                  <c:v>31695</c:v>
                </c:pt>
              </c:numCache>
            </c:numRef>
          </c:val>
          <c:smooth val="0"/>
        </c:ser>
        <c:dLbls>
          <c:showLegendKey val="0"/>
          <c:showVal val="0"/>
          <c:showCatName val="0"/>
          <c:showSerName val="0"/>
          <c:showPercent val="0"/>
          <c:showBubbleSize val="0"/>
        </c:dLbls>
        <c:marker val="1"/>
        <c:smooth val="0"/>
        <c:axId val="194268768"/>
        <c:axId val="290797304"/>
      </c:lineChart>
      <c:catAx>
        <c:axId val="19426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0797304"/>
        <c:crosses val="autoZero"/>
        <c:auto val="1"/>
        <c:lblAlgn val="ctr"/>
        <c:lblOffset val="100"/>
        <c:tickLblSkip val="1"/>
        <c:tickMarkSkip val="1"/>
        <c:noMultiLvlLbl val="0"/>
      </c:catAx>
      <c:valAx>
        <c:axId val="2907973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26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3.02</c:v>
                </c:pt>
                <c:pt idx="1">
                  <c:v>1.57</c:v>
                </c:pt>
                <c:pt idx="2">
                  <c:v>3.41</c:v>
                </c:pt>
                <c:pt idx="3">
                  <c:v>2.19</c:v>
                </c:pt>
                <c:pt idx="4">
                  <c:v>3.59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11.31</c:v>
                </c:pt>
                <c:pt idx="1">
                  <c:v>9.94</c:v>
                </c:pt>
                <c:pt idx="2">
                  <c:v>12.59</c:v>
                </c:pt>
                <c:pt idx="3">
                  <c:v>8.25</c:v>
                </c:pt>
                <c:pt idx="4">
                  <c:v>9.3000000000000007</c:v>
                </c:pt>
              </c:numCache>
            </c:numRef>
          </c:val>
        </c:ser>
        <c:dLbls>
          <c:showLegendKey val="0"/>
          <c:showVal val="0"/>
          <c:showCatName val="0"/>
          <c:showSerName val="0"/>
          <c:showPercent val="0"/>
          <c:showBubbleSize val="0"/>
        </c:dLbls>
        <c:gapWidth val="250"/>
        <c:overlap val="100"/>
        <c:axId val="297180384"/>
        <c:axId val="294123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-2.48</c:v>
                </c:pt>
                <c:pt idx="1">
                  <c:v>-4.51</c:v>
                </c:pt>
                <c:pt idx="2">
                  <c:v>4</c:v>
                </c:pt>
                <c:pt idx="3">
                  <c:v>-6.92</c:v>
                </c:pt>
                <c:pt idx="4">
                  <c:v>1.71</c:v>
                </c:pt>
              </c:numCache>
            </c:numRef>
          </c:val>
          <c:smooth val="0"/>
        </c:ser>
        <c:dLbls>
          <c:showLegendKey val="0"/>
          <c:showVal val="0"/>
          <c:showCatName val="0"/>
          <c:showSerName val="0"/>
          <c:showPercent val="0"/>
          <c:showBubbleSize val="0"/>
        </c:dLbls>
        <c:marker val="1"/>
        <c:smooth val="0"/>
        <c:axId val="297180384"/>
        <c:axId val="294123000"/>
      </c:lineChart>
      <c:catAx>
        <c:axId val="29718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4123000"/>
        <c:crosses val="autoZero"/>
        <c:auto val="1"/>
        <c:lblAlgn val="ctr"/>
        <c:lblOffset val="100"/>
        <c:tickLblSkip val="1"/>
        <c:tickMarkSkip val="1"/>
        <c:noMultiLvlLbl val="0"/>
      </c:catAx>
      <c:valAx>
        <c:axId val="294123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18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0.28000000000000003</c:v>
                </c:pt>
                <c:pt idx="2">
                  <c:v>#N/A</c:v>
                </c:pt>
                <c:pt idx="3">
                  <c:v>0.02</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特別会計農業集落排水事業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3.39</c:v>
                </c:pt>
                <c:pt idx="4">
                  <c:v>#N/A</c:v>
                </c:pt>
                <c:pt idx="5">
                  <c:v>0.02</c:v>
                </c:pt>
                <c:pt idx="6">
                  <c:v>#N/A</c:v>
                </c:pt>
                <c:pt idx="7">
                  <c:v>0</c:v>
                </c:pt>
                <c:pt idx="8">
                  <c:v>#N/A</c:v>
                </c:pt>
                <c:pt idx="9">
                  <c:v>0.01</c:v>
                </c:pt>
              </c:numCache>
            </c:numRef>
          </c:val>
        </c:ser>
        <c:ser>
          <c:idx val="3"/>
          <c:order val="3"/>
          <c:tx>
            <c:strRef>
              <c:f>データシート!$A$30</c:f>
              <c:strCache>
                <c:ptCount val="1"/>
                <c:pt idx="0">
                  <c:v>特別会計後期高齢者医療事業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7.0000000000000007E-2</c:v>
                </c:pt>
                <c:pt idx="4">
                  <c:v>#N/A</c:v>
                </c:pt>
                <c:pt idx="5">
                  <c:v>0</c:v>
                </c:pt>
                <c:pt idx="6">
                  <c:v>#N/A</c:v>
                </c:pt>
                <c:pt idx="7">
                  <c:v>0</c:v>
                </c:pt>
                <c:pt idx="8">
                  <c:v>#N/A</c:v>
                </c:pt>
                <c:pt idx="9">
                  <c:v>0.01</c:v>
                </c:pt>
              </c:numCache>
            </c:numRef>
          </c:val>
        </c:ser>
        <c:ser>
          <c:idx val="4"/>
          <c:order val="4"/>
          <c:tx>
            <c:strRef>
              <c:f>データシート!$A$31</c:f>
              <c:strCache>
                <c:ptCount val="1"/>
                <c:pt idx="0">
                  <c:v>特別会計国民健康保険事業（事業勘定）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0.41</c:v>
                </c:pt>
                <c:pt idx="2">
                  <c:v>#N/A</c:v>
                </c:pt>
                <c:pt idx="3">
                  <c:v>0.75</c:v>
                </c:pt>
                <c:pt idx="4">
                  <c:v>#N/A</c:v>
                </c:pt>
                <c:pt idx="5">
                  <c:v>0.02</c:v>
                </c:pt>
                <c:pt idx="6">
                  <c:v>#N/A</c:v>
                </c:pt>
                <c:pt idx="7">
                  <c:v>0.01</c:v>
                </c:pt>
                <c:pt idx="8">
                  <c:v>#N/A</c:v>
                </c:pt>
                <c:pt idx="9">
                  <c:v>0.01</c:v>
                </c:pt>
              </c:numCache>
            </c:numRef>
          </c:val>
        </c:ser>
        <c:ser>
          <c:idx val="5"/>
          <c:order val="5"/>
          <c:tx>
            <c:strRef>
              <c:f>データシート!$A$32</c:f>
              <c:strCache>
                <c:ptCount val="1"/>
                <c:pt idx="0">
                  <c:v>特別会計公共下水道事業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0.02</c:v>
                </c:pt>
              </c:numCache>
            </c:numRef>
          </c:val>
        </c:ser>
        <c:ser>
          <c:idx val="6"/>
          <c:order val="6"/>
          <c:tx>
            <c:strRef>
              <c:f>データシート!$A$33</c:f>
              <c:strCache>
                <c:ptCount val="1"/>
                <c:pt idx="0">
                  <c:v>特別会計介護保険事業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0.05</c:v>
                </c:pt>
                <c:pt idx="2">
                  <c:v>#N/A</c:v>
                </c:pt>
                <c:pt idx="3">
                  <c:v>0.06</c:v>
                </c:pt>
                <c:pt idx="4">
                  <c:v>#N/A</c:v>
                </c:pt>
                <c:pt idx="5">
                  <c:v>0.42</c:v>
                </c:pt>
                <c:pt idx="6">
                  <c:v>#N/A</c:v>
                </c:pt>
                <c:pt idx="7">
                  <c:v>0.11</c:v>
                </c:pt>
                <c:pt idx="8">
                  <c:v>#N/A</c:v>
                </c:pt>
                <c:pt idx="9">
                  <c:v>0.41</c:v>
                </c:pt>
              </c:numCache>
            </c:numRef>
          </c:val>
        </c:ser>
        <c:ser>
          <c:idx val="7"/>
          <c:order val="7"/>
          <c:tx>
            <c:strRef>
              <c:f>データシート!$A$34</c:f>
              <c:strCache>
                <c:ptCount val="1"/>
                <c:pt idx="0">
                  <c:v>特別会計ケーブルテレビ管理運営事業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0.63</c:v>
                </c:pt>
                <c:pt idx="4">
                  <c:v>#N/A</c:v>
                </c:pt>
                <c:pt idx="5">
                  <c:v>0.42</c:v>
                </c:pt>
                <c:pt idx="6">
                  <c:v>#N/A</c:v>
                </c:pt>
                <c:pt idx="7">
                  <c:v>0.39</c:v>
                </c:pt>
                <c:pt idx="8">
                  <c:v>#N/A</c:v>
                </c:pt>
                <c:pt idx="9">
                  <c:v>0.44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2.57</c:v>
                </c:pt>
                <c:pt idx="2">
                  <c:v>#N/A</c:v>
                </c:pt>
                <c:pt idx="3">
                  <c:v>0.93</c:v>
                </c:pt>
                <c:pt idx="4">
                  <c:v>#N/A</c:v>
                </c:pt>
                <c:pt idx="5">
                  <c:v>2.98</c:v>
                </c:pt>
                <c:pt idx="6">
                  <c:v>#N/A</c:v>
                </c:pt>
                <c:pt idx="7">
                  <c:v>1.79</c:v>
                </c:pt>
                <c:pt idx="8">
                  <c:v>#N/A</c:v>
                </c:pt>
                <c:pt idx="9">
                  <c:v>3.14</c:v>
                </c:pt>
              </c:numCache>
            </c:numRef>
          </c:val>
        </c:ser>
        <c:ser>
          <c:idx val="9"/>
          <c:order val="9"/>
          <c:tx>
            <c:strRef>
              <c:f>データシート!$A$36</c:f>
              <c:strCache>
                <c:ptCount val="1"/>
                <c:pt idx="0">
                  <c:v>上郡町上水道事業会計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9.75</c:v>
                </c:pt>
                <c:pt idx="2">
                  <c:v>#N/A</c:v>
                </c:pt>
                <c:pt idx="3">
                  <c:v>11.11</c:v>
                </c:pt>
                <c:pt idx="4">
                  <c:v>#N/A</c:v>
                </c:pt>
                <c:pt idx="5">
                  <c:v>14.72</c:v>
                </c:pt>
                <c:pt idx="6">
                  <c:v>#N/A</c:v>
                </c:pt>
                <c:pt idx="7">
                  <c:v>18.29</c:v>
                </c:pt>
                <c:pt idx="8">
                  <c:v>#N/A</c:v>
                </c:pt>
                <c:pt idx="9">
                  <c:v>16.420000000000002</c:v>
                </c:pt>
              </c:numCache>
            </c:numRef>
          </c:val>
        </c:ser>
        <c:dLbls>
          <c:showLegendKey val="0"/>
          <c:showVal val="0"/>
          <c:showCatName val="0"/>
          <c:showSerName val="0"/>
          <c:showPercent val="0"/>
          <c:showBubbleSize val="0"/>
        </c:dLbls>
        <c:gapWidth val="150"/>
        <c:overlap val="100"/>
        <c:axId val="195154408"/>
        <c:axId val="295892592"/>
      </c:barChart>
      <c:catAx>
        <c:axId val="19515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5892592"/>
        <c:crosses val="autoZero"/>
        <c:auto val="1"/>
        <c:lblAlgn val="ctr"/>
        <c:lblOffset val="100"/>
        <c:tickLblSkip val="1"/>
        <c:tickMarkSkip val="1"/>
        <c:noMultiLvlLbl val="0"/>
      </c:catAx>
      <c:valAx>
        <c:axId val="295892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154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1054</c:v>
                </c:pt>
                <c:pt idx="5">
                  <c:v>1089</c:v>
                </c:pt>
                <c:pt idx="8">
                  <c:v>1127</c:v>
                </c:pt>
                <c:pt idx="11">
                  <c:v>1143</c:v>
                </c:pt>
                <c:pt idx="14">
                  <c:v>1090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188</c:v>
                </c:pt>
                <c:pt idx="3">
                  <c:v>205</c:v>
                </c:pt>
                <c:pt idx="6">
                  <c:v>210</c:v>
                </c:pt>
                <c:pt idx="9">
                  <c:v>201</c:v>
                </c:pt>
                <c:pt idx="12">
                  <c:v>223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549</c:v>
                </c:pt>
                <c:pt idx="3">
                  <c:v>498</c:v>
                </c:pt>
                <c:pt idx="6">
                  <c:v>563</c:v>
                </c:pt>
                <c:pt idx="9">
                  <c:v>602</c:v>
                </c:pt>
                <c:pt idx="12">
                  <c:v>608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968</c:v>
                </c:pt>
                <c:pt idx="3">
                  <c:v>1046</c:v>
                </c:pt>
                <c:pt idx="6">
                  <c:v>1084</c:v>
                </c:pt>
                <c:pt idx="9">
                  <c:v>1104</c:v>
                </c:pt>
                <c:pt idx="12">
                  <c:v>985</c:v>
                </c:pt>
              </c:numCache>
            </c:numRef>
          </c:val>
        </c:ser>
        <c:dLbls>
          <c:showLegendKey val="0"/>
          <c:showVal val="0"/>
          <c:showCatName val="0"/>
          <c:showSerName val="0"/>
          <c:showPercent val="0"/>
          <c:showBubbleSize val="0"/>
        </c:dLbls>
        <c:gapWidth val="100"/>
        <c:overlap val="100"/>
        <c:axId val="294215168"/>
        <c:axId val="195750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651</c:v>
                </c:pt>
                <c:pt idx="2">
                  <c:v>#N/A</c:v>
                </c:pt>
                <c:pt idx="3">
                  <c:v>#N/A</c:v>
                </c:pt>
                <c:pt idx="4">
                  <c:v>660</c:v>
                </c:pt>
                <c:pt idx="5">
                  <c:v>#N/A</c:v>
                </c:pt>
                <c:pt idx="6">
                  <c:v>#N/A</c:v>
                </c:pt>
                <c:pt idx="7">
                  <c:v>730</c:v>
                </c:pt>
                <c:pt idx="8">
                  <c:v>#N/A</c:v>
                </c:pt>
                <c:pt idx="9">
                  <c:v>#N/A</c:v>
                </c:pt>
                <c:pt idx="10">
                  <c:v>764</c:v>
                </c:pt>
                <c:pt idx="11">
                  <c:v>#N/A</c:v>
                </c:pt>
                <c:pt idx="12">
                  <c:v>#N/A</c:v>
                </c:pt>
                <c:pt idx="13">
                  <c:v>726</c:v>
                </c:pt>
                <c:pt idx="14">
                  <c:v>#N/A</c:v>
                </c:pt>
              </c:numCache>
            </c:numRef>
          </c:val>
          <c:smooth val="0"/>
        </c:ser>
        <c:dLbls>
          <c:showLegendKey val="0"/>
          <c:showVal val="0"/>
          <c:showCatName val="0"/>
          <c:showSerName val="0"/>
          <c:showPercent val="0"/>
          <c:showBubbleSize val="0"/>
        </c:dLbls>
        <c:marker val="1"/>
        <c:smooth val="0"/>
        <c:axId val="294215168"/>
        <c:axId val="195750440"/>
      </c:lineChart>
      <c:catAx>
        <c:axId val="29421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5750440"/>
        <c:crosses val="autoZero"/>
        <c:auto val="1"/>
        <c:lblAlgn val="ctr"/>
        <c:lblOffset val="100"/>
        <c:tickLblSkip val="1"/>
        <c:tickMarkSkip val="1"/>
        <c:noMultiLvlLbl val="0"/>
      </c:catAx>
      <c:valAx>
        <c:axId val="195750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421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12582</c:v>
                </c:pt>
                <c:pt idx="5">
                  <c:v>12319</c:v>
                </c:pt>
                <c:pt idx="8">
                  <c:v>12285</c:v>
                </c:pt>
                <c:pt idx="11">
                  <c:v>12003</c:v>
                </c:pt>
                <c:pt idx="14">
                  <c:v>11723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2651</c:v>
                </c:pt>
                <c:pt idx="5">
                  <c:v>2445</c:v>
                </c:pt>
                <c:pt idx="8">
                  <c:v>2210</c:v>
                </c:pt>
                <c:pt idx="11">
                  <c:v>2032</c:v>
                </c:pt>
                <c:pt idx="14">
                  <c:v>1872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909</c:v>
                </c:pt>
                <c:pt idx="5">
                  <c:v>776</c:v>
                </c:pt>
                <c:pt idx="8">
                  <c:v>908</c:v>
                </c:pt>
                <c:pt idx="11">
                  <c:v>693</c:v>
                </c:pt>
                <c:pt idx="14">
                  <c:v>807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1470</c:v>
                </c:pt>
                <c:pt idx="3">
                  <c:v>1425</c:v>
                </c:pt>
                <c:pt idx="6">
                  <c:v>1366</c:v>
                </c:pt>
                <c:pt idx="9">
                  <c:v>1239</c:v>
                </c:pt>
                <c:pt idx="12">
                  <c:v>1116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2838</c:v>
                </c:pt>
                <c:pt idx="3">
                  <c:v>3241</c:v>
                </c:pt>
                <c:pt idx="6">
                  <c:v>3119</c:v>
                </c:pt>
                <c:pt idx="9">
                  <c:v>2916</c:v>
                </c:pt>
                <c:pt idx="12">
                  <c:v>2594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11614</c:v>
                </c:pt>
                <c:pt idx="3">
                  <c:v>10969</c:v>
                </c:pt>
                <c:pt idx="6">
                  <c:v>10682</c:v>
                </c:pt>
                <c:pt idx="9">
                  <c:v>9946</c:v>
                </c:pt>
                <c:pt idx="12">
                  <c:v>10271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10639</c:v>
                </c:pt>
                <c:pt idx="3">
                  <c:v>10516</c:v>
                </c:pt>
                <c:pt idx="6">
                  <c:v>10428</c:v>
                </c:pt>
                <c:pt idx="9">
                  <c:v>10028</c:v>
                </c:pt>
                <c:pt idx="12">
                  <c:v>9819</c:v>
                </c:pt>
              </c:numCache>
            </c:numRef>
          </c:val>
        </c:ser>
        <c:dLbls>
          <c:showLegendKey val="0"/>
          <c:showVal val="0"/>
          <c:showCatName val="0"/>
          <c:showSerName val="0"/>
          <c:showPercent val="0"/>
          <c:showBubbleSize val="0"/>
        </c:dLbls>
        <c:gapWidth val="100"/>
        <c:overlap val="100"/>
        <c:axId val="299146584"/>
        <c:axId val="29912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10419</c:v>
                </c:pt>
                <c:pt idx="2">
                  <c:v>#N/A</c:v>
                </c:pt>
                <c:pt idx="3">
                  <c:v>#N/A</c:v>
                </c:pt>
                <c:pt idx="4">
                  <c:v>10612</c:v>
                </c:pt>
                <c:pt idx="5">
                  <c:v>#N/A</c:v>
                </c:pt>
                <c:pt idx="6">
                  <c:v>#N/A</c:v>
                </c:pt>
                <c:pt idx="7">
                  <c:v>10192</c:v>
                </c:pt>
                <c:pt idx="8">
                  <c:v>#N/A</c:v>
                </c:pt>
                <c:pt idx="9">
                  <c:v>#N/A</c:v>
                </c:pt>
                <c:pt idx="10">
                  <c:v>9401</c:v>
                </c:pt>
                <c:pt idx="11">
                  <c:v>#N/A</c:v>
                </c:pt>
                <c:pt idx="12">
                  <c:v>#N/A</c:v>
                </c:pt>
                <c:pt idx="13">
                  <c:v>9397</c:v>
                </c:pt>
                <c:pt idx="14">
                  <c:v>#N/A</c:v>
                </c:pt>
              </c:numCache>
            </c:numRef>
          </c:val>
          <c:smooth val="0"/>
        </c:ser>
        <c:dLbls>
          <c:showLegendKey val="0"/>
          <c:showVal val="0"/>
          <c:showCatName val="0"/>
          <c:showSerName val="0"/>
          <c:showPercent val="0"/>
          <c:showBubbleSize val="0"/>
        </c:dLbls>
        <c:marker val="1"/>
        <c:smooth val="0"/>
        <c:axId val="299146584"/>
        <c:axId val="299128608"/>
      </c:lineChart>
      <c:catAx>
        <c:axId val="299146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128608"/>
        <c:crosses val="autoZero"/>
        <c:auto val="1"/>
        <c:lblAlgn val="ctr"/>
        <c:lblOffset val="100"/>
        <c:tickLblSkip val="1"/>
        <c:tickMarkSkip val="1"/>
        <c:noMultiLvlLbl val="0"/>
      </c:catAx>
      <c:valAx>
        <c:axId val="29912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46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{8B29C48F-35B3-4C62-A843-6922CE9220D8}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{DC9F3E14-3718-4CAA-9E95-1C0293DE644C}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{61D12180-E3AE-4BFF-85ED-A7132913EE95}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{CE803D89-6DD3-4560-9E49-8767C5542E87}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{CC42710F-68B8-443D-8349-F946A83BDE9E}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{C5D1EAC2-A51B-47B4-A1CF-F4549EAE4790}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{1270816E-245B-458E-AEAF-F8F6CE1C5849}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{9451BDA1-38B8-4021-A4EE-5521075029A8}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{F963D1D3-F09A-41E2-96ED-F68F4C0F7D0C}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{9B4C6100-3981-4EF5-B363-47D4E6A8EB62}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89788232"/>
        <c:axId val="299320976"/>
      </c:scatterChart>
      <c:valAx>
        <c:axId val="289788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9320976"/>
        <c:crosses val="autoZero"/>
        <c:crossBetween val="midCat"/>
      </c:valAx>
      <c:valAx>
        <c:axId val="299320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788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010893645134436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{E5376330-0D0D-4D32-954A-D08999A90D3D}</c15:txfldGUID>
                      <c15:f>公会計指標分析・財政指標組合せ分析表!$K$72</c15:f>
                      <c15:dlblFieldTableCache>
                        <c:ptCount val="1"/>
                        <c:pt idx="0">
                          <c:v>H23</c:v>
                        </c:pt>
                      </c15:dlblFieldTableCache>
                    </c15:dlblFTEntry>
                  </c15:dlblFieldTable>
                  <c15:showDataLabelsRange val="0"/>
                </c:ext>
              </c:extLst>
            </c:dLbl>
            <c:dLbl>
              <c:idx val="1"/>
              <c:layout>
                <c:manualLayout>
                  <c:x val="-3.740003087849326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{97CAE94E-661E-4173-8024-33717E18D256}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{72D67E38-666D-435A-8042-7C95E7A14C07}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{E527D33B-D8B7-4CE8-82BF-390D8E14D2F6}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{BFDAB6EA-D85C-4052-860E-A0CF09FFAECF}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16.3</c:v>
                </c:pt>
                <c:pt idx="1">
                  <c:v>16.100000000000001</c:v>
                </c:pt>
                <c:pt idx="2">
                  <c:v>17.100000000000001</c:v>
                </c:pt>
                <c:pt idx="3">
                  <c:v>18.100000000000001</c:v>
                </c:pt>
                <c:pt idx="4">
                  <c:v>18.5</c:v>
                </c:pt>
              </c:numCache>
            </c:numRef>
          </c:xVal>
          <c:yVal>
            <c:numRef>
              <c:f>公会計指標分析・財政指標組合せ分析表!$K$73:$O$73</c:f>
              <c:numCache>
                <c:formatCode>#,##0.0;"▲ "#,##0.0</c:formatCode>
                <c:ptCount val="5"/>
                <c:pt idx="0">
                  <c:v>260.60000000000002</c:v>
                </c:pt>
                <c:pt idx="1">
                  <c:v>269.3</c:v>
                </c:pt>
                <c:pt idx="2">
                  <c:v>257.5</c:v>
                </c:pt>
                <c:pt idx="3">
                  <c:v>238.6</c:v>
                </c:pt>
                <c:pt idx="4">
                  <c:v>228.5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{9DC7B02E-80C1-4E24-B0B4-62C627A3DD06}</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{B28D087C-1F83-4332-9827-A46113399559}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{D64C796C-9398-4441-81FE-8E74F053F13E}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{A29212D9-8080-42BC-84AD-A5FC832B8580}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{1FC7C733-3335-490B-A53A-477D9C4C5FFC}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289778976"/>
        <c:axId val="289778584"/>
      </c:scatterChart>
      <c:valAx>
        <c:axId val="289778976"/>
        <c:scaling>
          <c:orientation val="minMax"/>
          <c:max val="19.3"/>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9778584"/>
        <c:crosses val="autoZero"/>
        <c:crossBetween val="midCat"/>
      </c:valAx>
      <c:valAx>
        <c:axId val="289778584"/>
        <c:scaling>
          <c:orientation val="minMax"/>
          <c:max val="3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97789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区画整理事業や下水道事業などの大規模事業に伴い発行した地方債の元利償還の開始や組合等が起こした地方債の元利償還金に対する負担金の増などにより、依然として高い数値で推移している。高利率の地方債の任意繰上償還を実施するなど、公債費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％を超えたことにより、地方債発行許可団体となり、公債費負担適正化計画に基づき、地方債の発行を抑制しているため、地方債残高は年々減少している。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今後も、事業の重要性や緊急性を勘案し、地方債発行を伴う、投資的経費の抑制に努める。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類似団体と概ね同水準で推移しているが、人口減少が著しいことに加え、中心産業がないことなど財政基盤は非常に弱い。今後は更なる行財政改革による歳出削減や自主財源の確保に努める。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68439</xdr:rowOff>
    </xdr:to>
    <xdr:cxnSp macro="">
      <xdr:nvCxnSpPr>
        <xdr:cNvPr id="68" name="直線コネクタ 67"/>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9"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81845</xdr:rowOff>
    </xdr:to>
    <xdr:cxnSp macro="">
      <xdr:nvCxnSpPr>
        <xdr:cNvPr id="71" name="直線コネクタ 70"/>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81845</xdr:rowOff>
    </xdr:from>
    <xdr:to>
      <xdr:col>4</xdr:col>
      <xdr:colOff>482600</xdr:colOff>
      <xdr:row>43</xdr:row>
      <xdr:rowOff>81845</xdr:rowOff>
    </xdr:to>
    <xdr:cxnSp macro="">
      <xdr:nvCxnSpPr>
        <xdr:cNvPr id="74" name="直線コネクタ 73"/>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68439</xdr:rowOff>
    </xdr:from>
    <xdr:to>
      <xdr:col>3</xdr:col>
      <xdr:colOff>279400</xdr:colOff>
      <xdr:row>43</xdr:row>
      <xdr:rowOff>81845</xdr:rowOff>
    </xdr:to>
    <xdr:cxnSp macro="">
      <xdr:nvCxnSpPr>
        <xdr:cNvPr id="77" name="直線コネクタ 76"/>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87" name="円/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34166</xdr:rowOff>
    </xdr:from>
    <xdr:ext cx="762000" cy="259045"/>
    <xdr:sp macro="" textlink="">
      <xdr:nvSpPr>
        <xdr:cNvPr id="88" name="財政力該当値テキスト"/>
        <xdr:cNvSpPr txBox="1"/>
      </xdr:nvSpPr>
      <xdr:spPr>
        <a:xfrm>
          <a:off x="50419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129416</xdr:rowOff>
    </xdr:from>
    <xdr:ext cx="736600" cy="259045"/>
    <xdr:sp macro="" textlink="">
      <xdr:nvSpPr>
        <xdr:cNvPr id="90" name="テキスト ボックス 89"/>
        <xdr:cNvSpPr txBox="1"/>
      </xdr:nvSpPr>
      <xdr:spPr>
        <a:xfrm>
          <a:off x="3733800" y="715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31045</xdr:rowOff>
    </xdr:from>
    <xdr:to>
      <xdr:col>4</xdr:col>
      <xdr:colOff>533400</xdr:colOff>
      <xdr:row>43</xdr:row>
      <xdr:rowOff>132645</xdr:rowOff>
    </xdr:to>
    <xdr:sp macro="" textlink="">
      <xdr:nvSpPr>
        <xdr:cNvPr id="91" name="円/楕円 90"/>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92" name="テキスト ボックス 91"/>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31045</xdr:rowOff>
    </xdr:from>
    <xdr:to>
      <xdr:col>3</xdr:col>
      <xdr:colOff>330200</xdr:colOff>
      <xdr:row>43</xdr:row>
      <xdr:rowOff>132645</xdr:rowOff>
    </xdr:to>
    <xdr:sp macro="" textlink="">
      <xdr:nvSpPr>
        <xdr:cNvPr id="93" name="円/楕円 92"/>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94" name="テキスト ボックス 93"/>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95" name="円/楕円 94"/>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96" name="テキスト ボックス 95"/>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自主財源である町税は、固定資産税の評価替えや町民税の納税義務者の減により対前年度比</a:t>
          </a:r>
          <a:r>
            <a:rPr kumimoji="1" lang="en-US" altLang="ja-JP" sz="1300">
              <a:latin typeface="ＭＳ Ｐゴシック"/>
            </a:rPr>
            <a:t>2.2</a:t>
          </a:r>
          <a:r>
            <a:rPr kumimoji="1" lang="ja-JP" altLang="en-US" sz="1300">
              <a:latin typeface="ＭＳ Ｐゴシック"/>
            </a:rPr>
            <a:t>％の減となっているが、地方債の発行抑制に伴い、公債費は対前年度比</a:t>
          </a:r>
          <a:r>
            <a:rPr kumimoji="1" lang="en-US" altLang="ja-JP" sz="1300">
              <a:latin typeface="ＭＳ Ｐゴシック"/>
            </a:rPr>
            <a:t>10.2</a:t>
          </a:r>
          <a:r>
            <a:rPr kumimoji="1" lang="ja-JP" altLang="en-US" sz="1300">
              <a:latin typeface="ＭＳ Ｐゴシック"/>
            </a:rPr>
            <a:t>％減となり、経常収支比率は結果として対前年度比</a:t>
          </a:r>
          <a:r>
            <a:rPr kumimoji="1" lang="en-US" altLang="ja-JP" sz="1300">
              <a:latin typeface="ＭＳ Ｐゴシック"/>
            </a:rPr>
            <a:t>9.4</a:t>
          </a:r>
          <a:r>
            <a:rPr kumimoji="1" lang="ja-JP" altLang="en-US" sz="1300">
              <a:latin typeface="ＭＳ Ｐゴシック"/>
            </a:rPr>
            <a:t>％の減少となった。</a:t>
          </a:r>
          <a:endParaRPr kumimoji="1" lang="en-US" altLang="ja-JP" sz="1300">
            <a:latin typeface="ＭＳ Ｐゴシック"/>
          </a:endParaRPr>
        </a:p>
        <a:p>
          <a:r>
            <a:rPr kumimoji="1" lang="ja-JP" altLang="en-US" sz="1300">
              <a:latin typeface="ＭＳ Ｐゴシック"/>
            </a:rPr>
            <a:t>しかしながら、類似団体と比較すると高い数値で推移しているため、引き続き地方債の発行抑制や、徴収率の向上に努め、歳入の確保を図る。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87757</xdr:rowOff>
    </xdr:from>
    <xdr:to>
      <xdr:col>7</xdr:col>
      <xdr:colOff>152400</xdr:colOff>
      <xdr:row>64</xdr:row>
      <xdr:rowOff>143129</xdr:rowOff>
    </xdr:to>
    <xdr:cxnSp macro="">
      <xdr:nvCxnSpPr>
        <xdr:cNvPr id="129" name="直線コネクタ 128"/>
        <xdr:cNvCxnSpPr/>
      </xdr:nvCxnSpPr>
      <xdr:spPr>
        <a:xfrm flipV="1">
          <a:off x="4114800" y="10889107"/>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64</xdr:row>
      <xdr:rowOff>143129</xdr:rowOff>
    </xdr:to>
    <xdr:cxnSp macro="">
      <xdr:nvCxnSpPr>
        <xdr:cNvPr id="132" name="直線コネクタ 131"/>
        <xdr:cNvCxnSpPr/>
      </xdr:nvCxnSpPr>
      <xdr:spPr>
        <a:xfrm>
          <a:off x="3225800" y="10903585"/>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102235</xdr:rowOff>
    </xdr:from>
    <xdr:to>
      <xdr:col>4</xdr:col>
      <xdr:colOff>482600</xdr:colOff>
      <xdr:row>64</xdr:row>
      <xdr:rowOff>20066</xdr:rowOff>
    </xdr:to>
    <xdr:cxnSp macro="">
      <xdr:nvCxnSpPr>
        <xdr:cNvPr id="135" name="直線コネクタ 134"/>
        <xdr:cNvCxnSpPr/>
      </xdr:nvCxnSpPr>
      <xdr:spPr>
        <a:xfrm flipV="1">
          <a:off x="2336800" y="1090358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20066</xdr:rowOff>
    </xdr:to>
    <xdr:cxnSp macro="">
      <xdr:nvCxnSpPr>
        <xdr:cNvPr id="138" name="直線コネクタ 137"/>
        <xdr:cNvCxnSpPr/>
      </xdr:nvCxnSpPr>
      <xdr:spPr>
        <a:xfrm>
          <a:off x="1447800" y="1092530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36957</xdr:rowOff>
    </xdr:from>
    <xdr:to>
      <xdr:col>7</xdr:col>
      <xdr:colOff>203200</xdr:colOff>
      <xdr:row>63</xdr:row>
      <xdr:rowOff>138557</xdr:rowOff>
    </xdr:to>
    <xdr:sp macro="" textlink="">
      <xdr:nvSpPr>
        <xdr:cNvPr id="148" name="円/楕円 147"/>
        <xdr:cNvSpPr/>
      </xdr:nvSpPr>
      <xdr:spPr>
        <a:xfrm>
          <a:off x="4902200" y="1083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9034</xdr:rowOff>
    </xdr:from>
    <xdr:ext cx="762000" cy="259045"/>
    <xdr:sp macro="" textlink="">
      <xdr:nvSpPr>
        <xdr:cNvPr id="149" name="財政構造の弾力性該当値テキスト"/>
        <xdr:cNvSpPr txBox="1"/>
      </xdr:nvSpPr>
      <xdr:spPr>
        <a:xfrm>
          <a:off x="5041900" y="1081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92329</xdr:rowOff>
    </xdr:from>
    <xdr:to>
      <xdr:col>6</xdr:col>
      <xdr:colOff>50800</xdr:colOff>
      <xdr:row>65</xdr:row>
      <xdr:rowOff>22479</xdr:rowOff>
    </xdr:to>
    <xdr:sp macro="" textlink="">
      <xdr:nvSpPr>
        <xdr:cNvPr id="150" name="円/楕円 149"/>
        <xdr:cNvSpPr/>
      </xdr:nvSpPr>
      <xdr:spPr>
        <a:xfrm>
          <a:off x="4064000" y="1106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7256</xdr:rowOff>
    </xdr:from>
    <xdr:ext cx="736600" cy="259045"/>
    <xdr:sp macro="" textlink="">
      <xdr:nvSpPr>
        <xdr:cNvPr id="151" name="テキスト ボックス 150"/>
        <xdr:cNvSpPr txBox="1"/>
      </xdr:nvSpPr>
      <xdr:spPr>
        <a:xfrm>
          <a:off x="3733800" y="1115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51435</xdr:rowOff>
    </xdr:from>
    <xdr:to>
      <xdr:col>4</xdr:col>
      <xdr:colOff>533400</xdr:colOff>
      <xdr:row>63</xdr:row>
      <xdr:rowOff>153035</xdr:rowOff>
    </xdr:to>
    <xdr:sp macro="" textlink="">
      <xdr:nvSpPr>
        <xdr:cNvPr id="152" name="円/楕円 151"/>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137812</xdr:rowOff>
    </xdr:from>
    <xdr:ext cx="762000" cy="259045"/>
    <xdr:sp macro="" textlink="">
      <xdr:nvSpPr>
        <xdr:cNvPr id="153" name="テキスト ボックス 152"/>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140716</xdr:rowOff>
    </xdr:from>
    <xdr:to>
      <xdr:col>3</xdr:col>
      <xdr:colOff>330200</xdr:colOff>
      <xdr:row>64</xdr:row>
      <xdr:rowOff>70866</xdr:rowOff>
    </xdr:to>
    <xdr:sp macro="" textlink="">
      <xdr:nvSpPr>
        <xdr:cNvPr id="154" name="円/楕円 153"/>
        <xdr:cNvSpPr/>
      </xdr:nvSpPr>
      <xdr:spPr>
        <a:xfrm>
          <a:off x="2286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55643</xdr:rowOff>
    </xdr:from>
    <xdr:ext cx="762000" cy="259045"/>
    <xdr:sp macro="" textlink="">
      <xdr:nvSpPr>
        <xdr:cNvPr id="155" name="テキスト ボックス 154"/>
        <xdr:cNvSpPr txBox="1"/>
      </xdr:nvSpPr>
      <xdr:spPr>
        <a:xfrm>
          <a:off x="1955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6" name="円/楕円 155"/>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7" name="テキスト ボックス 156"/>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[146,196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前年度数値を僅かに上回っているが、定員適正化計画に基づく退職者の補充抑制などにより類似団体平均を下回る数値となった。</a:t>
          </a:r>
          <a:endParaRPr kumimoji="1" lang="en-US" altLang="ja-JP" sz="1300">
            <a:latin typeface="ＭＳ Ｐゴシック"/>
          </a:endParaRPr>
        </a:p>
        <a:p>
          <a:r>
            <a:rPr kumimoji="1" lang="ja-JP" altLang="en-US" sz="1300">
              <a:latin typeface="ＭＳ Ｐゴシック"/>
            </a:rPr>
            <a:t>今後も定員適正化計画や業務の民間委託、職員配置の適正化により抑制に努めていく。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96374</xdr:rowOff>
    </xdr:from>
    <xdr:to>
      <xdr:col>7</xdr:col>
      <xdr:colOff>152400</xdr:colOff>
      <xdr:row>83</xdr:row>
      <xdr:rowOff>96634</xdr:rowOff>
    </xdr:to>
    <xdr:cxnSp macro="">
      <xdr:nvCxnSpPr>
        <xdr:cNvPr id="190" name="直線コネクタ 189"/>
        <xdr:cNvCxnSpPr/>
      </xdr:nvCxnSpPr>
      <xdr:spPr>
        <a:xfrm>
          <a:off x="4114800" y="14326724"/>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10354</xdr:rowOff>
    </xdr:from>
    <xdr:to>
      <xdr:col>6</xdr:col>
      <xdr:colOff>0</xdr:colOff>
      <xdr:row>83</xdr:row>
      <xdr:rowOff>96374</xdr:rowOff>
    </xdr:to>
    <xdr:cxnSp macro="">
      <xdr:nvCxnSpPr>
        <xdr:cNvPr id="193" name="直線コネクタ 192"/>
        <xdr:cNvCxnSpPr/>
      </xdr:nvCxnSpPr>
      <xdr:spPr>
        <a:xfrm>
          <a:off x="3225800" y="14240704"/>
          <a:ext cx="889000" cy="8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10354</xdr:rowOff>
    </xdr:from>
    <xdr:to>
      <xdr:col>4</xdr:col>
      <xdr:colOff>482600</xdr:colOff>
      <xdr:row>83</xdr:row>
      <xdr:rowOff>41608</xdr:rowOff>
    </xdr:to>
    <xdr:cxnSp macro="">
      <xdr:nvCxnSpPr>
        <xdr:cNvPr id="196" name="直線コネクタ 195"/>
        <xdr:cNvCxnSpPr/>
      </xdr:nvCxnSpPr>
      <xdr:spPr>
        <a:xfrm flipV="1">
          <a:off x="2336800" y="14240704"/>
          <a:ext cx="8890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41608</xdr:rowOff>
    </xdr:from>
    <xdr:to>
      <xdr:col>3</xdr:col>
      <xdr:colOff>279400</xdr:colOff>
      <xdr:row>83</xdr:row>
      <xdr:rowOff>82890</xdr:rowOff>
    </xdr:to>
    <xdr:cxnSp macro="">
      <xdr:nvCxnSpPr>
        <xdr:cNvPr id="199" name="直線コネクタ 198"/>
        <xdr:cNvCxnSpPr/>
      </xdr:nvCxnSpPr>
      <xdr:spPr>
        <a:xfrm flipV="1">
          <a:off x="1447800" y="14271958"/>
          <a:ext cx="889000" cy="4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45834</xdr:rowOff>
    </xdr:from>
    <xdr:to>
      <xdr:col>7</xdr:col>
      <xdr:colOff>203200</xdr:colOff>
      <xdr:row>83</xdr:row>
      <xdr:rowOff>147434</xdr:rowOff>
    </xdr:to>
    <xdr:sp macro="" textlink="">
      <xdr:nvSpPr>
        <xdr:cNvPr id="209" name="円/楕円 208"/>
        <xdr:cNvSpPr/>
      </xdr:nvSpPr>
      <xdr:spPr>
        <a:xfrm>
          <a:off x="4902200" y="1427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62361</xdr:rowOff>
    </xdr:from>
    <xdr:ext cx="762000" cy="259045"/>
    <xdr:sp macro="" textlink="">
      <xdr:nvSpPr>
        <xdr:cNvPr id="210" name="人件費・物件費等の状況該当値テキスト"/>
        <xdr:cNvSpPr txBox="1"/>
      </xdr:nvSpPr>
      <xdr:spPr>
        <a:xfrm>
          <a:off x="5041900" y="1412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146,196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45574</xdr:rowOff>
    </xdr:from>
    <xdr:to>
      <xdr:col>6</xdr:col>
      <xdr:colOff>50800</xdr:colOff>
      <xdr:row>83</xdr:row>
      <xdr:rowOff>147174</xdr:rowOff>
    </xdr:to>
    <xdr:sp macro="" textlink="">
      <xdr:nvSpPr>
        <xdr:cNvPr id="211" name="円/楕円 210"/>
        <xdr:cNvSpPr/>
      </xdr:nvSpPr>
      <xdr:spPr>
        <a:xfrm>
          <a:off x="4064000" y="142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157351</xdr:rowOff>
    </xdr:from>
    <xdr:ext cx="736600" cy="259045"/>
    <xdr:sp macro="" textlink="">
      <xdr:nvSpPr>
        <xdr:cNvPr id="212" name="テキスト ボックス 211"/>
        <xdr:cNvSpPr txBox="1"/>
      </xdr:nvSpPr>
      <xdr:spPr>
        <a:xfrm>
          <a:off x="3733800" y="1404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146,169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131004</xdr:rowOff>
    </xdr:from>
    <xdr:to>
      <xdr:col>4</xdr:col>
      <xdr:colOff>533400</xdr:colOff>
      <xdr:row>83</xdr:row>
      <xdr:rowOff>61154</xdr:rowOff>
    </xdr:to>
    <xdr:sp macro="" textlink="">
      <xdr:nvSpPr>
        <xdr:cNvPr id="213" name="円/楕円 212"/>
        <xdr:cNvSpPr/>
      </xdr:nvSpPr>
      <xdr:spPr>
        <a:xfrm>
          <a:off x="3175000" y="141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45931</xdr:rowOff>
    </xdr:from>
    <xdr:ext cx="762000" cy="259045"/>
    <xdr:sp macro="" textlink="">
      <xdr:nvSpPr>
        <xdr:cNvPr id="214" name="テキスト ボックス 213"/>
        <xdr:cNvSpPr txBox="1"/>
      </xdr:nvSpPr>
      <xdr:spPr>
        <a:xfrm>
          <a:off x="2844800" y="1427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162258</xdr:rowOff>
    </xdr:from>
    <xdr:to>
      <xdr:col>3</xdr:col>
      <xdr:colOff>330200</xdr:colOff>
      <xdr:row>83</xdr:row>
      <xdr:rowOff>92408</xdr:rowOff>
    </xdr:to>
    <xdr:sp macro="" textlink="">
      <xdr:nvSpPr>
        <xdr:cNvPr id="215" name="円/楕円 214"/>
        <xdr:cNvSpPr/>
      </xdr:nvSpPr>
      <xdr:spPr>
        <a:xfrm>
          <a:off x="2286000" y="142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77185</xdr:rowOff>
    </xdr:from>
    <xdr:ext cx="762000" cy="259045"/>
    <xdr:sp macro="" textlink="">
      <xdr:nvSpPr>
        <xdr:cNvPr id="216" name="テキスト ボックス 215"/>
        <xdr:cNvSpPr txBox="1"/>
      </xdr:nvSpPr>
      <xdr:spPr>
        <a:xfrm>
          <a:off x="1955800" y="1430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32090</xdr:rowOff>
    </xdr:from>
    <xdr:to>
      <xdr:col>2</xdr:col>
      <xdr:colOff>127000</xdr:colOff>
      <xdr:row>83</xdr:row>
      <xdr:rowOff>133690</xdr:rowOff>
    </xdr:to>
    <xdr:sp macro="" textlink="">
      <xdr:nvSpPr>
        <xdr:cNvPr id="217" name="円/楕円 216"/>
        <xdr:cNvSpPr/>
      </xdr:nvSpPr>
      <xdr:spPr>
        <a:xfrm>
          <a:off x="1397000" y="142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143867</xdr:rowOff>
    </xdr:from>
    <xdr:ext cx="762000" cy="259045"/>
    <xdr:sp macro="" textlink="">
      <xdr:nvSpPr>
        <xdr:cNvPr id="218" name="テキスト ボックス 217"/>
        <xdr:cNvSpPr txBox="1"/>
      </xdr:nvSpPr>
      <xdr:spPr>
        <a:xfrm>
          <a:off x="1066800" y="1403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144,772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年功的給与体系の見直し等により、類似団体平均と概ね同水準で推移している。今後も職務・職責に応じた給与構造への転換や勤務実績の給与反映など職員給与の適正化に努める。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94721</xdr:rowOff>
    </xdr:from>
    <xdr:to>
      <xdr:col>24</xdr:col>
      <xdr:colOff>558800</xdr:colOff>
      <xdr:row>88</xdr:row>
      <xdr:rowOff>10054</xdr:rowOff>
    </xdr:to>
    <xdr:cxnSp macro="">
      <xdr:nvCxnSpPr>
        <xdr:cNvPr id="251" name="直線コネクタ 250"/>
        <xdr:cNvCxnSpPr/>
      </xdr:nvCxnSpPr>
      <xdr:spPr>
        <a:xfrm flipV="1">
          <a:off x="17018000" y="13810721"/>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153581</xdr:rowOff>
    </xdr:from>
    <xdr:ext cx="762000" cy="259045"/>
    <xdr:sp macro="" textlink="">
      <xdr:nvSpPr>
        <xdr:cNvPr id="252" name="給与水準   （国との比較）最小値テキスト"/>
        <xdr:cNvSpPr txBox="1"/>
      </xdr:nvSpPr>
      <xdr:spPr>
        <a:xfrm>
          <a:off x="17106900" y="150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88</xdr:row>
      <xdr:rowOff>10054</xdr:rowOff>
    </xdr:from>
    <xdr:to>
      <xdr:col>24</xdr:col>
      <xdr:colOff>647700</xdr:colOff>
      <xdr:row>88</xdr:row>
      <xdr:rowOff>10054</xdr:rowOff>
    </xdr:to>
    <xdr:cxnSp macro="">
      <xdr:nvCxnSpPr>
        <xdr:cNvPr id="253" name="直線コネクタ 252"/>
        <xdr:cNvCxnSpPr/>
      </xdr:nvCxnSpPr>
      <xdr:spPr>
        <a:xfrm>
          <a:off x="16929100" y="150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9648</xdr:rowOff>
    </xdr:from>
    <xdr:ext cx="762000" cy="259045"/>
    <xdr:sp macro="" textlink="">
      <xdr:nvSpPr>
        <xdr:cNvPr id="254" name="給与水準   （国との比較）最大値テキスト"/>
        <xdr:cNvSpPr txBox="1"/>
      </xdr:nvSpPr>
      <xdr:spPr>
        <a:xfrm>
          <a:off x="17106900" y="135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94721</xdr:rowOff>
    </xdr:from>
    <xdr:to>
      <xdr:col>24</xdr:col>
      <xdr:colOff>647700</xdr:colOff>
      <xdr:row>80</xdr:row>
      <xdr:rowOff>94721</xdr:rowOff>
    </xdr:to>
    <xdr:cxnSp macro="">
      <xdr:nvCxnSpPr>
        <xdr:cNvPr id="255" name="直線コネクタ 254"/>
        <xdr:cNvCxnSpPr/>
      </xdr:nvCxnSpPr>
      <xdr:spPr>
        <a:xfrm>
          <a:off x="16929100" y="1381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72496</xdr:rowOff>
    </xdr:from>
    <xdr:to>
      <xdr:col>24</xdr:col>
      <xdr:colOff>558800</xdr:colOff>
      <xdr:row>84</xdr:row>
      <xdr:rowOff>72496</xdr:rowOff>
    </xdr:to>
    <xdr:cxnSp macro="">
      <xdr:nvCxnSpPr>
        <xdr:cNvPr id="256" name="直線コネクタ 255"/>
        <xdr:cNvCxnSpPr/>
      </xdr:nvCxnSpPr>
      <xdr:spPr>
        <a:xfrm>
          <a:off x="16179800" y="144742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8061</xdr:rowOff>
    </xdr:from>
    <xdr:ext cx="762000" cy="259045"/>
    <xdr:sp macro="" textlink="">
      <xdr:nvSpPr>
        <xdr:cNvPr id="257"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8" name="フローチャート : 判断 257"/>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84</xdr:row>
      <xdr:rowOff>72496</xdr:rowOff>
    </xdr:to>
    <xdr:cxnSp macro="">
      <xdr:nvCxnSpPr>
        <xdr:cNvPr id="259" name="直線コネクタ 258"/>
        <xdr:cNvCxnSpPr/>
      </xdr:nvCxnSpPr>
      <xdr:spPr>
        <a:xfrm>
          <a:off x="15290800" y="14403916"/>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92604</xdr:rowOff>
    </xdr:from>
    <xdr:to>
      <xdr:col>23</xdr:col>
      <xdr:colOff>457200</xdr:colOff>
      <xdr:row>84</xdr:row>
      <xdr:rowOff>22754</xdr:rowOff>
    </xdr:to>
    <xdr:sp macro="" textlink="">
      <xdr:nvSpPr>
        <xdr:cNvPr id="260" name="フローチャート : 判断 259"/>
        <xdr:cNvSpPr/>
      </xdr:nvSpPr>
      <xdr:spPr>
        <a:xfrm>
          <a:off x="16129000" y="1432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32931</xdr:rowOff>
    </xdr:from>
    <xdr:ext cx="736600" cy="259045"/>
    <xdr:sp macro="" textlink="">
      <xdr:nvSpPr>
        <xdr:cNvPr id="261" name="テキスト ボックス 260"/>
        <xdr:cNvSpPr txBox="1"/>
      </xdr:nvSpPr>
      <xdr:spPr>
        <a:xfrm>
          <a:off x="15798800" y="1409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2116</xdr:rowOff>
    </xdr:from>
    <xdr:to>
      <xdr:col>22</xdr:col>
      <xdr:colOff>203200</xdr:colOff>
      <xdr:row>87</xdr:row>
      <xdr:rowOff>161396</xdr:rowOff>
    </xdr:to>
    <xdr:cxnSp macro="">
      <xdr:nvCxnSpPr>
        <xdr:cNvPr id="262" name="直線コネクタ 261"/>
        <xdr:cNvCxnSpPr/>
      </xdr:nvCxnSpPr>
      <xdr:spPr>
        <a:xfrm flipV="1">
          <a:off x="14401800" y="14403916"/>
          <a:ext cx="889000" cy="67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52388</xdr:rowOff>
    </xdr:from>
    <xdr:to>
      <xdr:col>22</xdr:col>
      <xdr:colOff>254000</xdr:colOff>
      <xdr:row>83</xdr:row>
      <xdr:rowOff>153988</xdr:rowOff>
    </xdr:to>
    <xdr:sp macro="" textlink="">
      <xdr:nvSpPr>
        <xdr:cNvPr id="263" name="フローチャート : 判断 262"/>
        <xdr:cNvSpPr/>
      </xdr:nvSpPr>
      <xdr:spPr>
        <a:xfrm>
          <a:off x="15240000" y="142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164165</xdr:rowOff>
    </xdr:from>
    <xdr:ext cx="762000" cy="259045"/>
    <xdr:sp macro="" textlink="">
      <xdr:nvSpPr>
        <xdr:cNvPr id="264" name="テキスト ボックス 263"/>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161396</xdr:rowOff>
    </xdr:from>
    <xdr:to>
      <xdr:col>21</xdr:col>
      <xdr:colOff>0</xdr:colOff>
      <xdr:row>89</xdr:row>
      <xdr:rowOff>29634</xdr:rowOff>
    </xdr:to>
    <xdr:cxnSp macro="">
      <xdr:nvCxnSpPr>
        <xdr:cNvPr id="265" name="直線コネクタ 264"/>
        <xdr:cNvCxnSpPr/>
      </xdr:nvCxnSpPr>
      <xdr:spPr>
        <a:xfrm flipV="1">
          <a:off x="13512800" y="15077546"/>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150813</xdr:rowOff>
    </xdr:from>
    <xdr:to>
      <xdr:col>21</xdr:col>
      <xdr:colOff>50800</xdr:colOff>
      <xdr:row>88</xdr:row>
      <xdr:rowOff>80963</xdr:rowOff>
    </xdr:to>
    <xdr:sp macro="" textlink="">
      <xdr:nvSpPr>
        <xdr:cNvPr id="266" name="フローチャート : 判断 265"/>
        <xdr:cNvSpPr/>
      </xdr:nvSpPr>
      <xdr:spPr>
        <a:xfrm>
          <a:off x="14351000" y="1506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65740</xdr:rowOff>
    </xdr:from>
    <xdr:ext cx="762000" cy="259045"/>
    <xdr:sp macro="" textlink="">
      <xdr:nvSpPr>
        <xdr:cNvPr id="267" name="テキスト ボックス 266"/>
        <xdr:cNvSpPr txBox="1"/>
      </xdr:nvSpPr>
      <xdr:spPr>
        <a:xfrm>
          <a:off x="14020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170921</xdr:rowOff>
    </xdr:from>
    <xdr:to>
      <xdr:col>19</xdr:col>
      <xdr:colOff>533400</xdr:colOff>
      <xdr:row>88</xdr:row>
      <xdr:rowOff>101071</xdr:rowOff>
    </xdr:to>
    <xdr:sp macro="" textlink="">
      <xdr:nvSpPr>
        <xdr:cNvPr id="268" name="フローチャート : 判断 267"/>
        <xdr:cNvSpPr/>
      </xdr:nvSpPr>
      <xdr:spPr>
        <a:xfrm>
          <a:off x="13462000" y="150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111248</xdr:rowOff>
    </xdr:from>
    <xdr:ext cx="762000" cy="259045"/>
    <xdr:sp macro="" textlink="">
      <xdr:nvSpPr>
        <xdr:cNvPr id="269" name="テキスト ボックス 268"/>
        <xdr:cNvSpPr txBox="1"/>
      </xdr:nvSpPr>
      <xdr:spPr>
        <a:xfrm>
          <a:off x="13131800" y="1485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21696</xdr:rowOff>
    </xdr:from>
    <xdr:to>
      <xdr:col>24</xdr:col>
      <xdr:colOff>609600</xdr:colOff>
      <xdr:row>84</xdr:row>
      <xdr:rowOff>123296</xdr:rowOff>
    </xdr:to>
    <xdr:sp macro="" textlink="">
      <xdr:nvSpPr>
        <xdr:cNvPr id="275" name="円/楕円 274"/>
        <xdr:cNvSpPr/>
      </xdr:nvSpPr>
      <xdr:spPr>
        <a:xfrm>
          <a:off x="169672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165223</xdr:rowOff>
    </xdr:from>
    <xdr:ext cx="762000" cy="259045"/>
    <xdr:sp macro="" textlink="">
      <xdr:nvSpPr>
        <xdr:cNvPr id="276" name="給与水準   （国との比較）該当値テキスト"/>
        <xdr:cNvSpPr txBox="1"/>
      </xdr:nvSpPr>
      <xdr:spPr>
        <a:xfrm>
          <a:off x="17106900" y="1439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21696</xdr:rowOff>
    </xdr:from>
    <xdr:to>
      <xdr:col>23</xdr:col>
      <xdr:colOff>457200</xdr:colOff>
      <xdr:row>84</xdr:row>
      <xdr:rowOff>123296</xdr:rowOff>
    </xdr:to>
    <xdr:sp macro="" textlink="">
      <xdr:nvSpPr>
        <xdr:cNvPr id="277" name="円/楕円 276"/>
        <xdr:cNvSpPr/>
      </xdr:nvSpPr>
      <xdr:spPr>
        <a:xfrm>
          <a:off x="16129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108073</xdr:rowOff>
    </xdr:from>
    <xdr:ext cx="736600" cy="259045"/>
    <xdr:sp macro="" textlink="">
      <xdr:nvSpPr>
        <xdr:cNvPr id="278" name="テキスト ボックス 277"/>
        <xdr:cNvSpPr txBox="1"/>
      </xdr:nvSpPr>
      <xdr:spPr>
        <a:xfrm>
          <a:off x="15798800" y="1450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122766</xdr:rowOff>
    </xdr:from>
    <xdr:to>
      <xdr:col>22</xdr:col>
      <xdr:colOff>254000</xdr:colOff>
      <xdr:row>84</xdr:row>
      <xdr:rowOff>52916</xdr:rowOff>
    </xdr:to>
    <xdr:sp macro="" textlink="">
      <xdr:nvSpPr>
        <xdr:cNvPr id="279" name="円/楕円 278"/>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37693</xdr:rowOff>
    </xdr:from>
    <xdr:ext cx="762000" cy="259045"/>
    <xdr:sp macro="" textlink="">
      <xdr:nvSpPr>
        <xdr:cNvPr id="280" name="テキスト ボックス 279"/>
        <xdr:cNvSpPr txBox="1"/>
      </xdr:nvSpPr>
      <xdr:spPr>
        <a:xfrm>
          <a:off x="14909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110596</xdr:rowOff>
    </xdr:from>
    <xdr:to>
      <xdr:col>21</xdr:col>
      <xdr:colOff>50800</xdr:colOff>
      <xdr:row>88</xdr:row>
      <xdr:rowOff>40746</xdr:rowOff>
    </xdr:to>
    <xdr:sp macro="" textlink="">
      <xdr:nvSpPr>
        <xdr:cNvPr id="281" name="円/楕円 280"/>
        <xdr:cNvSpPr/>
      </xdr:nvSpPr>
      <xdr:spPr>
        <a:xfrm>
          <a:off x="14351000" y="1502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82" name="テキスト ボックス 281"/>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3" name="円/楕円 282"/>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84" name="テキスト ボックス 283"/>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定員適正化計画（計画期間：平成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22</a:t>
          </a:r>
          <a:r>
            <a:rPr kumimoji="1" lang="ja-JP" altLang="en-US" sz="1300">
              <a:latin typeface="ＭＳ Ｐゴシック"/>
            </a:rPr>
            <a:t>年度）において</a:t>
          </a:r>
          <a:r>
            <a:rPr kumimoji="1" lang="en-US" altLang="ja-JP" sz="1300">
              <a:latin typeface="ＭＳ Ｐゴシック"/>
            </a:rPr>
            <a:t>26</a:t>
          </a:r>
          <a:r>
            <a:rPr kumimoji="1" lang="ja-JP" altLang="en-US" sz="1300">
              <a:latin typeface="ＭＳ Ｐゴシック"/>
            </a:rPr>
            <a:t>人の削減や平成</a:t>
          </a:r>
          <a:r>
            <a:rPr kumimoji="1" lang="en-US" altLang="ja-JP" sz="1300">
              <a:latin typeface="ＭＳ Ｐゴシック"/>
            </a:rPr>
            <a:t>27</a:t>
          </a:r>
          <a:r>
            <a:rPr kumimoji="1" lang="ja-JP" altLang="en-US" sz="1300">
              <a:latin typeface="ＭＳ Ｐゴシック"/>
            </a:rPr>
            <a:t>年度においても退職者の補充抑制により類似団体と概ね同水準で推移している。今後も業務の民間委託や、業務内容、勤務体系など見直しにより定員管理の適正化に努める。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6" name="直線コネクタ 315"/>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7"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8" name="直線コネクタ 317"/>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9"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20" name="直線コネクタ 319"/>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161895</xdr:rowOff>
    </xdr:to>
    <xdr:cxnSp macro="">
      <xdr:nvCxnSpPr>
        <xdr:cNvPr id="321" name="直線コネクタ 320"/>
        <xdr:cNvCxnSpPr/>
      </xdr:nvCxnSpPr>
      <xdr:spPr>
        <a:xfrm flipV="1">
          <a:off x="16179800" y="10605407"/>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22"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3" name="フローチャート : 判断 322"/>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161895</xdr:rowOff>
    </xdr:from>
    <xdr:to>
      <xdr:col>23</xdr:col>
      <xdr:colOff>406400</xdr:colOff>
      <xdr:row>62</xdr:row>
      <xdr:rowOff>16873</xdr:rowOff>
    </xdr:to>
    <xdr:cxnSp macro="">
      <xdr:nvCxnSpPr>
        <xdr:cNvPr id="324" name="直線コネクタ 323"/>
        <xdr:cNvCxnSpPr/>
      </xdr:nvCxnSpPr>
      <xdr:spPr>
        <a:xfrm flipV="1">
          <a:off x="15290800" y="1062034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5" name="フローチャート : 判断 324"/>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6" name="テキスト ボックス 325"/>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138914</xdr:rowOff>
    </xdr:from>
    <xdr:to>
      <xdr:col>22</xdr:col>
      <xdr:colOff>203200</xdr:colOff>
      <xdr:row>62</xdr:row>
      <xdr:rowOff>16873</xdr:rowOff>
    </xdr:to>
    <xdr:cxnSp macro="">
      <xdr:nvCxnSpPr>
        <xdr:cNvPr id="327" name="直線コネクタ 326"/>
        <xdr:cNvCxnSpPr/>
      </xdr:nvCxnSpPr>
      <xdr:spPr>
        <a:xfrm>
          <a:off x="14401800" y="10597364"/>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8" name="フローチャート : 判断 327"/>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9" name="テキスト ボックス 328"/>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138914</xdr:rowOff>
    </xdr:from>
    <xdr:to>
      <xdr:col>21</xdr:col>
      <xdr:colOff>0</xdr:colOff>
      <xdr:row>61</xdr:row>
      <xdr:rowOff>158448</xdr:rowOff>
    </xdr:to>
    <xdr:cxnSp macro="">
      <xdr:nvCxnSpPr>
        <xdr:cNvPr id="330" name="直線コネクタ 329"/>
        <xdr:cNvCxnSpPr/>
      </xdr:nvCxnSpPr>
      <xdr:spPr>
        <a:xfrm flipV="1">
          <a:off x="13512800" y="1059736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31" name="フローチャート : 判断 330"/>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32" name="テキスト ボックス 331"/>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3" name="フローチャート : 判断 332"/>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4" name="テキスト ボックス 333"/>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40" name="円/楕円 339"/>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41"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111095</xdr:rowOff>
    </xdr:from>
    <xdr:to>
      <xdr:col>23</xdr:col>
      <xdr:colOff>457200</xdr:colOff>
      <xdr:row>62</xdr:row>
      <xdr:rowOff>41245</xdr:rowOff>
    </xdr:to>
    <xdr:sp macro="" textlink="">
      <xdr:nvSpPr>
        <xdr:cNvPr id="342" name="円/楕円 341"/>
        <xdr:cNvSpPr/>
      </xdr:nvSpPr>
      <xdr:spPr>
        <a:xfrm>
          <a:off x="16129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26022</xdr:rowOff>
    </xdr:from>
    <xdr:ext cx="736600" cy="259045"/>
    <xdr:sp macro="" textlink="">
      <xdr:nvSpPr>
        <xdr:cNvPr id="343" name="テキスト ボックス 342"/>
        <xdr:cNvSpPr txBox="1"/>
      </xdr:nvSpPr>
      <xdr:spPr>
        <a:xfrm>
          <a:off x="15798800" y="10655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137523</xdr:rowOff>
    </xdr:from>
    <xdr:to>
      <xdr:col>22</xdr:col>
      <xdr:colOff>254000</xdr:colOff>
      <xdr:row>62</xdr:row>
      <xdr:rowOff>67673</xdr:rowOff>
    </xdr:to>
    <xdr:sp macro="" textlink="">
      <xdr:nvSpPr>
        <xdr:cNvPr id="344" name="円/楕円 343"/>
        <xdr:cNvSpPr/>
      </xdr:nvSpPr>
      <xdr:spPr>
        <a:xfrm>
          <a:off x="15240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45" name="テキスト ボックス 344"/>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88114</xdr:rowOff>
    </xdr:from>
    <xdr:to>
      <xdr:col>21</xdr:col>
      <xdr:colOff>50800</xdr:colOff>
      <xdr:row>62</xdr:row>
      <xdr:rowOff>18264</xdr:rowOff>
    </xdr:to>
    <xdr:sp macro="" textlink="">
      <xdr:nvSpPr>
        <xdr:cNvPr id="346" name="円/楕円 345"/>
        <xdr:cNvSpPr/>
      </xdr:nvSpPr>
      <xdr:spPr>
        <a:xfrm>
          <a:off x="143510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47" name="テキスト ボックス 346"/>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107648</xdr:rowOff>
    </xdr:from>
    <xdr:to>
      <xdr:col>19</xdr:col>
      <xdr:colOff>533400</xdr:colOff>
      <xdr:row>62</xdr:row>
      <xdr:rowOff>37798</xdr:rowOff>
    </xdr:to>
    <xdr:sp macro="" textlink="">
      <xdr:nvSpPr>
        <xdr:cNvPr id="348" name="円/楕円 347"/>
        <xdr:cNvSpPr/>
      </xdr:nvSpPr>
      <xdr:spPr>
        <a:xfrm>
          <a:off x="13462000" y="105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22575</xdr:rowOff>
    </xdr:from>
    <xdr:ext cx="762000" cy="259045"/>
    <xdr:sp macro="" textlink="">
      <xdr:nvSpPr>
        <xdr:cNvPr id="349" name="テキスト ボックス 348"/>
        <xdr:cNvSpPr txBox="1"/>
      </xdr:nvSpPr>
      <xdr:spPr>
        <a:xfrm>
          <a:off x="13131800" y="1065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区画整理事業などの大規模事業等に発行した地方債の元金償還が始まり、昨年度に比べ</a:t>
          </a:r>
          <a:r>
            <a:rPr kumimoji="1" lang="en-US" altLang="ja-JP" sz="1300">
              <a:latin typeface="ＭＳ Ｐゴシック"/>
            </a:rPr>
            <a:t>0.4</a:t>
          </a:r>
          <a:r>
            <a:rPr kumimoji="1" lang="ja-JP" altLang="en-US" sz="1300">
              <a:latin typeface="ＭＳ Ｐゴシック"/>
            </a:rPr>
            <a:t>％増となり、依然として類似団体内平均値を大きく上回り、高い数値で推移している。しかし、単年度実質公債費比率は</a:t>
          </a:r>
          <a:r>
            <a:rPr kumimoji="1" lang="en-US" altLang="ja-JP" sz="1300">
              <a:latin typeface="ＭＳ Ｐゴシック"/>
            </a:rPr>
            <a:t>17.6</a:t>
          </a:r>
          <a:r>
            <a:rPr kumimoji="1" lang="ja-JP" altLang="en-US" sz="1300">
              <a:latin typeface="ＭＳ Ｐゴシック"/>
            </a:rPr>
            <a:t>％と昨年度より</a:t>
          </a:r>
          <a:r>
            <a:rPr kumimoji="1" lang="en-US" altLang="ja-JP" sz="1300">
              <a:latin typeface="ＭＳ Ｐゴシック"/>
            </a:rPr>
            <a:t>1.7</a:t>
          </a:r>
          <a:r>
            <a:rPr kumimoji="1" lang="ja-JP" altLang="en-US" sz="1300">
              <a:latin typeface="ＭＳ Ｐゴシック"/>
            </a:rPr>
            <a:t>％減となっており、引き続き公債費負担適正化計画に基づき地方債の発行抑制や任意繰上償還の実施などにより公債費負担の適正化に努める。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4" name="直線コネクタ 373"/>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7"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8" name="直線コネクタ 377"/>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101282</xdr:rowOff>
    </xdr:from>
    <xdr:to>
      <xdr:col>24</xdr:col>
      <xdr:colOff>558800</xdr:colOff>
      <xdr:row>43</xdr:row>
      <xdr:rowOff>125413</xdr:rowOff>
    </xdr:to>
    <xdr:cxnSp macro="">
      <xdr:nvCxnSpPr>
        <xdr:cNvPr id="379" name="直線コネクタ 378"/>
        <xdr:cNvCxnSpPr/>
      </xdr:nvCxnSpPr>
      <xdr:spPr>
        <a:xfrm>
          <a:off x="16179800" y="747363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80"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81" name="フローチャート : 判断 380"/>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40957</xdr:rowOff>
    </xdr:from>
    <xdr:to>
      <xdr:col>23</xdr:col>
      <xdr:colOff>406400</xdr:colOff>
      <xdr:row>43</xdr:row>
      <xdr:rowOff>101282</xdr:rowOff>
    </xdr:to>
    <xdr:cxnSp macro="">
      <xdr:nvCxnSpPr>
        <xdr:cNvPr id="382" name="直線コネクタ 381"/>
        <xdr:cNvCxnSpPr/>
      </xdr:nvCxnSpPr>
      <xdr:spPr>
        <a:xfrm>
          <a:off x="15290800" y="74133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3" name="フローチャート : 判断 382"/>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4" name="テキスト ボックス 383"/>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152082</xdr:rowOff>
    </xdr:from>
    <xdr:to>
      <xdr:col>22</xdr:col>
      <xdr:colOff>203200</xdr:colOff>
      <xdr:row>43</xdr:row>
      <xdr:rowOff>40957</xdr:rowOff>
    </xdr:to>
    <xdr:cxnSp macro="">
      <xdr:nvCxnSpPr>
        <xdr:cNvPr id="385" name="直線コネクタ 384"/>
        <xdr:cNvCxnSpPr/>
      </xdr:nvCxnSpPr>
      <xdr:spPr>
        <a:xfrm>
          <a:off x="14401800" y="735298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6" name="フローチャート : 判断 385"/>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7" name="テキスト ボックス 386"/>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152082</xdr:rowOff>
    </xdr:from>
    <xdr:to>
      <xdr:col>21</xdr:col>
      <xdr:colOff>0</xdr:colOff>
      <xdr:row>42</xdr:row>
      <xdr:rowOff>164147</xdr:rowOff>
    </xdr:to>
    <xdr:cxnSp macro="">
      <xdr:nvCxnSpPr>
        <xdr:cNvPr id="388" name="直線コネクタ 387"/>
        <xdr:cNvCxnSpPr/>
      </xdr:nvCxnSpPr>
      <xdr:spPr>
        <a:xfrm flipV="1">
          <a:off x="13512800" y="73529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9" name="フローチャート : 判断 388"/>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90" name="テキスト ボックス 389"/>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91" name="フローチャート : 判断 390"/>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92" name="テキスト ボックス 391"/>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74613</xdr:rowOff>
    </xdr:from>
    <xdr:to>
      <xdr:col>24</xdr:col>
      <xdr:colOff>609600</xdr:colOff>
      <xdr:row>44</xdr:row>
      <xdr:rowOff>4763</xdr:rowOff>
    </xdr:to>
    <xdr:sp macro="" textlink="">
      <xdr:nvSpPr>
        <xdr:cNvPr id="398" name="円/楕円 397"/>
        <xdr:cNvSpPr/>
      </xdr:nvSpPr>
      <xdr:spPr>
        <a:xfrm>
          <a:off x="16967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141940</xdr:rowOff>
    </xdr:from>
    <xdr:ext cx="762000" cy="259045"/>
    <xdr:sp macro="" textlink="">
      <xdr:nvSpPr>
        <xdr:cNvPr id="399" name="公債費負担の状況該当値テキスト"/>
        <xdr:cNvSpPr txBox="1"/>
      </xdr:nvSpPr>
      <xdr:spPr>
        <a:xfrm>
          <a:off x="17106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50482</xdr:rowOff>
    </xdr:from>
    <xdr:to>
      <xdr:col>23</xdr:col>
      <xdr:colOff>457200</xdr:colOff>
      <xdr:row>43</xdr:row>
      <xdr:rowOff>152082</xdr:rowOff>
    </xdr:to>
    <xdr:sp macro="" textlink="">
      <xdr:nvSpPr>
        <xdr:cNvPr id="400" name="円/楕円 399"/>
        <xdr:cNvSpPr/>
      </xdr:nvSpPr>
      <xdr:spPr>
        <a:xfrm>
          <a:off x="16129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136859</xdr:rowOff>
    </xdr:from>
    <xdr:ext cx="736600" cy="259045"/>
    <xdr:sp macro="" textlink="">
      <xdr:nvSpPr>
        <xdr:cNvPr id="401" name="テキスト ボックス 400"/>
        <xdr:cNvSpPr txBox="1"/>
      </xdr:nvSpPr>
      <xdr:spPr>
        <a:xfrm>
          <a:off x="15798800" y="750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161607</xdr:rowOff>
    </xdr:from>
    <xdr:to>
      <xdr:col>22</xdr:col>
      <xdr:colOff>254000</xdr:colOff>
      <xdr:row>43</xdr:row>
      <xdr:rowOff>91757</xdr:rowOff>
    </xdr:to>
    <xdr:sp macro="" textlink="">
      <xdr:nvSpPr>
        <xdr:cNvPr id="402" name="円/楕円 401"/>
        <xdr:cNvSpPr/>
      </xdr:nvSpPr>
      <xdr:spPr>
        <a:xfrm>
          <a:off x="15240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76534</xdr:rowOff>
    </xdr:from>
    <xdr:ext cx="762000" cy="259045"/>
    <xdr:sp macro="" textlink="">
      <xdr:nvSpPr>
        <xdr:cNvPr id="403" name="テキスト ボックス 402"/>
        <xdr:cNvSpPr txBox="1"/>
      </xdr:nvSpPr>
      <xdr:spPr>
        <a:xfrm>
          <a:off x="14909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101282</xdr:rowOff>
    </xdr:from>
    <xdr:to>
      <xdr:col>21</xdr:col>
      <xdr:colOff>50800</xdr:colOff>
      <xdr:row>43</xdr:row>
      <xdr:rowOff>31432</xdr:rowOff>
    </xdr:to>
    <xdr:sp macro="" textlink="">
      <xdr:nvSpPr>
        <xdr:cNvPr id="404" name="円/楕円 403"/>
        <xdr:cNvSpPr/>
      </xdr:nvSpPr>
      <xdr:spPr>
        <a:xfrm>
          <a:off x="14351000" y="73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16209</xdr:rowOff>
    </xdr:from>
    <xdr:ext cx="762000" cy="259045"/>
    <xdr:sp macro="" textlink="">
      <xdr:nvSpPr>
        <xdr:cNvPr id="405" name="テキスト ボックス 404"/>
        <xdr:cNvSpPr txBox="1"/>
      </xdr:nvSpPr>
      <xdr:spPr>
        <a:xfrm>
          <a:off x="14020800" y="738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113347</xdr:rowOff>
    </xdr:from>
    <xdr:to>
      <xdr:col>19</xdr:col>
      <xdr:colOff>533400</xdr:colOff>
      <xdr:row>43</xdr:row>
      <xdr:rowOff>43497</xdr:rowOff>
    </xdr:to>
    <xdr:sp macro="" textlink="">
      <xdr:nvSpPr>
        <xdr:cNvPr id="406" name="円/楕円 405"/>
        <xdr:cNvSpPr/>
      </xdr:nvSpPr>
      <xdr:spPr>
        <a:xfrm>
          <a:off x="13462000" y="73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28274</xdr:rowOff>
    </xdr:from>
    <xdr:ext cx="762000" cy="259045"/>
    <xdr:sp macro="" textlink="">
      <xdr:nvSpPr>
        <xdr:cNvPr id="407" name="テキスト ボックス 406"/>
        <xdr:cNvSpPr txBox="1"/>
      </xdr:nvSpPr>
      <xdr:spPr>
        <a:xfrm>
          <a:off x="13131800" y="740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前年度と比べ、</a:t>
          </a:r>
          <a:r>
            <a:rPr kumimoji="1" lang="en-US" altLang="ja-JP" sz="1300">
              <a:latin typeface="ＭＳ Ｐゴシック"/>
            </a:rPr>
            <a:t>10.1</a:t>
          </a:r>
          <a:r>
            <a:rPr kumimoji="1" lang="ja-JP" altLang="en-US" sz="1300">
              <a:latin typeface="ＭＳ Ｐゴシック"/>
            </a:rPr>
            <a:t>％の減となっているが、類似団体平均と比べると高い数値で推移している。これは区画整理事業や下水道事業などの大規模事業に伴い多額の地方債を発行してきたことが要因となっている。</a:t>
          </a:r>
          <a:endParaRPr kumimoji="1" lang="en-US" altLang="ja-JP" sz="1300">
            <a:latin typeface="ＭＳ Ｐゴシック"/>
          </a:endParaRPr>
        </a:p>
        <a:p>
          <a:r>
            <a:rPr kumimoji="1" lang="ja-JP" altLang="en-US" sz="1300">
              <a:latin typeface="ＭＳ Ｐゴシック"/>
            </a:rPr>
            <a:t>今後は、公債費負担適正化計画に基づく地方債の発行抑制や任意繰上償還などの実施により適正化に努める。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4" name="直線コネクタ 433"/>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5"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6" name="直線コネクタ 435"/>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124841</xdr:rowOff>
    </xdr:from>
    <xdr:to>
      <xdr:col>24</xdr:col>
      <xdr:colOff>558800</xdr:colOff>
      <xdr:row>21</xdr:row>
      <xdr:rowOff>2134</xdr:rowOff>
    </xdr:to>
    <xdr:cxnSp macro="">
      <xdr:nvCxnSpPr>
        <xdr:cNvPr id="439" name="直線コネクタ 438"/>
        <xdr:cNvCxnSpPr/>
      </xdr:nvCxnSpPr>
      <xdr:spPr>
        <a:xfrm flipV="1">
          <a:off x="16179800" y="3553841"/>
          <a:ext cx="8382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40"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41" name="フローチャート : 判断 440"/>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2134</xdr:rowOff>
    </xdr:from>
    <xdr:to>
      <xdr:col>23</xdr:col>
      <xdr:colOff>406400</xdr:colOff>
      <xdr:row>21</xdr:row>
      <xdr:rowOff>93345</xdr:rowOff>
    </xdr:to>
    <xdr:cxnSp macro="">
      <xdr:nvCxnSpPr>
        <xdr:cNvPr id="442" name="直線コネクタ 441"/>
        <xdr:cNvCxnSpPr/>
      </xdr:nvCxnSpPr>
      <xdr:spPr>
        <a:xfrm flipV="1">
          <a:off x="15290800" y="3602584"/>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3" name="フローチャート : 判断 442"/>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4" name="テキスト ボックス 443"/>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93345</xdr:rowOff>
    </xdr:from>
    <xdr:to>
      <xdr:col>22</xdr:col>
      <xdr:colOff>203200</xdr:colOff>
      <xdr:row>21</xdr:row>
      <xdr:rowOff>150292</xdr:rowOff>
    </xdr:to>
    <xdr:cxnSp macro="">
      <xdr:nvCxnSpPr>
        <xdr:cNvPr id="445" name="直線コネクタ 444"/>
        <xdr:cNvCxnSpPr/>
      </xdr:nvCxnSpPr>
      <xdr:spPr>
        <a:xfrm flipV="1">
          <a:off x="14401800" y="3693795"/>
          <a:ext cx="889000" cy="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6" name="フローチャート : 判断 445"/>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7" name="テキスト ボックス 446"/>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108306</xdr:rowOff>
    </xdr:from>
    <xdr:to>
      <xdr:col>21</xdr:col>
      <xdr:colOff>0</xdr:colOff>
      <xdr:row>21</xdr:row>
      <xdr:rowOff>150292</xdr:rowOff>
    </xdr:to>
    <xdr:cxnSp macro="">
      <xdr:nvCxnSpPr>
        <xdr:cNvPr id="448" name="直線コネクタ 447"/>
        <xdr:cNvCxnSpPr/>
      </xdr:nvCxnSpPr>
      <xdr:spPr>
        <a:xfrm>
          <a:off x="13512800" y="3708756"/>
          <a:ext cx="8890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9" name="フローチャート : 判断 448"/>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50" name="テキスト ボックス 449"/>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51" name="フローチャート : 判断 450"/>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2" name="テキスト ボックス 451"/>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74041</xdr:rowOff>
    </xdr:from>
    <xdr:to>
      <xdr:col>24</xdr:col>
      <xdr:colOff>609600</xdr:colOff>
      <xdr:row>21</xdr:row>
      <xdr:rowOff>4191</xdr:rowOff>
    </xdr:to>
    <xdr:sp macro="" textlink="">
      <xdr:nvSpPr>
        <xdr:cNvPr id="458" name="円/楕円 457"/>
        <xdr:cNvSpPr/>
      </xdr:nvSpPr>
      <xdr:spPr>
        <a:xfrm>
          <a:off x="16967200" y="35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141368</xdr:rowOff>
    </xdr:from>
    <xdr:ext cx="762000" cy="259045"/>
    <xdr:sp macro="" textlink="">
      <xdr:nvSpPr>
        <xdr:cNvPr id="459" name="将来負担の状況該当値テキスト"/>
        <xdr:cNvSpPr txBox="1"/>
      </xdr:nvSpPr>
      <xdr:spPr>
        <a:xfrm>
          <a:off x="17106900" y="339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228.5</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122784</xdr:rowOff>
    </xdr:from>
    <xdr:to>
      <xdr:col>23</xdr:col>
      <xdr:colOff>457200</xdr:colOff>
      <xdr:row>21</xdr:row>
      <xdr:rowOff>52934</xdr:rowOff>
    </xdr:to>
    <xdr:sp macro="" textlink="">
      <xdr:nvSpPr>
        <xdr:cNvPr id="460" name="円/楕円 459"/>
        <xdr:cNvSpPr/>
      </xdr:nvSpPr>
      <xdr:spPr>
        <a:xfrm>
          <a:off x="16129000" y="355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37711</xdr:rowOff>
    </xdr:from>
    <xdr:ext cx="736600" cy="259045"/>
    <xdr:sp macro="" textlink="">
      <xdr:nvSpPr>
        <xdr:cNvPr id="461" name="テキスト ボックス 460"/>
        <xdr:cNvSpPr txBox="1"/>
      </xdr:nvSpPr>
      <xdr:spPr>
        <a:xfrm>
          <a:off x="15798800" y="3638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42545</xdr:rowOff>
    </xdr:from>
    <xdr:to>
      <xdr:col>22</xdr:col>
      <xdr:colOff>254000</xdr:colOff>
      <xdr:row>21</xdr:row>
      <xdr:rowOff>144145</xdr:rowOff>
    </xdr:to>
    <xdr:sp macro="" textlink="">
      <xdr:nvSpPr>
        <xdr:cNvPr id="462" name="円/楕円 461"/>
        <xdr:cNvSpPr/>
      </xdr:nvSpPr>
      <xdr:spPr>
        <a:xfrm>
          <a:off x="15240000" y="36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128922</xdr:rowOff>
    </xdr:from>
    <xdr:ext cx="762000" cy="259045"/>
    <xdr:sp macro="" textlink="">
      <xdr:nvSpPr>
        <xdr:cNvPr id="463" name="テキスト ボックス 462"/>
        <xdr:cNvSpPr txBox="1"/>
      </xdr:nvSpPr>
      <xdr:spPr>
        <a:xfrm>
          <a:off x="14909800" y="372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257.5</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99492</xdr:rowOff>
    </xdr:from>
    <xdr:to>
      <xdr:col>21</xdr:col>
      <xdr:colOff>50800</xdr:colOff>
      <xdr:row>22</xdr:row>
      <xdr:rowOff>29642</xdr:rowOff>
    </xdr:to>
    <xdr:sp macro="" textlink="">
      <xdr:nvSpPr>
        <xdr:cNvPr id="464" name="円/楕円 463"/>
        <xdr:cNvSpPr/>
      </xdr:nvSpPr>
      <xdr:spPr>
        <a:xfrm>
          <a:off x="14351000" y="36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14419</xdr:rowOff>
    </xdr:from>
    <xdr:ext cx="762000" cy="259045"/>
    <xdr:sp macro="" textlink="">
      <xdr:nvSpPr>
        <xdr:cNvPr id="465" name="テキスト ボックス 464"/>
        <xdr:cNvSpPr txBox="1"/>
      </xdr:nvSpPr>
      <xdr:spPr>
        <a:xfrm>
          <a:off x="14020800" y="378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57506</xdr:rowOff>
    </xdr:from>
    <xdr:to>
      <xdr:col>19</xdr:col>
      <xdr:colOff>533400</xdr:colOff>
      <xdr:row>21</xdr:row>
      <xdr:rowOff>159106</xdr:rowOff>
    </xdr:to>
    <xdr:sp macro="" textlink="">
      <xdr:nvSpPr>
        <xdr:cNvPr id="466" name="円/楕円 465"/>
        <xdr:cNvSpPr/>
      </xdr:nvSpPr>
      <xdr:spPr>
        <a:xfrm>
          <a:off x="13462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143883</xdr:rowOff>
    </xdr:from>
    <xdr:ext cx="762000" cy="259045"/>
    <xdr:sp macro="" textlink="">
      <xdr:nvSpPr>
        <xdr:cNvPr id="467" name="テキスト ボックス 466"/>
        <xdr:cNvSpPr txBox="1"/>
      </xdr:nvSpPr>
      <xdr:spPr>
        <a:xfrm>
          <a:off x="13131800" y="37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定員適正化計画に基づき、退職者の補充抑制を行うなど、前年度に比べ、</a:t>
          </a:r>
          <a:r>
            <a:rPr kumimoji="1" lang="en-US" altLang="ja-JP" sz="1300">
              <a:latin typeface="ＭＳ Ｐゴシック"/>
            </a:rPr>
            <a:t>2.3</a:t>
          </a:r>
          <a:r>
            <a:rPr kumimoji="1" lang="ja-JP" altLang="en-US" sz="1300">
              <a:latin typeface="ＭＳ Ｐゴシック"/>
            </a:rPr>
            <a:t>％の減となり、類似団体平均値を下回っている。</a:t>
          </a:r>
          <a:endParaRPr kumimoji="1" lang="en-US" altLang="ja-JP" sz="1300">
            <a:latin typeface="ＭＳ Ｐゴシック"/>
          </a:endParaRPr>
        </a:p>
        <a:p>
          <a:r>
            <a:rPr kumimoji="1" lang="ja-JP" altLang="en-US" sz="1300">
              <a:latin typeface="ＭＳ Ｐゴシック"/>
            </a:rPr>
            <a:t>今後も定員定員適正化計画及び人事評価制度による年功序列型給与の見直しにより、人件費の抑制に努めていく。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154432</xdr:rowOff>
    </xdr:to>
    <xdr:cxnSp macro="">
      <xdr:nvCxnSpPr>
        <xdr:cNvPr id="64" name="直線コネクタ 63"/>
        <xdr:cNvCxnSpPr/>
      </xdr:nvCxnSpPr>
      <xdr:spPr>
        <a:xfrm flipV="1">
          <a:off x="3987800" y="622147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170434</xdr:rowOff>
    </xdr:from>
    <xdr:to>
      <xdr:col>5</xdr:col>
      <xdr:colOff>549275</xdr:colOff>
      <xdr:row>36</xdr:row>
      <xdr:rowOff>154432</xdr:rowOff>
    </xdr:to>
    <xdr:cxnSp macro="">
      <xdr:nvCxnSpPr>
        <xdr:cNvPr id="67" name="直線コネクタ 66"/>
        <xdr:cNvCxnSpPr/>
      </xdr:nvCxnSpPr>
      <xdr:spPr>
        <a:xfrm>
          <a:off x="3098800" y="61711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136144</xdr:rowOff>
    </xdr:to>
    <xdr:cxnSp macro="">
      <xdr:nvCxnSpPr>
        <xdr:cNvPr id="70" name="直線コネクタ 69"/>
        <xdr:cNvCxnSpPr/>
      </xdr:nvCxnSpPr>
      <xdr:spPr>
        <a:xfrm flipV="1">
          <a:off x="2209800" y="617118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131572</xdr:rowOff>
    </xdr:from>
    <xdr:to>
      <xdr:col>3</xdr:col>
      <xdr:colOff>142875</xdr:colOff>
      <xdr:row>36</xdr:row>
      <xdr:rowOff>136144</xdr:rowOff>
    </xdr:to>
    <xdr:cxnSp macro="">
      <xdr:nvCxnSpPr>
        <xdr:cNvPr id="73" name="直線コネクタ 72"/>
        <xdr:cNvCxnSpPr/>
      </xdr:nvCxnSpPr>
      <xdr:spPr>
        <a:xfrm>
          <a:off x="1320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169926</xdr:rowOff>
    </xdr:from>
    <xdr:to>
      <xdr:col>7</xdr:col>
      <xdr:colOff>66675</xdr:colOff>
      <xdr:row>36</xdr:row>
      <xdr:rowOff>100076</xdr:rowOff>
    </xdr:to>
    <xdr:sp macro="" textlink="">
      <xdr:nvSpPr>
        <xdr:cNvPr id="83" name="円/楕円 82"/>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15003</xdr:rowOff>
    </xdr:from>
    <xdr:ext cx="762000" cy="259045"/>
    <xdr:sp macro="" textlink="">
      <xdr:nvSpPr>
        <xdr:cNvPr id="84" name="人件費該当値テキスト"/>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103632</xdr:rowOff>
    </xdr:from>
    <xdr:to>
      <xdr:col>5</xdr:col>
      <xdr:colOff>600075</xdr:colOff>
      <xdr:row>37</xdr:row>
      <xdr:rowOff>33782</xdr:rowOff>
    </xdr:to>
    <xdr:sp macro="" textlink="">
      <xdr:nvSpPr>
        <xdr:cNvPr id="85" name="円/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86" name="テキスト ボックス 85"/>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7" name="円/楕円 86"/>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8" name="テキスト ボックス 87"/>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1" name="円/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れまで類似団体に比べ、比較的高い水準で推移していたが、固定資産税評価替え業務委託の終了による経費の減などにより減少している。今後も行財政改革のもと、臨時職員賃金の抑制や施設の統廃合により物件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51888</xdr:rowOff>
    </xdr:from>
    <xdr:to>
      <xdr:col>24</xdr:col>
      <xdr:colOff>31750</xdr:colOff>
      <xdr:row>17</xdr:row>
      <xdr:rowOff>30662</xdr:rowOff>
    </xdr:to>
    <xdr:cxnSp macro="">
      <xdr:nvCxnSpPr>
        <xdr:cNvPr id="127" name="直線コネクタ 126"/>
        <xdr:cNvCxnSpPr/>
      </xdr:nvCxnSpPr>
      <xdr:spPr>
        <a:xfrm flipV="1">
          <a:off x="15671800" y="2795088"/>
          <a:ext cx="838200" cy="15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130266</xdr:rowOff>
    </xdr:from>
    <xdr:to>
      <xdr:col>22</xdr:col>
      <xdr:colOff>565150</xdr:colOff>
      <xdr:row>17</xdr:row>
      <xdr:rowOff>30662</xdr:rowOff>
    </xdr:to>
    <xdr:cxnSp macro="">
      <xdr:nvCxnSpPr>
        <xdr:cNvPr id="130" name="直線コネクタ 129"/>
        <xdr:cNvCxnSpPr/>
      </xdr:nvCxnSpPr>
      <xdr:spPr>
        <a:xfrm>
          <a:off x="14782800" y="287346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130266</xdr:rowOff>
    </xdr:from>
    <xdr:to>
      <xdr:col>21</xdr:col>
      <xdr:colOff>361950</xdr:colOff>
      <xdr:row>17</xdr:row>
      <xdr:rowOff>69850</xdr:rowOff>
    </xdr:to>
    <xdr:cxnSp macro="">
      <xdr:nvCxnSpPr>
        <xdr:cNvPr id="133" name="直線コネクタ 132"/>
        <xdr:cNvCxnSpPr/>
      </xdr:nvCxnSpPr>
      <xdr:spPr>
        <a:xfrm flipV="1">
          <a:off x="13893800" y="2873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4536</xdr:rowOff>
    </xdr:from>
    <xdr:to>
      <xdr:col>20</xdr:col>
      <xdr:colOff>158750</xdr:colOff>
      <xdr:row>17</xdr:row>
      <xdr:rowOff>69850</xdr:rowOff>
    </xdr:to>
    <xdr:cxnSp macro="">
      <xdr:nvCxnSpPr>
        <xdr:cNvPr id="136" name="直線コネクタ 135"/>
        <xdr:cNvCxnSpPr/>
      </xdr:nvCxnSpPr>
      <xdr:spPr>
        <a:xfrm>
          <a:off x="13004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46" name="円/楕円 145"/>
        <xdr:cNvSpPr/>
      </xdr:nvSpPr>
      <xdr:spPr>
        <a:xfrm>
          <a:off x="16459200" y="2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144615</xdr:rowOff>
    </xdr:from>
    <xdr:ext cx="762000" cy="259045"/>
    <xdr:sp macro="" textlink="">
      <xdr:nvSpPr>
        <xdr:cNvPr id="147" name="物件費該当値テキスト"/>
        <xdr:cNvSpPr txBox="1"/>
      </xdr:nvSpPr>
      <xdr:spPr>
        <a:xfrm>
          <a:off x="16598900" y="271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151312</xdr:rowOff>
    </xdr:from>
    <xdr:to>
      <xdr:col>22</xdr:col>
      <xdr:colOff>615950</xdr:colOff>
      <xdr:row>17</xdr:row>
      <xdr:rowOff>81462</xdr:rowOff>
    </xdr:to>
    <xdr:sp macro="" textlink="">
      <xdr:nvSpPr>
        <xdr:cNvPr id="148" name="円/楕円 147"/>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66239</xdr:rowOff>
    </xdr:from>
    <xdr:ext cx="736600" cy="259045"/>
    <xdr:sp macro="" textlink="">
      <xdr:nvSpPr>
        <xdr:cNvPr id="149" name="テキスト ボックス 148"/>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79466</xdr:rowOff>
    </xdr:from>
    <xdr:to>
      <xdr:col>21</xdr:col>
      <xdr:colOff>412750</xdr:colOff>
      <xdr:row>17</xdr:row>
      <xdr:rowOff>9616</xdr:rowOff>
    </xdr:to>
    <xdr:sp macro="" textlink="">
      <xdr:nvSpPr>
        <xdr:cNvPr id="150" name="円/楕円 149"/>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165843</xdr:rowOff>
    </xdr:from>
    <xdr:ext cx="762000" cy="259045"/>
    <xdr:sp macro="" textlink="">
      <xdr:nvSpPr>
        <xdr:cNvPr id="151" name="テキスト ボックス 150"/>
        <xdr:cNvSpPr txBox="1"/>
      </xdr:nvSpPr>
      <xdr:spPr>
        <a:xfrm>
          <a:off x="14401800" y="290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19050</xdr:rowOff>
    </xdr:from>
    <xdr:to>
      <xdr:col>20</xdr:col>
      <xdr:colOff>209550</xdr:colOff>
      <xdr:row>17</xdr:row>
      <xdr:rowOff>120650</xdr:rowOff>
    </xdr:to>
    <xdr:sp macro="" textlink="">
      <xdr:nvSpPr>
        <xdr:cNvPr id="152" name="円/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54" name="円/楕円 153"/>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55" name="テキスト ボックス 154"/>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高齢化の進展から社会保障関連経費は、増加傾向にあるが、これらの経費の削減は困難であるため、健康診断の受診率の引き上げによる疾病予防や特定検診の充実により扶助費の抑制に努めていく。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90" name="直線コネクタ 189"/>
        <xdr:cNvCxnSpPr/>
      </xdr:nvCxnSpPr>
      <xdr:spPr>
        <a:xfrm flipV="1">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102507</xdr:rowOff>
    </xdr:to>
    <xdr:cxnSp macro="">
      <xdr:nvCxnSpPr>
        <xdr:cNvPr id="193" name="直線コネクタ 192"/>
        <xdr:cNvCxnSpPr/>
      </xdr:nvCxnSpPr>
      <xdr:spPr>
        <a:xfrm>
          <a:off x="3098800" y="94669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37193</xdr:rowOff>
    </xdr:to>
    <xdr:cxnSp macro="">
      <xdr:nvCxnSpPr>
        <xdr:cNvPr id="196" name="直線コネクタ 195"/>
        <xdr:cNvCxnSpPr/>
      </xdr:nvCxnSpPr>
      <xdr:spPr>
        <a:xfrm>
          <a:off x="2209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37193</xdr:rowOff>
    </xdr:to>
    <xdr:cxnSp macro="">
      <xdr:nvCxnSpPr>
        <xdr:cNvPr id="199" name="直線コネクタ 198"/>
        <xdr:cNvCxnSpPr/>
      </xdr:nvCxnSpPr>
      <xdr:spPr>
        <a:xfrm>
          <a:off x="1320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9" name="円/楕円 208"/>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2920</xdr:rowOff>
    </xdr:from>
    <xdr:ext cx="762000" cy="259045"/>
    <xdr:sp macro="" textlink="">
      <xdr:nvSpPr>
        <xdr:cNvPr id="210" name="扶助費該当値テキスト"/>
        <xdr:cNvSpPr txBox="1"/>
      </xdr:nvSpPr>
      <xdr:spPr>
        <a:xfrm>
          <a:off x="4914900" y="926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11" name="円/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3" name="円/楕円 212"/>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4" name="テキスト ボックス 213"/>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5" name="円/楕円 214"/>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6" name="テキスト ボックス 215"/>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7" name="円/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いるのは、下水道事業会計において、町域が広く処理施設が点在し、維持管理経費等が多額となり、繰出金が必要となっているためである。また、介護給付費の増加により、介護保険事業会計への一般会計負担が大きくなっていることも要因となっている。今後は経費削減や保険料の適正化により抑制する必要が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31750</xdr:rowOff>
    </xdr:from>
    <xdr:to>
      <xdr:col>24</xdr:col>
      <xdr:colOff>31750</xdr:colOff>
      <xdr:row>61</xdr:row>
      <xdr:rowOff>77470</xdr:rowOff>
    </xdr:to>
    <xdr:cxnSp macro="">
      <xdr:nvCxnSpPr>
        <xdr:cNvPr id="251" name="直線コネクタ 250"/>
        <xdr:cNvCxnSpPr/>
      </xdr:nvCxnSpPr>
      <xdr:spPr>
        <a:xfrm flipV="1">
          <a:off x="15671800" y="10490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61</xdr:row>
      <xdr:rowOff>77470</xdr:rowOff>
    </xdr:to>
    <xdr:cxnSp macro="">
      <xdr:nvCxnSpPr>
        <xdr:cNvPr id="254" name="直線コネクタ 253"/>
        <xdr:cNvCxnSpPr/>
      </xdr:nvCxnSpPr>
      <xdr:spPr>
        <a:xfrm>
          <a:off x="14782800" y="1043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142240</xdr:rowOff>
    </xdr:from>
    <xdr:to>
      <xdr:col>21</xdr:col>
      <xdr:colOff>361950</xdr:colOff>
      <xdr:row>60</xdr:row>
      <xdr:rowOff>149860</xdr:rowOff>
    </xdr:to>
    <xdr:cxnSp macro="">
      <xdr:nvCxnSpPr>
        <xdr:cNvPr id="257" name="直線コネクタ 256"/>
        <xdr:cNvCxnSpPr/>
      </xdr:nvCxnSpPr>
      <xdr:spPr>
        <a:xfrm>
          <a:off x="13893800" y="10429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142240</xdr:rowOff>
    </xdr:from>
    <xdr:to>
      <xdr:col>20</xdr:col>
      <xdr:colOff>158750</xdr:colOff>
      <xdr:row>61</xdr:row>
      <xdr:rowOff>31750</xdr:rowOff>
    </xdr:to>
    <xdr:cxnSp macro="">
      <xdr:nvCxnSpPr>
        <xdr:cNvPr id="260" name="直線コネクタ 259"/>
        <xdr:cNvCxnSpPr/>
      </xdr:nvCxnSpPr>
      <xdr:spPr>
        <a:xfrm flipV="1">
          <a:off x="13004800" y="1042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152400</xdr:rowOff>
    </xdr:from>
    <xdr:to>
      <xdr:col>24</xdr:col>
      <xdr:colOff>82550</xdr:colOff>
      <xdr:row>61</xdr:row>
      <xdr:rowOff>82550</xdr:rowOff>
    </xdr:to>
    <xdr:sp macro="" textlink="">
      <xdr:nvSpPr>
        <xdr:cNvPr id="270" name="円/楕円 269"/>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60977</xdr:rowOff>
    </xdr:from>
    <xdr:ext cx="762000" cy="259045"/>
    <xdr:sp macro="" textlink="">
      <xdr:nvSpPr>
        <xdr:cNvPr id="271"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26670</xdr:rowOff>
    </xdr:from>
    <xdr:to>
      <xdr:col>22</xdr:col>
      <xdr:colOff>615950</xdr:colOff>
      <xdr:row>61</xdr:row>
      <xdr:rowOff>128270</xdr:rowOff>
    </xdr:to>
    <xdr:sp macro="" textlink="">
      <xdr:nvSpPr>
        <xdr:cNvPr id="272" name="円/楕円 271"/>
        <xdr:cNvSpPr/>
      </xdr:nvSpPr>
      <xdr:spPr>
        <a:xfrm>
          <a:off x="15621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113047</xdr:rowOff>
    </xdr:from>
    <xdr:ext cx="736600" cy="259045"/>
    <xdr:sp macro="" textlink="">
      <xdr:nvSpPr>
        <xdr:cNvPr id="273" name="テキスト ボックス 272"/>
        <xdr:cNvSpPr txBox="1"/>
      </xdr:nvSpPr>
      <xdr:spPr>
        <a:xfrm>
          <a:off x="15290800" y="1057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99060</xdr:rowOff>
    </xdr:from>
    <xdr:to>
      <xdr:col>21</xdr:col>
      <xdr:colOff>412750</xdr:colOff>
      <xdr:row>61</xdr:row>
      <xdr:rowOff>29210</xdr:rowOff>
    </xdr:to>
    <xdr:sp macro="" textlink="">
      <xdr:nvSpPr>
        <xdr:cNvPr id="274" name="円/楕円 273"/>
        <xdr:cNvSpPr/>
      </xdr:nvSpPr>
      <xdr:spPr>
        <a:xfrm>
          <a:off x="14732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13987</xdr:rowOff>
    </xdr:from>
    <xdr:ext cx="762000" cy="259045"/>
    <xdr:sp macro="" textlink="">
      <xdr:nvSpPr>
        <xdr:cNvPr id="275" name="テキスト ボックス 274"/>
        <xdr:cNvSpPr txBox="1"/>
      </xdr:nvSpPr>
      <xdr:spPr>
        <a:xfrm>
          <a:off x="14401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91440</xdr:rowOff>
    </xdr:from>
    <xdr:to>
      <xdr:col>20</xdr:col>
      <xdr:colOff>209550</xdr:colOff>
      <xdr:row>61</xdr:row>
      <xdr:rowOff>21590</xdr:rowOff>
    </xdr:to>
    <xdr:sp macro="" textlink="">
      <xdr:nvSpPr>
        <xdr:cNvPr id="276" name="円/楕円 275"/>
        <xdr:cNvSpPr/>
      </xdr:nvSpPr>
      <xdr:spPr>
        <a:xfrm>
          <a:off x="13843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6367</xdr:rowOff>
    </xdr:from>
    <xdr:ext cx="762000" cy="259045"/>
    <xdr:sp macro="" textlink="">
      <xdr:nvSpPr>
        <xdr:cNvPr id="277" name="テキスト ボックス 276"/>
        <xdr:cNvSpPr txBox="1"/>
      </xdr:nvSpPr>
      <xdr:spPr>
        <a:xfrm>
          <a:off x="13512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152400</xdr:rowOff>
    </xdr:from>
    <xdr:to>
      <xdr:col>19</xdr:col>
      <xdr:colOff>6350</xdr:colOff>
      <xdr:row>61</xdr:row>
      <xdr:rowOff>82550</xdr:rowOff>
    </xdr:to>
    <xdr:sp macro="" textlink="">
      <xdr:nvSpPr>
        <xdr:cNvPr id="278" name="円/楕円 277"/>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67327</xdr:rowOff>
    </xdr:from>
    <xdr:ext cx="762000" cy="259045"/>
    <xdr:sp macro="" textlink="">
      <xdr:nvSpPr>
        <xdr:cNvPr id="279" name="テキスト ボックス 278"/>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補助費等に係る経常収支は比率は減少しているが、にしはりま環境事務組合の元利償還金による負担金増やふるさと納税お礼産品経費の増など補助費等は上昇傾向にあるため、行財政改革のもと、各種団体への補助金等の見直しを行い、低水準の維持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117856</xdr:rowOff>
    </xdr:to>
    <xdr:cxnSp macro="">
      <xdr:nvCxnSpPr>
        <xdr:cNvPr id="309" name="直線コネクタ 308"/>
        <xdr:cNvCxnSpPr/>
      </xdr:nvCxnSpPr>
      <xdr:spPr>
        <a:xfrm flipV="1">
          <a:off x="15671800" y="6276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117856</xdr:rowOff>
    </xdr:to>
    <xdr:cxnSp macro="">
      <xdr:nvCxnSpPr>
        <xdr:cNvPr id="312" name="直線コネクタ 311"/>
        <xdr:cNvCxnSpPr/>
      </xdr:nvCxnSpPr>
      <xdr:spPr>
        <a:xfrm>
          <a:off x="14782800" y="6258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85852</xdr:rowOff>
    </xdr:to>
    <xdr:cxnSp macro="">
      <xdr:nvCxnSpPr>
        <xdr:cNvPr id="315" name="直線コネクタ 314"/>
        <xdr:cNvCxnSpPr/>
      </xdr:nvCxnSpPr>
      <xdr:spPr>
        <a:xfrm>
          <a:off x="13893800" y="6203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xdr:rowOff>
    </xdr:from>
    <xdr:to>
      <xdr:col>20</xdr:col>
      <xdr:colOff>158750</xdr:colOff>
      <xdr:row>36</xdr:row>
      <xdr:rowOff>30988</xdr:rowOff>
    </xdr:to>
    <xdr:cxnSp macro="">
      <xdr:nvCxnSpPr>
        <xdr:cNvPr id="318" name="直線コネクタ 317"/>
        <xdr:cNvCxnSpPr/>
      </xdr:nvCxnSpPr>
      <xdr:spPr>
        <a:xfrm>
          <a:off x="13004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8" name="円/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29"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30" name="円/楕円 329"/>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31" name="テキスト ボックス 330"/>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146829</xdr:rowOff>
    </xdr:from>
    <xdr:ext cx="762000" cy="259045"/>
    <xdr:sp macro="" textlink="">
      <xdr:nvSpPr>
        <xdr:cNvPr id="333" name="テキスト ボックス 332"/>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4" name="円/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36" name="円/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前年度と比較して、</a:t>
          </a:r>
          <a:r>
            <a:rPr kumimoji="1" lang="en-US" altLang="ja-JP" sz="1300">
              <a:latin typeface="ＭＳ Ｐゴシック"/>
            </a:rPr>
            <a:t>3.5</a:t>
          </a:r>
          <a:r>
            <a:rPr kumimoji="1" lang="ja-JP" altLang="en-US" sz="1300">
              <a:latin typeface="ＭＳ Ｐゴシック"/>
            </a:rPr>
            <a:t>％減となったが、依然として類似団体平均値を上回り、高い水準で推移している。これは区画整理事業等の大規模事業に発行してきた地方債の償還が増加していることが要因となっている。</a:t>
          </a:r>
          <a:endParaRPr kumimoji="1" lang="en-US" altLang="ja-JP" sz="1300">
            <a:latin typeface="ＭＳ Ｐゴシック"/>
          </a:endParaRPr>
        </a:p>
        <a:p>
          <a:r>
            <a:rPr kumimoji="1" lang="ja-JP" altLang="en-US" sz="1300">
              <a:latin typeface="ＭＳ Ｐゴシック"/>
            </a:rPr>
            <a:t>今後は、事業の緊急度や住民のニーズを勘案した適正な事業実施や公債負担適正化計画に基づく地方債発行の抑制により、公債費の抑制に繋げていく。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49276</xdr:rowOff>
    </xdr:from>
    <xdr:to>
      <xdr:col>7</xdr:col>
      <xdr:colOff>15875</xdr:colOff>
      <xdr:row>79</xdr:row>
      <xdr:rowOff>37846</xdr:rowOff>
    </xdr:to>
    <xdr:cxnSp macro="">
      <xdr:nvCxnSpPr>
        <xdr:cNvPr id="367" name="直線コネクタ 366"/>
        <xdr:cNvCxnSpPr/>
      </xdr:nvCxnSpPr>
      <xdr:spPr>
        <a:xfrm flipV="1">
          <a:off x="3987800" y="1342237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122428</xdr:rowOff>
    </xdr:from>
    <xdr:to>
      <xdr:col>5</xdr:col>
      <xdr:colOff>549275</xdr:colOff>
      <xdr:row>79</xdr:row>
      <xdr:rowOff>37846</xdr:rowOff>
    </xdr:to>
    <xdr:cxnSp macro="">
      <xdr:nvCxnSpPr>
        <xdr:cNvPr id="370" name="直線コネクタ 369"/>
        <xdr:cNvCxnSpPr/>
      </xdr:nvCxnSpPr>
      <xdr:spPr>
        <a:xfrm>
          <a:off x="3098800" y="134955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122428</xdr:rowOff>
    </xdr:from>
    <xdr:to>
      <xdr:col>4</xdr:col>
      <xdr:colOff>346075</xdr:colOff>
      <xdr:row>78</xdr:row>
      <xdr:rowOff>136144</xdr:rowOff>
    </xdr:to>
    <xdr:cxnSp macro="">
      <xdr:nvCxnSpPr>
        <xdr:cNvPr id="373" name="直線コネクタ 372"/>
        <xdr:cNvCxnSpPr/>
      </xdr:nvCxnSpPr>
      <xdr:spPr>
        <a:xfrm flipV="1">
          <a:off x="2209800" y="13495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136144</xdr:rowOff>
    </xdr:to>
    <xdr:cxnSp macro="">
      <xdr:nvCxnSpPr>
        <xdr:cNvPr id="376" name="直線コネクタ 375"/>
        <xdr:cNvCxnSpPr/>
      </xdr:nvCxnSpPr>
      <xdr:spPr>
        <a:xfrm>
          <a:off x="1320800" y="134269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86" name="円/楕円 385"/>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142003</xdr:rowOff>
    </xdr:from>
    <xdr:ext cx="762000" cy="259045"/>
    <xdr:sp macro="" textlink="">
      <xdr:nvSpPr>
        <xdr:cNvPr id="387" name="公債費該当値テキスト"/>
        <xdr:cNvSpPr txBox="1"/>
      </xdr:nvSpPr>
      <xdr:spPr>
        <a:xfrm>
          <a:off x="4914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158496</xdr:rowOff>
    </xdr:from>
    <xdr:to>
      <xdr:col>5</xdr:col>
      <xdr:colOff>600075</xdr:colOff>
      <xdr:row>79</xdr:row>
      <xdr:rowOff>88646</xdr:rowOff>
    </xdr:to>
    <xdr:sp macro="" textlink="">
      <xdr:nvSpPr>
        <xdr:cNvPr id="388" name="円/楕円 387"/>
        <xdr:cNvSpPr/>
      </xdr:nvSpPr>
      <xdr:spPr>
        <a:xfrm>
          <a:off x="3937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73423</xdr:rowOff>
    </xdr:from>
    <xdr:ext cx="736600" cy="259045"/>
    <xdr:sp macro="" textlink="">
      <xdr:nvSpPr>
        <xdr:cNvPr id="389" name="テキスト ボックス 388"/>
        <xdr:cNvSpPr txBox="1"/>
      </xdr:nvSpPr>
      <xdr:spPr>
        <a:xfrm>
          <a:off x="3606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71628</xdr:rowOff>
    </xdr:from>
    <xdr:to>
      <xdr:col>4</xdr:col>
      <xdr:colOff>396875</xdr:colOff>
      <xdr:row>79</xdr:row>
      <xdr:rowOff>1778</xdr:rowOff>
    </xdr:to>
    <xdr:sp macro="" textlink="">
      <xdr:nvSpPr>
        <xdr:cNvPr id="390" name="円/楕円 389"/>
        <xdr:cNvSpPr/>
      </xdr:nvSpPr>
      <xdr:spPr>
        <a:xfrm>
          <a:off x="3048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158005</xdr:rowOff>
    </xdr:from>
    <xdr:ext cx="762000" cy="259045"/>
    <xdr:sp macro="" textlink="">
      <xdr:nvSpPr>
        <xdr:cNvPr id="391" name="テキスト ボックス 390"/>
        <xdr:cNvSpPr txBox="1"/>
      </xdr:nvSpPr>
      <xdr:spPr>
        <a:xfrm>
          <a:off x="2717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85344</xdr:rowOff>
    </xdr:from>
    <xdr:to>
      <xdr:col>3</xdr:col>
      <xdr:colOff>193675</xdr:colOff>
      <xdr:row>79</xdr:row>
      <xdr:rowOff>15494</xdr:rowOff>
    </xdr:to>
    <xdr:sp macro="" textlink="">
      <xdr:nvSpPr>
        <xdr:cNvPr id="392" name="円/楕円 391"/>
        <xdr:cNvSpPr/>
      </xdr:nvSpPr>
      <xdr:spPr>
        <a:xfrm>
          <a:off x="2159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93" name="テキスト ボックス 392"/>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394" name="円/楕円 393"/>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89425</xdr:rowOff>
    </xdr:from>
    <xdr:ext cx="762000" cy="259045"/>
    <xdr:sp macro="" textlink="">
      <xdr:nvSpPr>
        <xdr:cNvPr id="395" name="テキスト ボックス 394"/>
        <xdr:cNvSpPr txBox="1"/>
      </xdr:nvSpPr>
      <xdr:spPr>
        <a:xfrm>
          <a:off x="939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類似団体平均を上回っているのは、物件費及び特別会計への繰出し金が主な要因となっている。今後は町税の徴収率向上や各種手数料の見直しといった自主財源の確保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89444</xdr:rowOff>
    </xdr:from>
    <xdr:to>
      <xdr:col>24</xdr:col>
      <xdr:colOff>31750</xdr:colOff>
      <xdr:row>78</xdr:row>
      <xdr:rowOff>110671</xdr:rowOff>
    </xdr:to>
    <xdr:cxnSp macro="">
      <xdr:nvCxnSpPr>
        <xdr:cNvPr id="430" name="直線コネクタ 429"/>
        <xdr:cNvCxnSpPr/>
      </xdr:nvCxnSpPr>
      <xdr:spPr>
        <a:xfrm flipV="1">
          <a:off x="15671800" y="13291094"/>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56787</xdr:rowOff>
    </xdr:from>
    <xdr:to>
      <xdr:col>22</xdr:col>
      <xdr:colOff>565150</xdr:colOff>
      <xdr:row>78</xdr:row>
      <xdr:rowOff>110671</xdr:rowOff>
    </xdr:to>
    <xdr:cxnSp macro="">
      <xdr:nvCxnSpPr>
        <xdr:cNvPr id="433" name="直線コネクタ 432"/>
        <xdr:cNvCxnSpPr/>
      </xdr:nvCxnSpPr>
      <xdr:spPr>
        <a:xfrm>
          <a:off x="14782800" y="13258437"/>
          <a:ext cx="889000" cy="2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56787</xdr:rowOff>
    </xdr:from>
    <xdr:to>
      <xdr:col>21</xdr:col>
      <xdr:colOff>361950</xdr:colOff>
      <xdr:row>77</xdr:row>
      <xdr:rowOff>167821</xdr:rowOff>
    </xdr:to>
    <xdr:cxnSp macro="">
      <xdr:nvCxnSpPr>
        <xdr:cNvPr id="436" name="直線コネクタ 435"/>
        <xdr:cNvCxnSpPr/>
      </xdr:nvCxnSpPr>
      <xdr:spPr>
        <a:xfrm flipV="1">
          <a:off x="13893800" y="13258437"/>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135164</xdr:rowOff>
    </xdr:from>
    <xdr:to>
      <xdr:col>20</xdr:col>
      <xdr:colOff>158750</xdr:colOff>
      <xdr:row>77</xdr:row>
      <xdr:rowOff>167821</xdr:rowOff>
    </xdr:to>
    <xdr:cxnSp macro="">
      <xdr:nvCxnSpPr>
        <xdr:cNvPr id="439" name="直線コネクタ 438"/>
        <xdr:cNvCxnSpPr/>
      </xdr:nvCxnSpPr>
      <xdr:spPr>
        <a:xfrm>
          <a:off x="13004800" y="13336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38644</xdr:rowOff>
    </xdr:from>
    <xdr:to>
      <xdr:col>24</xdr:col>
      <xdr:colOff>82550</xdr:colOff>
      <xdr:row>77</xdr:row>
      <xdr:rowOff>140244</xdr:rowOff>
    </xdr:to>
    <xdr:sp macro="" textlink="">
      <xdr:nvSpPr>
        <xdr:cNvPr id="449" name="円/楕円 448"/>
        <xdr:cNvSpPr/>
      </xdr:nvSpPr>
      <xdr:spPr>
        <a:xfrm>
          <a:off x="164592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10721</xdr:rowOff>
    </xdr:from>
    <xdr:ext cx="762000" cy="259045"/>
    <xdr:sp macro="" textlink="">
      <xdr:nvSpPr>
        <xdr:cNvPr id="450" name="公債費以外該当値テキスト"/>
        <xdr:cNvSpPr txBox="1"/>
      </xdr:nvSpPr>
      <xdr:spPr>
        <a:xfrm>
          <a:off x="165989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59871</xdr:rowOff>
    </xdr:from>
    <xdr:to>
      <xdr:col>22</xdr:col>
      <xdr:colOff>615950</xdr:colOff>
      <xdr:row>78</xdr:row>
      <xdr:rowOff>161471</xdr:rowOff>
    </xdr:to>
    <xdr:sp macro="" textlink="">
      <xdr:nvSpPr>
        <xdr:cNvPr id="451" name="円/楕円 450"/>
        <xdr:cNvSpPr/>
      </xdr:nvSpPr>
      <xdr:spPr>
        <a:xfrm>
          <a:off x="15621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146248</xdr:rowOff>
    </xdr:from>
    <xdr:ext cx="736600" cy="259045"/>
    <xdr:sp macro="" textlink="">
      <xdr:nvSpPr>
        <xdr:cNvPr id="452" name="テキスト ボックス 451"/>
        <xdr:cNvSpPr txBox="1"/>
      </xdr:nvSpPr>
      <xdr:spPr>
        <a:xfrm>
          <a:off x="15290800" y="1351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5987</xdr:rowOff>
    </xdr:from>
    <xdr:to>
      <xdr:col>21</xdr:col>
      <xdr:colOff>412750</xdr:colOff>
      <xdr:row>77</xdr:row>
      <xdr:rowOff>107587</xdr:rowOff>
    </xdr:to>
    <xdr:sp macro="" textlink="">
      <xdr:nvSpPr>
        <xdr:cNvPr id="453" name="円/楕円 452"/>
        <xdr:cNvSpPr/>
      </xdr:nvSpPr>
      <xdr:spPr>
        <a:xfrm>
          <a:off x="14732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92364</xdr:rowOff>
    </xdr:from>
    <xdr:ext cx="762000" cy="259045"/>
    <xdr:sp macro="" textlink="">
      <xdr:nvSpPr>
        <xdr:cNvPr id="454" name="テキスト ボックス 453"/>
        <xdr:cNvSpPr txBox="1"/>
      </xdr:nvSpPr>
      <xdr:spPr>
        <a:xfrm>
          <a:off x="14401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117021</xdr:rowOff>
    </xdr:from>
    <xdr:to>
      <xdr:col>20</xdr:col>
      <xdr:colOff>209550</xdr:colOff>
      <xdr:row>78</xdr:row>
      <xdr:rowOff>47171</xdr:rowOff>
    </xdr:to>
    <xdr:sp macro="" textlink="">
      <xdr:nvSpPr>
        <xdr:cNvPr id="455" name="円/楕円 454"/>
        <xdr:cNvSpPr/>
      </xdr:nvSpPr>
      <xdr:spPr>
        <a:xfrm>
          <a:off x="13843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31948</xdr:rowOff>
    </xdr:from>
    <xdr:ext cx="762000" cy="259045"/>
    <xdr:sp macro="" textlink="">
      <xdr:nvSpPr>
        <xdr:cNvPr id="456" name="テキスト ボックス 455"/>
        <xdr:cNvSpPr txBox="1"/>
      </xdr:nvSpPr>
      <xdr:spPr>
        <a:xfrm>
          <a:off x="13512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84364</xdr:rowOff>
    </xdr:from>
    <xdr:to>
      <xdr:col>19</xdr:col>
      <xdr:colOff>6350</xdr:colOff>
      <xdr:row>78</xdr:row>
      <xdr:rowOff>14514</xdr:rowOff>
    </xdr:to>
    <xdr:sp macro="" textlink="">
      <xdr:nvSpPr>
        <xdr:cNvPr id="457" name="円/楕円 456"/>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170741</xdr:rowOff>
    </xdr:from>
    <xdr:ext cx="762000" cy="259045"/>
    <xdr:sp macro="" textlink="">
      <xdr:nvSpPr>
        <xdr:cNvPr id="458" name="テキスト ボックス 457"/>
        <xdr:cNvSpPr txBox="1"/>
      </xdr:nvSpPr>
      <xdr:spPr>
        <a:xfrm>
          <a:off x="12623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兵庫県上郡町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19552</xdr:rowOff>
    </xdr:from>
    <xdr:to>
      <xdr:col>4</xdr:col>
      <xdr:colOff>1117600</xdr:colOff>
      <xdr:row>18</xdr:row>
      <xdr:rowOff>23422</xdr:rowOff>
    </xdr:to>
    <xdr:cxnSp macro="">
      <xdr:nvCxnSpPr>
        <xdr:cNvPr id="52" name="直線コネクタ 51"/>
        <xdr:cNvCxnSpPr/>
      </xdr:nvCxnSpPr>
      <xdr:spPr bwMode="auto">
        <a:xfrm flipV="1">
          <a:off x="5003800" y="3153277"/>
          <a:ext cx="647700" cy="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23422</xdr:rowOff>
    </xdr:from>
    <xdr:to>
      <xdr:col>4</xdr:col>
      <xdr:colOff>469900</xdr:colOff>
      <xdr:row>18</xdr:row>
      <xdr:rowOff>78466</xdr:rowOff>
    </xdr:to>
    <xdr:cxnSp macro="">
      <xdr:nvCxnSpPr>
        <xdr:cNvPr id="55" name="直線コネクタ 54"/>
        <xdr:cNvCxnSpPr/>
      </xdr:nvCxnSpPr>
      <xdr:spPr bwMode="auto">
        <a:xfrm flipV="1">
          <a:off x="4305300" y="3157147"/>
          <a:ext cx="698500" cy="55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2653</xdr:rowOff>
    </xdr:from>
    <xdr:to>
      <xdr:col>3</xdr:col>
      <xdr:colOff>904875</xdr:colOff>
      <xdr:row>18</xdr:row>
      <xdr:rowOff>78466</xdr:rowOff>
    </xdr:to>
    <xdr:cxnSp macro="">
      <xdr:nvCxnSpPr>
        <xdr:cNvPr id="58" name="直線コネクタ 57"/>
        <xdr:cNvCxnSpPr/>
      </xdr:nvCxnSpPr>
      <xdr:spPr bwMode="auto">
        <a:xfrm>
          <a:off x="3606800" y="3136378"/>
          <a:ext cx="698500" cy="7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136677</xdr:rowOff>
    </xdr:from>
    <xdr:to>
      <xdr:col>3</xdr:col>
      <xdr:colOff>206375</xdr:colOff>
      <xdr:row>18</xdr:row>
      <xdr:rowOff>2653</xdr:rowOff>
    </xdr:to>
    <xdr:cxnSp macro="">
      <xdr:nvCxnSpPr>
        <xdr:cNvPr id="61" name="直線コネクタ 60"/>
        <xdr:cNvCxnSpPr/>
      </xdr:nvCxnSpPr>
      <xdr:spPr bwMode="auto">
        <a:xfrm>
          <a:off x="2908300" y="3098952"/>
          <a:ext cx="698500" cy="37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140202</xdr:rowOff>
    </xdr:from>
    <xdr:to>
      <xdr:col>5</xdr:col>
      <xdr:colOff>34925</xdr:colOff>
      <xdr:row>18</xdr:row>
      <xdr:rowOff>70352</xdr:rowOff>
    </xdr:to>
    <xdr:sp macro="" textlink="">
      <xdr:nvSpPr>
        <xdr:cNvPr id="71" name="円/楕円 70"/>
        <xdr:cNvSpPr/>
      </xdr:nvSpPr>
      <xdr:spPr bwMode="auto">
        <a:xfrm>
          <a:off x="5600700" y="3102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112279</xdr:rowOff>
    </xdr:from>
    <xdr:ext cx="762000" cy="259045"/>
    <xdr:sp macro="" textlink="">
      <xdr:nvSpPr>
        <xdr:cNvPr id="72" name="人口1人当たり決算額の推移該当値テキスト130"/>
        <xdr:cNvSpPr txBox="1"/>
      </xdr:nvSpPr>
      <xdr:spPr>
        <a:xfrm>
          <a:off x="5740400" y="307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144072</xdr:rowOff>
    </xdr:from>
    <xdr:to>
      <xdr:col>4</xdr:col>
      <xdr:colOff>520700</xdr:colOff>
      <xdr:row>18</xdr:row>
      <xdr:rowOff>74222</xdr:rowOff>
    </xdr:to>
    <xdr:sp macro="" textlink="">
      <xdr:nvSpPr>
        <xdr:cNvPr id="73" name="円/楕円 72"/>
        <xdr:cNvSpPr/>
      </xdr:nvSpPr>
      <xdr:spPr bwMode="auto">
        <a:xfrm>
          <a:off x="4953000" y="310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59000</xdr:rowOff>
    </xdr:from>
    <xdr:ext cx="736600" cy="259045"/>
    <xdr:sp macro="" textlink="">
      <xdr:nvSpPr>
        <xdr:cNvPr id="74" name="テキスト ボックス 73"/>
        <xdr:cNvSpPr txBox="1"/>
      </xdr:nvSpPr>
      <xdr:spPr>
        <a:xfrm>
          <a:off x="4622800" y="319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87,760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27666</xdr:rowOff>
    </xdr:from>
    <xdr:to>
      <xdr:col>3</xdr:col>
      <xdr:colOff>955675</xdr:colOff>
      <xdr:row>18</xdr:row>
      <xdr:rowOff>129266</xdr:rowOff>
    </xdr:to>
    <xdr:sp macro="" textlink="">
      <xdr:nvSpPr>
        <xdr:cNvPr id="75" name="円/楕円 74"/>
        <xdr:cNvSpPr/>
      </xdr:nvSpPr>
      <xdr:spPr bwMode="auto">
        <a:xfrm>
          <a:off x="4254500" y="3161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114043</xdr:rowOff>
    </xdr:from>
    <xdr:ext cx="762000" cy="259045"/>
    <xdr:sp macro="" textlink="">
      <xdr:nvSpPr>
        <xdr:cNvPr id="76" name="テキスト ボックス 75"/>
        <xdr:cNvSpPr txBox="1"/>
      </xdr:nvSpPr>
      <xdr:spPr>
        <a:xfrm>
          <a:off x="3924300" y="32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123303</xdr:rowOff>
    </xdr:from>
    <xdr:to>
      <xdr:col>3</xdr:col>
      <xdr:colOff>257175</xdr:colOff>
      <xdr:row>18</xdr:row>
      <xdr:rowOff>53453</xdr:rowOff>
    </xdr:to>
    <xdr:sp macro="" textlink="">
      <xdr:nvSpPr>
        <xdr:cNvPr id="77" name="円/楕円 76"/>
        <xdr:cNvSpPr/>
      </xdr:nvSpPr>
      <xdr:spPr bwMode="auto">
        <a:xfrm>
          <a:off x="3556000" y="308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38230</xdr:rowOff>
    </xdr:from>
    <xdr:ext cx="762000" cy="259045"/>
    <xdr:sp macro="" textlink="">
      <xdr:nvSpPr>
        <xdr:cNvPr id="78" name="テキスト ボックス 77"/>
        <xdr:cNvSpPr txBox="1"/>
      </xdr:nvSpPr>
      <xdr:spPr>
        <a:xfrm>
          <a:off x="3225800" y="317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85877</xdr:rowOff>
    </xdr:from>
    <xdr:to>
      <xdr:col>2</xdr:col>
      <xdr:colOff>692150</xdr:colOff>
      <xdr:row>18</xdr:row>
      <xdr:rowOff>16027</xdr:rowOff>
    </xdr:to>
    <xdr:sp macro="" textlink="">
      <xdr:nvSpPr>
        <xdr:cNvPr id="79" name="円/楕円 78"/>
        <xdr:cNvSpPr/>
      </xdr:nvSpPr>
      <xdr:spPr bwMode="auto">
        <a:xfrm>
          <a:off x="2857500" y="3048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804</xdr:rowOff>
    </xdr:from>
    <xdr:ext cx="762000" cy="259045"/>
    <xdr:sp macro="" textlink="">
      <xdr:nvSpPr>
        <xdr:cNvPr id="80" name="テキスト ボックス 79"/>
        <xdr:cNvSpPr txBox="1"/>
      </xdr:nvSpPr>
      <xdr:spPr>
        <a:xfrm>
          <a:off x="2527300" y="313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131572</xdr:rowOff>
    </xdr:from>
    <xdr:to>
      <xdr:col>4</xdr:col>
      <xdr:colOff>1117600</xdr:colOff>
      <xdr:row>34</xdr:row>
      <xdr:rowOff>162959</xdr:rowOff>
    </xdr:to>
    <xdr:cxnSp macro="">
      <xdr:nvCxnSpPr>
        <xdr:cNvPr id="112" name="直線コネクタ 111"/>
        <xdr:cNvCxnSpPr/>
      </xdr:nvCxnSpPr>
      <xdr:spPr bwMode="auto">
        <a:xfrm>
          <a:off x="5003800" y="6399022"/>
          <a:ext cx="647700" cy="3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131572</xdr:rowOff>
    </xdr:from>
    <xdr:to>
      <xdr:col>4</xdr:col>
      <xdr:colOff>469900</xdr:colOff>
      <xdr:row>34</xdr:row>
      <xdr:rowOff>195191</xdr:rowOff>
    </xdr:to>
    <xdr:cxnSp macro="">
      <xdr:nvCxnSpPr>
        <xdr:cNvPr id="115" name="直線コネクタ 114"/>
        <xdr:cNvCxnSpPr/>
      </xdr:nvCxnSpPr>
      <xdr:spPr bwMode="auto">
        <a:xfrm flipV="1">
          <a:off x="4305300" y="6399022"/>
          <a:ext cx="698500" cy="6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195191</xdr:rowOff>
    </xdr:from>
    <xdr:to>
      <xdr:col>3</xdr:col>
      <xdr:colOff>904875</xdr:colOff>
      <xdr:row>34</xdr:row>
      <xdr:rowOff>306268</xdr:rowOff>
    </xdr:to>
    <xdr:cxnSp macro="">
      <xdr:nvCxnSpPr>
        <xdr:cNvPr id="118" name="直線コネクタ 117"/>
        <xdr:cNvCxnSpPr/>
      </xdr:nvCxnSpPr>
      <xdr:spPr bwMode="auto">
        <a:xfrm flipV="1">
          <a:off x="3606800" y="6462641"/>
          <a:ext cx="698500" cy="11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306268</xdr:rowOff>
    </xdr:from>
    <xdr:to>
      <xdr:col>3</xdr:col>
      <xdr:colOff>206375</xdr:colOff>
      <xdr:row>34</xdr:row>
      <xdr:rowOff>323779</xdr:rowOff>
    </xdr:to>
    <xdr:cxnSp macro="">
      <xdr:nvCxnSpPr>
        <xdr:cNvPr id="121" name="直線コネクタ 120"/>
        <xdr:cNvCxnSpPr/>
      </xdr:nvCxnSpPr>
      <xdr:spPr bwMode="auto">
        <a:xfrm flipV="1">
          <a:off x="2908300" y="6573718"/>
          <a:ext cx="6985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112159</xdr:rowOff>
    </xdr:from>
    <xdr:to>
      <xdr:col>5</xdr:col>
      <xdr:colOff>34925</xdr:colOff>
      <xdr:row>34</xdr:row>
      <xdr:rowOff>213759</xdr:rowOff>
    </xdr:to>
    <xdr:sp macro="" textlink="">
      <xdr:nvSpPr>
        <xdr:cNvPr id="131" name="円/楕円 130"/>
        <xdr:cNvSpPr/>
      </xdr:nvSpPr>
      <xdr:spPr bwMode="auto">
        <a:xfrm>
          <a:off x="5600700" y="637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20736</xdr:rowOff>
    </xdr:from>
    <xdr:ext cx="762000" cy="259045"/>
    <xdr:sp macro="" textlink="">
      <xdr:nvSpPr>
        <xdr:cNvPr id="132" name="人口1人当たり決算額の推移該当値テキスト445"/>
        <xdr:cNvSpPr txBox="1"/>
      </xdr:nvSpPr>
      <xdr:spPr>
        <a:xfrm>
          <a:off x="5740400" y="628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80772</xdr:rowOff>
    </xdr:from>
    <xdr:to>
      <xdr:col>4</xdr:col>
      <xdr:colOff>520700</xdr:colOff>
      <xdr:row>34</xdr:row>
      <xdr:rowOff>182372</xdr:rowOff>
    </xdr:to>
    <xdr:sp macro="" textlink="">
      <xdr:nvSpPr>
        <xdr:cNvPr id="133" name="円/楕円 132"/>
        <xdr:cNvSpPr/>
      </xdr:nvSpPr>
      <xdr:spPr bwMode="auto">
        <a:xfrm>
          <a:off x="4953000" y="634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192549</xdr:rowOff>
    </xdr:from>
    <xdr:ext cx="736600" cy="259045"/>
    <xdr:sp macro="" textlink="">
      <xdr:nvSpPr>
        <xdr:cNvPr id="134" name="テキスト ボックス 133"/>
        <xdr:cNvSpPr txBox="1"/>
      </xdr:nvSpPr>
      <xdr:spPr>
        <a:xfrm>
          <a:off x="4622800" y="6117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144391</xdr:rowOff>
    </xdr:from>
    <xdr:to>
      <xdr:col>3</xdr:col>
      <xdr:colOff>955675</xdr:colOff>
      <xdr:row>34</xdr:row>
      <xdr:rowOff>245991</xdr:rowOff>
    </xdr:to>
    <xdr:sp macro="" textlink="">
      <xdr:nvSpPr>
        <xdr:cNvPr id="135" name="円/楕円 134"/>
        <xdr:cNvSpPr/>
      </xdr:nvSpPr>
      <xdr:spPr bwMode="auto">
        <a:xfrm>
          <a:off x="4254500" y="6411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256168</xdr:rowOff>
    </xdr:from>
    <xdr:ext cx="762000" cy="259045"/>
    <xdr:sp macro="" textlink="">
      <xdr:nvSpPr>
        <xdr:cNvPr id="136" name="テキスト ボックス 135"/>
        <xdr:cNvSpPr txBox="1"/>
      </xdr:nvSpPr>
      <xdr:spPr>
        <a:xfrm>
          <a:off x="3924300" y="6180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44,517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255468</xdr:rowOff>
    </xdr:from>
    <xdr:to>
      <xdr:col>3</xdr:col>
      <xdr:colOff>257175</xdr:colOff>
      <xdr:row>35</xdr:row>
      <xdr:rowOff>14168</xdr:rowOff>
    </xdr:to>
    <xdr:sp macro="" textlink="">
      <xdr:nvSpPr>
        <xdr:cNvPr id="137" name="円/楕円 136"/>
        <xdr:cNvSpPr/>
      </xdr:nvSpPr>
      <xdr:spPr bwMode="auto">
        <a:xfrm>
          <a:off x="3556000" y="652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24345</xdr:rowOff>
    </xdr:from>
    <xdr:ext cx="762000" cy="259045"/>
    <xdr:sp macro="" textlink="">
      <xdr:nvSpPr>
        <xdr:cNvPr id="138" name="テキスト ボックス 137"/>
        <xdr:cNvSpPr txBox="1"/>
      </xdr:nvSpPr>
      <xdr:spPr>
        <a:xfrm>
          <a:off x="3225800" y="629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39,658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272979</xdr:rowOff>
    </xdr:from>
    <xdr:to>
      <xdr:col>2</xdr:col>
      <xdr:colOff>692150</xdr:colOff>
      <xdr:row>35</xdr:row>
      <xdr:rowOff>31679</xdr:rowOff>
    </xdr:to>
    <xdr:sp macro="" textlink="">
      <xdr:nvSpPr>
        <xdr:cNvPr id="139" name="円/楕円 138"/>
        <xdr:cNvSpPr/>
      </xdr:nvSpPr>
      <xdr:spPr bwMode="auto">
        <a:xfrm>
          <a:off x="2857500" y="654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41856</xdr:rowOff>
    </xdr:from>
    <xdr:ext cx="762000" cy="259045"/>
    <xdr:sp macro="" textlink="">
      <xdr:nvSpPr>
        <xdr:cNvPr id="140" name="テキスト ボックス 139"/>
        <xdr:cNvSpPr txBox="1"/>
      </xdr:nvSpPr>
      <xdr:spPr>
        <a:xfrm>
          <a:off x="2527300" y="63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128803</xdr:rowOff>
    </xdr:from>
    <xdr:to>
      <xdr:col>6</xdr:col>
      <xdr:colOff>511175</xdr:colOff>
      <xdr:row>35</xdr:row>
      <xdr:rowOff>153886</xdr:rowOff>
    </xdr:to>
    <xdr:cxnSp macro="">
      <xdr:nvCxnSpPr>
        <xdr:cNvPr id="61" name="直線コネクタ 60"/>
        <xdr:cNvCxnSpPr/>
      </xdr:nvCxnSpPr>
      <xdr:spPr>
        <a:xfrm>
          <a:off x="3797300" y="6129553"/>
          <a:ext cx="838200" cy="2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128803</xdr:rowOff>
    </xdr:from>
    <xdr:to>
      <xdr:col>5</xdr:col>
      <xdr:colOff>358775</xdr:colOff>
      <xdr:row>36</xdr:row>
      <xdr:rowOff>51359</xdr:rowOff>
    </xdr:to>
    <xdr:cxnSp macro="">
      <xdr:nvCxnSpPr>
        <xdr:cNvPr id="64" name="直線コネクタ 63"/>
        <xdr:cNvCxnSpPr/>
      </xdr:nvCxnSpPr>
      <xdr:spPr>
        <a:xfrm flipV="1">
          <a:off x="2908300" y="6129553"/>
          <a:ext cx="889000" cy="9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159487</xdr:rowOff>
    </xdr:from>
    <xdr:to>
      <xdr:col>4</xdr:col>
      <xdr:colOff>155575</xdr:colOff>
      <xdr:row>36</xdr:row>
      <xdr:rowOff>51359</xdr:rowOff>
    </xdr:to>
    <xdr:cxnSp macro="">
      <xdr:nvCxnSpPr>
        <xdr:cNvPr id="67" name="直線コネクタ 66"/>
        <xdr:cNvCxnSpPr/>
      </xdr:nvCxnSpPr>
      <xdr:spPr>
        <a:xfrm>
          <a:off x="2019300" y="616023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145567</xdr:rowOff>
    </xdr:from>
    <xdr:to>
      <xdr:col>2</xdr:col>
      <xdr:colOff>638175</xdr:colOff>
      <xdr:row>35</xdr:row>
      <xdr:rowOff>159487</xdr:rowOff>
    </xdr:to>
    <xdr:cxnSp macro="">
      <xdr:nvCxnSpPr>
        <xdr:cNvPr id="70" name="直線コネクタ 69"/>
        <xdr:cNvCxnSpPr/>
      </xdr:nvCxnSpPr>
      <xdr:spPr>
        <a:xfrm>
          <a:off x="1130300" y="6146317"/>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103086</xdr:rowOff>
    </xdr:from>
    <xdr:to>
      <xdr:col>6</xdr:col>
      <xdr:colOff>561975</xdr:colOff>
      <xdr:row>36</xdr:row>
      <xdr:rowOff>33236</xdr:rowOff>
    </xdr:to>
    <xdr:sp macro="" textlink="">
      <xdr:nvSpPr>
        <xdr:cNvPr id="80" name="円/楕円 79"/>
        <xdr:cNvSpPr/>
      </xdr:nvSpPr>
      <xdr:spPr>
        <a:xfrm>
          <a:off x="4584700" y="610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81513</xdr:rowOff>
    </xdr:from>
    <xdr:ext cx="534377" cy="259045"/>
    <xdr:sp macro="" textlink="">
      <xdr:nvSpPr>
        <xdr:cNvPr id="81" name="人件費該当値テキスト"/>
        <xdr:cNvSpPr txBox="1"/>
      </xdr:nvSpPr>
      <xdr:spPr>
        <a:xfrm>
          <a:off x="4686300" y="60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78003</xdr:rowOff>
    </xdr:from>
    <xdr:to>
      <xdr:col>5</xdr:col>
      <xdr:colOff>409575</xdr:colOff>
      <xdr:row>36</xdr:row>
      <xdr:rowOff>8153</xdr:rowOff>
    </xdr:to>
    <xdr:sp macro="" textlink="">
      <xdr:nvSpPr>
        <xdr:cNvPr id="82" name="円/楕円 81"/>
        <xdr:cNvSpPr/>
      </xdr:nvSpPr>
      <xdr:spPr>
        <a:xfrm>
          <a:off x="3746500" y="607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170730</xdr:rowOff>
    </xdr:from>
    <xdr:ext cx="534377" cy="259045"/>
    <xdr:sp macro="" textlink="">
      <xdr:nvSpPr>
        <xdr:cNvPr id="83" name="テキスト ボックス 82"/>
        <xdr:cNvSpPr txBox="1"/>
      </xdr:nvSpPr>
      <xdr:spPr>
        <a:xfrm>
          <a:off x="3530111" y="61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559</xdr:rowOff>
    </xdr:from>
    <xdr:to>
      <xdr:col>4</xdr:col>
      <xdr:colOff>206375</xdr:colOff>
      <xdr:row>36</xdr:row>
      <xdr:rowOff>102159</xdr:rowOff>
    </xdr:to>
    <xdr:sp macro="" textlink="">
      <xdr:nvSpPr>
        <xdr:cNvPr id="84" name="円/楕円 83"/>
        <xdr:cNvSpPr/>
      </xdr:nvSpPr>
      <xdr:spPr>
        <a:xfrm>
          <a:off x="2857500" y="617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93286</xdr:rowOff>
    </xdr:from>
    <xdr:ext cx="534377" cy="259045"/>
    <xdr:sp macro="" textlink="">
      <xdr:nvSpPr>
        <xdr:cNvPr id="85" name="テキスト ボックス 84"/>
        <xdr:cNvSpPr txBox="1"/>
      </xdr:nvSpPr>
      <xdr:spPr>
        <a:xfrm>
          <a:off x="2641111" y="62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108687</xdr:rowOff>
    </xdr:from>
    <xdr:to>
      <xdr:col>3</xdr:col>
      <xdr:colOff>3175</xdr:colOff>
      <xdr:row>36</xdr:row>
      <xdr:rowOff>38837</xdr:rowOff>
    </xdr:to>
    <xdr:sp macro="" textlink="">
      <xdr:nvSpPr>
        <xdr:cNvPr id="86" name="円/楕円 85"/>
        <xdr:cNvSpPr/>
      </xdr:nvSpPr>
      <xdr:spPr>
        <a:xfrm>
          <a:off x="1968500" y="61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29964</xdr:rowOff>
    </xdr:from>
    <xdr:ext cx="534377" cy="259045"/>
    <xdr:sp macro="" textlink="">
      <xdr:nvSpPr>
        <xdr:cNvPr id="87" name="テキスト ボックス 86"/>
        <xdr:cNvSpPr txBox="1"/>
      </xdr:nvSpPr>
      <xdr:spPr>
        <a:xfrm>
          <a:off x="1752111" y="62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94767</xdr:rowOff>
    </xdr:from>
    <xdr:to>
      <xdr:col>1</xdr:col>
      <xdr:colOff>485775</xdr:colOff>
      <xdr:row>36</xdr:row>
      <xdr:rowOff>24917</xdr:rowOff>
    </xdr:to>
    <xdr:sp macro="" textlink="">
      <xdr:nvSpPr>
        <xdr:cNvPr id="88" name="円/楕円 87"/>
        <xdr:cNvSpPr/>
      </xdr:nvSpPr>
      <xdr:spPr>
        <a:xfrm>
          <a:off x="1079500" y="609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16044</xdr:rowOff>
    </xdr:from>
    <xdr:ext cx="534377" cy="259045"/>
    <xdr:sp macro="" textlink="">
      <xdr:nvSpPr>
        <xdr:cNvPr id="89" name="テキスト ボックス 88"/>
        <xdr:cNvSpPr txBox="1"/>
      </xdr:nvSpPr>
      <xdr:spPr>
        <a:xfrm>
          <a:off x="863111" y="618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98927</xdr:rowOff>
    </xdr:from>
    <xdr:to>
      <xdr:col>6</xdr:col>
      <xdr:colOff>511175</xdr:colOff>
      <xdr:row>56</xdr:row>
      <xdr:rowOff>104332</xdr:rowOff>
    </xdr:to>
    <xdr:cxnSp macro="">
      <xdr:nvCxnSpPr>
        <xdr:cNvPr id="121" name="直線コネクタ 120"/>
        <xdr:cNvCxnSpPr/>
      </xdr:nvCxnSpPr>
      <xdr:spPr>
        <a:xfrm>
          <a:off x="3797300" y="9700127"/>
          <a:ext cx="8382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98927</xdr:rowOff>
    </xdr:from>
    <xdr:to>
      <xdr:col>5</xdr:col>
      <xdr:colOff>358775</xdr:colOff>
      <xdr:row>56</xdr:row>
      <xdr:rowOff>111484</xdr:rowOff>
    </xdr:to>
    <xdr:cxnSp macro="">
      <xdr:nvCxnSpPr>
        <xdr:cNvPr id="124" name="直線コネクタ 123"/>
        <xdr:cNvCxnSpPr/>
      </xdr:nvCxnSpPr>
      <xdr:spPr>
        <a:xfrm flipV="1">
          <a:off x="2908300" y="9700127"/>
          <a:ext cx="889000" cy="1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111484</xdr:rowOff>
    </xdr:from>
    <xdr:to>
      <xdr:col>4</xdr:col>
      <xdr:colOff>155575</xdr:colOff>
      <xdr:row>56</xdr:row>
      <xdr:rowOff>140419</xdr:rowOff>
    </xdr:to>
    <xdr:cxnSp macro="">
      <xdr:nvCxnSpPr>
        <xdr:cNvPr id="127" name="直線コネクタ 126"/>
        <xdr:cNvCxnSpPr/>
      </xdr:nvCxnSpPr>
      <xdr:spPr>
        <a:xfrm flipV="1">
          <a:off x="2019300" y="9712684"/>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102715</xdr:rowOff>
    </xdr:from>
    <xdr:to>
      <xdr:col>2</xdr:col>
      <xdr:colOff>638175</xdr:colOff>
      <xdr:row>56</xdr:row>
      <xdr:rowOff>140419</xdr:rowOff>
    </xdr:to>
    <xdr:cxnSp macro="">
      <xdr:nvCxnSpPr>
        <xdr:cNvPr id="130" name="直線コネクタ 129"/>
        <xdr:cNvCxnSpPr/>
      </xdr:nvCxnSpPr>
      <xdr:spPr>
        <a:xfrm>
          <a:off x="1130300" y="9703915"/>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53532</xdr:rowOff>
    </xdr:from>
    <xdr:to>
      <xdr:col>6</xdr:col>
      <xdr:colOff>561975</xdr:colOff>
      <xdr:row>56</xdr:row>
      <xdr:rowOff>155132</xdr:rowOff>
    </xdr:to>
    <xdr:sp macro="" textlink="">
      <xdr:nvSpPr>
        <xdr:cNvPr id="140" name="円/楕円 139"/>
        <xdr:cNvSpPr/>
      </xdr:nvSpPr>
      <xdr:spPr>
        <a:xfrm>
          <a:off x="4584700" y="96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76409</xdr:rowOff>
    </xdr:from>
    <xdr:ext cx="534377" cy="259045"/>
    <xdr:sp macro="" textlink="">
      <xdr:nvSpPr>
        <xdr:cNvPr id="141" name="物件費該当値テキスト"/>
        <xdr:cNvSpPr txBox="1"/>
      </xdr:nvSpPr>
      <xdr:spPr>
        <a:xfrm>
          <a:off x="4686300" y="950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71,166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48127</xdr:rowOff>
    </xdr:from>
    <xdr:to>
      <xdr:col>5</xdr:col>
      <xdr:colOff>409575</xdr:colOff>
      <xdr:row>56</xdr:row>
      <xdr:rowOff>149727</xdr:rowOff>
    </xdr:to>
    <xdr:sp macro="" textlink="">
      <xdr:nvSpPr>
        <xdr:cNvPr id="142" name="円/楕円 141"/>
        <xdr:cNvSpPr/>
      </xdr:nvSpPr>
      <xdr:spPr>
        <a:xfrm>
          <a:off x="3746500" y="96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166254</xdr:rowOff>
    </xdr:from>
    <xdr:ext cx="534377" cy="259045"/>
    <xdr:sp macro="" textlink="">
      <xdr:nvSpPr>
        <xdr:cNvPr id="143" name="テキスト ボックス 142"/>
        <xdr:cNvSpPr txBox="1"/>
      </xdr:nvSpPr>
      <xdr:spPr>
        <a:xfrm>
          <a:off x="3530111" y="942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71,497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60684</xdr:rowOff>
    </xdr:from>
    <xdr:to>
      <xdr:col>4</xdr:col>
      <xdr:colOff>206375</xdr:colOff>
      <xdr:row>56</xdr:row>
      <xdr:rowOff>162284</xdr:rowOff>
    </xdr:to>
    <xdr:sp macro="" textlink="">
      <xdr:nvSpPr>
        <xdr:cNvPr id="144" name="円/楕円 143"/>
        <xdr:cNvSpPr/>
      </xdr:nvSpPr>
      <xdr:spPr>
        <a:xfrm>
          <a:off x="2857500" y="96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7361</xdr:rowOff>
    </xdr:from>
    <xdr:ext cx="534377" cy="259045"/>
    <xdr:sp macro="" textlink="">
      <xdr:nvSpPr>
        <xdr:cNvPr id="145" name="テキスト ボックス 144"/>
        <xdr:cNvSpPr txBox="1"/>
      </xdr:nvSpPr>
      <xdr:spPr>
        <a:xfrm>
          <a:off x="2641111" y="943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89619</xdr:rowOff>
    </xdr:from>
    <xdr:to>
      <xdr:col>3</xdr:col>
      <xdr:colOff>3175</xdr:colOff>
      <xdr:row>57</xdr:row>
      <xdr:rowOff>19769</xdr:rowOff>
    </xdr:to>
    <xdr:sp macro="" textlink="">
      <xdr:nvSpPr>
        <xdr:cNvPr id="146" name="円/楕円 145"/>
        <xdr:cNvSpPr/>
      </xdr:nvSpPr>
      <xdr:spPr>
        <a:xfrm>
          <a:off x="1968500" y="969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36296</xdr:rowOff>
    </xdr:from>
    <xdr:ext cx="534377" cy="259045"/>
    <xdr:sp macro="" textlink="">
      <xdr:nvSpPr>
        <xdr:cNvPr id="147" name="テキスト ボックス 146"/>
        <xdr:cNvSpPr txBox="1"/>
      </xdr:nvSpPr>
      <xdr:spPr>
        <a:xfrm>
          <a:off x="1752111" y="94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68,956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51915</xdr:rowOff>
    </xdr:from>
    <xdr:to>
      <xdr:col>1</xdr:col>
      <xdr:colOff>485775</xdr:colOff>
      <xdr:row>56</xdr:row>
      <xdr:rowOff>153515</xdr:rowOff>
    </xdr:to>
    <xdr:sp macro="" textlink="">
      <xdr:nvSpPr>
        <xdr:cNvPr id="148" name="円/楕円 147"/>
        <xdr:cNvSpPr/>
      </xdr:nvSpPr>
      <xdr:spPr>
        <a:xfrm>
          <a:off x="1079500" y="96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170042</xdr:rowOff>
    </xdr:from>
    <xdr:ext cx="534377" cy="259045"/>
    <xdr:sp macro="" textlink="">
      <xdr:nvSpPr>
        <xdr:cNvPr id="149" name="テキスト ボックス 148"/>
        <xdr:cNvSpPr txBox="1"/>
      </xdr:nvSpPr>
      <xdr:spPr>
        <a:xfrm>
          <a:off x="863111" y="942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127446</xdr:rowOff>
    </xdr:from>
    <xdr:to>
      <xdr:col>6</xdr:col>
      <xdr:colOff>511175</xdr:colOff>
      <xdr:row>78</xdr:row>
      <xdr:rowOff>18176</xdr:rowOff>
    </xdr:to>
    <xdr:cxnSp macro="">
      <xdr:nvCxnSpPr>
        <xdr:cNvPr id="176" name="直線コネクタ 175"/>
        <xdr:cNvCxnSpPr/>
      </xdr:nvCxnSpPr>
      <xdr:spPr>
        <a:xfrm flipV="1">
          <a:off x="3797300" y="13329096"/>
          <a:ext cx="8382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18176</xdr:rowOff>
    </xdr:from>
    <xdr:to>
      <xdr:col>5</xdr:col>
      <xdr:colOff>358775</xdr:colOff>
      <xdr:row>78</xdr:row>
      <xdr:rowOff>41402</xdr:rowOff>
    </xdr:to>
    <xdr:cxnSp macro="">
      <xdr:nvCxnSpPr>
        <xdr:cNvPr id="179" name="直線コネクタ 178"/>
        <xdr:cNvCxnSpPr/>
      </xdr:nvCxnSpPr>
      <xdr:spPr>
        <a:xfrm flipV="1">
          <a:off x="2908300" y="13391276"/>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5969</xdr:rowOff>
    </xdr:from>
    <xdr:to>
      <xdr:col>4</xdr:col>
      <xdr:colOff>155575</xdr:colOff>
      <xdr:row>78</xdr:row>
      <xdr:rowOff>41402</xdr:rowOff>
    </xdr:to>
    <xdr:cxnSp macro="">
      <xdr:nvCxnSpPr>
        <xdr:cNvPr id="182" name="直線コネクタ 181"/>
        <xdr:cNvCxnSpPr/>
      </xdr:nvCxnSpPr>
      <xdr:spPr>
        <a:xfrm>
          <a:off x="2019300" y="13379069"/>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166218</xdr:rowOff>
    </xdr:from>
    <xdr:to>
      <xdr:col>2</xdr:col>
      <xdr:colOff>638175</xdr:colOff>
      <xdr:row>78</xdr:row>
      <xdr:rowOff>5969</xdr:rowOff>
    </xdr:to>
    <xdr:cxnSp macro="">
      <xdr:nvCxnSpPr>
        <xdr:cNvPr id="185" name="直線コネクタ 184"/>
        <xdr:cNvCxnSpPr/>
      </xdr:nvCxnSpPr>
      <xdr:spPr>
        <a:xfrm>
          <a:off x="1130300" y="13367868"/>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76646</xdr:rowOff>
    </xdr:from>
    <xdr:to>
      <xdr:col>6</xdr:col>
      <xdr:colOff>561975</xdr:colOff>
      <xdr:row>78</xdr:row>
      <xdr:rowOff>6796</xdr:rowOff>
    </xdr:to>
    <xdr:sp macro="" textlink="">
      <xdr:nvSpPr>
        <xdr:cNvPr id="195" name="円/楕円 194"/>
        <xdr:cNvSpPr/>
      </xdr:nvSpPr>
      <xdr:spPr>
        <a:xfrm>
          <a:off x="4584700" y="132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55073</xdr:rowOff>
    </xdr:from>
    <xdr:ext cx="469744" cy="259045"/>
    <xdr:sp macro="" textlink="">
      <xdr:nvSpPr>
        <xdr:cNvPr id="196" name="維持補修費該当値テキスト"/>
        <xdr:cNvSpPr txBox="1"/>
      </xdr:nvSpPr>
      <xdr:spPr>
        <a:xfrm>
          <a:off x="4686300" y="1325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138826</xdr:rowOff>
    </xdr:from>
    <xdr:to>
      <xdr:col>5</xdr:col>
      <xdr:colOff>409575</xdr:colOff>
      <xdr:row>78</xdr:row>
      <xdr:rowOff>68976</xdr:rowOff>
    </xdr:to>
    <xdr:sp macro="" textlink="">
      <xdr:nvSpPr>
        <xdr:cNvPr id="197" name="円/楕円 196"/>
        <xdr:cNvSpPr/>
      </xdr:nvSpPr>
      <xdr:spPr>
        <a:xfrm>
          <a:off x="3746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60103</xdr:rowOff>
    </xdr:from>
    <xdr:ext cx="469744" cy="259045"/>
    <xdr:sp macro="" textlink="">
      <xdr:nvSpPr>
        <xdr:cNvPr id="198" name="テキスト ボックス 197"/>
        <xdr:cNvSpPr txBox="1"/>
      </xdr:nvSpPr>
      <xdr:spPr>
        <a:xfrm>
          <a:off x="3562427" y="134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162052</xdr:rowOff>
    </xdr:from>
    <xdr:to>
      <xdr:col>4</xdr:col>
      <xdr:colOff>206375</xdr:colOff>
      <xdr:row>78</xdr:row>
      <xdr:rowOff>92202</xdr:rowOff>
    </xdr:to>
    <xdr:sp macro="" textlink="">
      <xdr:nvSpPr>
        <xdr:cNvPr id="199" name="円/楕円 198"/>
        <xdr:cNvSpPr/>
      </xdr:nvSpPr>
      <xdr:spPr>
        <a:xfrm>
          <a:off x="2857500" y="133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83329</xdr:rowOff>
    </xdr:from>
    <xdr:ext cx="469744" cy="259045"/>
    <xdr:sp macro="" textlink="">
      <xdr:nvSpPr>
        <xdr:cNvPr id="200" name="テキスト ボックス 199"/>
        <xdr:cNvSpPr txBox="1"/>
      </xdr:nvSpPr>
      <xdr:spPr>
        <a:xfrm>
          <a:off x="2673427" y="1345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126619</xdr:rowOff>
    </xdr:from>
    <xdr:to>
      <xdr:col>3</xdr:col>
      <xdr:colOff>3175</xdr:colOff>
      <xdr:row>78</xdr:row>
      <xdr:rowOff>56769</xdr:rowOff>
    </xdr:to>
    <xdr:sp macro="" textlink="">
      <xdr:nvSpPr>
        <xdr:cNvPr id="201" name="円/楕円 200"/>
        <xdr:cNvSpPr/>
      </xdr:nvSpPr>
      <xdr:spPr>
        <a:xfrm>
          <a:off x="196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47896</xdr:rowOff>
    </xdr:from>
    <xdr:ext cx="469744" cy="259045"/>
    <xdr:sp macro="" textlink="">
      <xdr:nvSpPr>
        <xdr:cNvPr id="202" name="テキスト ボックス 201"/>
        <xdr:cNvSpPr txBox="1"/>
      </xdr:nvSpPr>
      <xdr:spPr>
        <a:xfrm>
          <a:off x="1784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115418</xdr:rowOff>
    </xdr:from>
    <xdr:to>
      <xdr:col>1</xdr:col>
      <xdr:colOff>485775</xdr:colOff>
      <xdr:row>78</xdr:row>
      <xdr:rowOff>45568</xdr:rowOff>
    </xdr:to>
    <xdr:sp macro="" textlink="">
      <xdr:nvSpPr>
        <xdr:cNvPr id="203" name="円/楕円 202"/>
        <xdr:cNvSpPr/>
      </xdr:nvSpPr>
      <xdr:spPr>
        <a:xfrm>
          <a:off x="1079500" y="133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36695</xdr:rowOff>
    </xdr:from>
    <xdr:ext cx="469744" cy="259045"/>
    <xdr:sp macro="" textlink="">
      <xdr:nvSpPr>
        <xdr:cNvPr id="204" name="テキスト ボックス 203"/>
        <xdr:cNvSpPr txBox="1"/>
      </xdr:nvSpPr>
      <xdr:spPr>
        <a:xfrm>
          <a:off x="895427" y="1340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156787</xdr:rowOff>
    </xdr:from>
    <xdr:to>
      <xdr:col>6</xdr:col>
      <xdr:colOff>511175</xdr:colOff>
      <xdr:row>96</xdr:row>
      <xdr:rowOff>3187</xdr:rowOff>
    </xdr:to>
    <xdr:cxnSp macro="">
      <xdr:nvCxnSpPr>
        <xdr:cNvPr id="234" name="直線コネクタ 233"/>
        <xdr:cNvCxnSpPr/>
      </xdr:nvCxnSpPr>
      <xdr:spPr>
        <a:xfrm flipV="1">
          <a:off x="3797300" y="16444537"/>
          <a:ext cx="8382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3187</xdr:rowOff>
    </xdr:from>
    <xdr:to>
      <xdr:col>5</xdr:col>
      <xdr:colOff>358775</xdr:colOff>
      <xdr:row>96</xdr:row>
      <xdr:rowOff>26619</xdr:rowOff>
    </xdr:to>
    <xdr:cxnSp macro="">
      <xdr:nvCxnSpPr>
        <xdr:cNvPr id="237" name="直線コネクタ 236"/>
        <xdr:cNvCxnSpPr/>
      </xdr:nvCxnSpPr>
      <xdr:spPr>
        <a:xfrm flipV="1">
          <a:off x="2908300" y="1646238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26619</xdr:rowOff>
    </xdr:from>
    <xdr:to>
      <xdr:col>4</xdr:col>
      <xdr:colOff>155575</xdr:colOff>
      <xdr:row>96</xdr:row>
      <xdr:rowOff>88455</xdr:rowOff>
    </xdr:to>
    <xdr:cxnSp macro="">
      <xdr:nvCxnSpPr>
        <xdr:cNvPr id="240" name="直線コネクタ 239"/>
        <xdr:cNvCxnSpPr/>
      </xdr:nvCxnSpPr>
      <xdr:spPr>
        <a:xfrm flipV="1">
          <a:off x="2019300" y="16485819"/>
          <a:ext cx="889000" cy="6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88455</xdr:rowOff>
    </xdr:from>
    <xdr:to>
      <xdr:col>2</xdr:col>
      <xdr:colOff>638175</xdr:colOff>
      <xdr:row>96</xdr:row>
      <xdr:rowOff>102305</xdr:rowOff>
    </xdr:to>
    <xdr:cxnSp macro="">
      <xdr:nvCxnSpPr>
        <xdr:cNvPr id="243" name="直線コネクタ 242"/>
        <xdr:cNvCxnSpPr/>
      </xdr:nvCxnSpPr>
      <xdr:spPr>
        <a:xfrm flipV="1">
          <a:off x="1130300" y="16547655"/>
          <a:ext cx="8890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105987</xdr:rowOff>
    </xdr:from>
    <xdr:to>
      <xdr:col>6</xdr:col>
      <xdr:colOff>561975</xdr:colOff>
      <xdr:row>96</xdr:row>
      <xdr:rowOff>36137</xdr:rowOff>
    </xdr:to>
    <xdr:sp macro="" textlink="">
      <xdr:nvSpPr>
        <xdr:cNvPr id="253" name="円/楕円 252"/>
        <xdr:cNvSpPr/>
      </xdr:nvSpPr>
      <xdr:spPr>
        <a:xfrm>
          <a:off x="4584700" y="163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84414</xdr:rowOff>
    </xdr:from>
    <xdr:ext cx="534377" cy="259045"/>
    <xdr:sp macro="" textlink="">
      <xdr:nvSpPr>
        <xdr:cNvPr id="254" name="扶助費該当値テキスト"/>
        <xdr:cNvSpPr txBox="1"/>
      </xdr:nvSpPr>
      <xdr:spPr>
        <a:xfrm>
          <a:off x="4686300" y="1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123837</xdr:rowOff>
    </xdr:from>
    <xdr:to>
      <xdr:col>5</xdr:col>
      <xdr:colOff>409575</xdr:colOff>
      <xdr:row>96</xdr:row>
      <xdr:rowOff>53987</xdr:rowOff>
    </xdr:to>
    <xdr:sp macro="" textlink="">
      <xdr:nvSpPr>
        <xdr:cNvPr id="255" name="円/楕円 254"/>
        <xdr:cNvSpPr/>
      </xdr:nvSpPr>
      <xdr:spPr>
        <a:xfrm>
          <a:off x="3746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45114</xdr:rowOff>
    </xdr:from>
    <xdr:ext cx="534377" cy="259045"/>
    <xdr:sp macro="" textlink="">
      <xdr:nvSpPr>
        <xdr:cNvPr id="256" name="テキスト ボックス 255"/>
        <xdr:cNvSpPr txBox="1"/>
      </xdr:nvSpPr>
      <xdr:spPr>
        <a:xfrm>
          <a:off x="3530111" y="1650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147269</xdr:rowOff>
    </xdr:from>
    <xdr:to>
      <xdr:col>4</xdr:col>
      <xdr:colOff>206375</xdr:colOff>
      <xdr:row>96</xdr:row>
      <xdr:rowOff>77419</xdr:rowOff>
    </xdr:to>
    <xdr:sp macro="" textlink="">
      <xdr:nvSpPr>
        <xdr:cNvPr id="257" name="円/楕円 256"/>
        <xdr:cNvSpPr/>
      </xdr:nvSpPr>
      <xdr:spPr>
        <a:xfrm>
          <a:off x="2857500" y="164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68546</xdr:rowOff>
    </xdr:from>
    <xdr:ext cx="534377" cy="259045"/>
    <xdr:sp macro="" textlink="">
      <xdr:nvSpPr>
        <xdr:cNvPr id="258" name="テキスト ボックス 257"/>
        <xdr:cNvSpPr txBox="1"/>
      </xdr:nvSpPr>
      <xdr:spPr>
        <a:xfrm>
          <a:off x="2641111" y="165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37655</xdr:rowOff>
    </xdr:from>
    <xdr:to>
      <xdr:col>3</xdr:col>
      <xdr:colOff>3175</xdr:colOff>
      <xdr:row>96</xdr:row>
      <xdr:rowOff>139255</xdr:rowOff>
    </xdr:to>
    <xdr:sp macro="" textlink="">
      <xdr:nvSpPr>
        <xdr:cNvPr id="259" name="円/楕円 258"/>
        <xdr:cNvSpPr/>
      </xdr:nvSpPr>
      <xdr:spPr>
        <a:xfrm>
          <a:off x="1968500" y="1649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130382</xdr:rowOff>
    </xdr:from>
    <xdr:ext cx="534377" cy="259045"/>
    <xdr:sp macro="" textlink="">
      <xdr:nvSpPr>
        <xdr:cNvPr id="260" name="テキスト ボックス 259"/>
        <xdr:cNvSpPr txBox="1"/>
      </xdr:nvSpPr>
      <xdr:spPr>
        <a:xfrm>
          <a:off x="1752111" y="1658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51505</xdr:rowOff>
    </xdr:from>
    <xdr:to>
      <xdr:col>1</xdr:col>
      <xdr:colOff>485775</xdr:colOff>
      <xdr:row>96</xdr:row>
      <xdr:rowOff>153105</xdr:rowOff>
    </xdr:to>
    <xdr:sp macro="" textlink="">
      <xdr:nvSpPr>
        <xdr:cNvPr id="261" name="円/楕円 260"/>
        <xdr:cNvSpPr/>
      </xdr:nvSpPr>
      <xdr:spPr>
        <a:xfrm>
          <a:off x="1079500" y="165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144232</xdr:rowOff>
    </xdr:from>
    <xdr:ext cx="534377" cy="259045"/>
    <xdr:sp macro="" textlink="">
      <xdr:nvSpPr>
        <xdr:cNvPr id="262" name="テキスト ボックス 261"/>
        <xdr:cNvSpPr txBox="1"/>
      </xdr:nvSpPr>
      <xdr:spPr>
        <a:xfrm>
          <a:off x="863111" y="1660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17913</xdr:rowOff>
    </xdr:from>
    <xdr:to>
      <xdr:col>15</xdr:col>
      <xdr:colOff>180975</xdr:colOff>
      <xdr:row>36</xdr:row>
      <xdr:rowOff>93570</xdr:rowOff>
    </xdr:to>
    <xdr:cxnSp macro="">
      <xdr:nvCxnSpPr>
        <xdr:cNvPr id="295" name="直線コネクタ 294"/>
        <xdr:cNvCxnSpPr/>
      </xdr:nvCxnSpPr>
      <xdr:spPr>
        <a:xfrm flipV="1">
          <a:off x="9639300" y="6190113"/>
          <a:ext cx="838200" cy="7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93570</xdr:rowOff>
    </xdr:from>
    <xdr:to>
      <xdr:col>14</xdr:col>
      <xdr:colOff>28575</xdr:colOff>
      <xdr:row>36</xdr:row>
      <xdr:rowOff>128251</xdr:rowOff>
    </xdr:to>
    <xdr:cxnSp macro="">
      <xdr:nvCxnSpPr>
        <xdr:cNvPr id="298" name="直線コネクタ 297"/>
        <xdr:cNvCxnSpPr/>
      </xdr:nvCxnSpPr>
      <xdr:spPr>
        <a:xfrm flipV="1">
          <a:off x="8750300" y="6265770"/>
          <a:ext cx="889000" cy="3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128251</xdr:rowOff>
    </xdr:from>
    <xdr:to>
      <xdr:col>12</xdr:col>
      <xdr:colOff>511175</xdr:colOff>
      <xdr:row>37</xdr:row>
      <xdr:rowOff>3226</xdr:rowOff>
    </xdr:to>
    <xdr:cxnSp macro="">
      <xdr:nvCxnSpPr>
        <xdr:cNvPr id="301" name="直線コネクタ 300"/>
        <xdr:cNvCxnSpPr/>
      </xdr:nvCxnSpPr>
      <xdr:spPr>
        <a:xfrm flipV="1">
          <a:off x="7861300" y="6300451"/>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157464</xdr:rowOff>
    </xdr:from>
    <xdr:to>
      <xdr:col>11</xdr:col>
      <xdr:colOff>307975</xdr:colOff>
      <xdr:row>37</xdr:row>
      <xdr:rowOff>3226</xdr:rowOff>
    </xdr:to>
    <xdr:cxnSp macro="">
      <xdr:nvCxnSpPr>
        <xdr:cNvPr id="304" name="直線コネクタ 303"/>
        <xdr:cNvCxnSpPr/>
      </xdr:nvCxnSpPr>
      <xdr:spPr>
        <a:xfrm>
          <a:off x="6972300" y="6329664"/>
          <a:ext cx="889000" cy="1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138563</xdr:rowOff>
    </xdr:from>
    <xdr:to>
      <xdr:col>15</xdr:col>
      <xdr:colOff>231775</xdr:colOff>
      <xdr:row>36</xdr:row>
      <xdr:rowOff>68713</xdr:rowOff>
    </xdr:to>
    <xdr:sp macro="" textlink="">
      <xdr:nvSpPr>
        <xdr:cNvPr id="314" name="円/楕円 313"/>
        <xdr:cNvSpPr/>
      </xdr:nvSpPr>
      <xdr:spPr>
        <a:xfrm>
          <a:off x="10426700" y="61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161440</xdr:rowOff>
    </xdr:from>
    <xdr:ext cx="534377" cy="259045"/>
    <xdr:sp macro="" textlink="">
      <xdr:nvSpPr>
        <xdr:cNvPr id="315" name="補助費等該当値テキスト"/>
        <xdr:cNvSpPr txBox="1"/>
      </xdr:nvSpPr>
      <xdr:spPr>
        <a:xfrm>
          <a:off x="10528300" y="59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42770</xdr:rowOff>
    </xdr:from>
    <xdr:to>
      <xdr:col>14</xdr:col>
      <xdr:colOff>79375</xdr:colOff>
      <xdr:row>36</xdr:row>
      <xdr:rowOff>144370</xdr:rowOff>
    </xdr:to>
    <xdr:sp macro="" textlink="">
      <xdr:nvSpPr>
        <xdr:cNvPr id="316" name="円/楕円 315"/>
        <xdr:cNvSpPr/>
      </xdr:nvSpPr>
      <xdr:spPr>
        <a:xfrm>
          <a:off x="9588500" y="621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135497</xdr:rowOff>
    </xdr:from>
    <xdr:ext cx="534377" cy="259045"/>
    <xdr:sp macro="" textlink="">
      <xdr:nvSpPr>
        <xdr:cNvPr id="317" name="テキスト ボックス 316"/>
        <xdr:cNvSpPr txBox="1"/>
      </xdr:nvSpPr>
      <xdr:spPr>
        <a:xfrm>
          <a:off x="9372111" y="630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77451</xdr:rowOff>
    </xdr:from>
    <xdr:to>
      <xdr:col>12</xdr:col>
      <xdr:colOff>561975</xdr:colOff>
      <xdr:row>37</xdr:row>
      <xdr:rowOff>7601</xdr:rowOff>
    </xdr:to>
    <xdr:sp macro="" textlink="">
      <xdr:nvSpPr>
        <xdr:cNvPr id="318" name="円/楕円 317"/>
        <xdr:cNvSpPr/>
      </xdr:nvSpPr>
      <xdr:spPr>
        <a:xfrm>
          <a:off x="8699500" y="624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170178</xdr:rowOff>
    </xdr:from>
    <xdr:ext cx="534377" cy="259045"/>
    <xdr:sp macro="" textlink="">
      <xdr:nvSpPr>
        <xdr:cNvPr id="319" name="テキスト ボックス 318"/>
        <xdr:cNvSpPr txBox="1"/>
      </xdr:nvSpPr>
      <xdr:spPr>
        <a:xfrm>
          <a:off x="8483111" y="63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123876</xdr:rowOff>
    </xdr:from>
    <xdr:to>
      <xdr:col>11</xdr:col>
      <xdr:colOff>358775</xdr:colOff>
      <xdr:row>37</xdr:row>
      <xdr:rowOff>54026</xdr:rowOff>
    </xdr:to>
    <xdr:sp macro="" textlink="">
      <xdr:nvSpPr>
        <xdr:cNvPr id="320" name="円/楕円 319"/>
        <xdr:cNvSpPr/>
      </xdr:nvSpPr>
      <xdr:spPr>
        <a:xfrm>
          <a:off x="7810500" y="62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45153</xdr:rowOff>
    </xdr:from>
    <xdr:ext cx="534377" cy="259045"/>
    <xdr:sp macro="" textlink="">
      <xdr:nvSpPr>
        <xdr:cNvPr id="321" name="テキスト ボックス 320"/>
        <xdr:cNvSpPr txBox="1"/>
      </xdr:nvSpPr>
      <xdr:spPr>
        <a:xfrm>
          <a:off x="7594111"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50,328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106664</xdr:rowOff>
    </xdr:from>
    <xdr:to>
      <xdr:col>10</xdr:col>
      <xdr:colOff>155575</xdr:colOff>
      <xdr:row>37</xdr:row>
      <xdr:rowOff>36814</xdr:rowOff>
    </xdr:to>
    <xdr:sp macro="" textlink="">
      <xdr:nvSpPr>
        <xdr:cNvPr id="322" name="円/楕円 321"/>
        <xdr:cNvSpPr/>
      </xdr:nvSpPr>
      <xdr:spPr>
        <a:xfrm>
          <a:off x="6921500" y="62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27941</xdr:rowOff>
    </xdr:from>
    <xdr:ext cx="534377" cy="259045"/>
    <xdr:sp macro="" textlink="">
      <xdr:nvSpPr>
        <xdr:cNvPr id="323" name="テキスト ボックス 322"/>
        <xdr:cNvSpPr txBox="1"/>
      </xdr:nvSpPr>
      <xdr:spPr>
        <a:xfrm>
          <a:off x="6705111" y="637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95142</xdr:rowOff>
    </xdr:from>
    <xdr:to>
      <xdr:col>15</xdr:col>
      <xdr:colOff>180975</xdr:colOff>
      <xdr:row>58</xdr:row>
      <xdr:rowOff>100198</xdr:rowOff>
    </xdr:to>
    <xdr:cxnSp macro="">
      <xdr:nvCxnSpPr>
        <xdr:cNvPr id="352" name="直線コネクタ 351"/>
        <xdr:cNvCxnSpPr/>
      </xdr:nvCxnSpPr>
      <xdr:spPr>
        <a:xfrm flipV="1">
          <a:off x="9639300" y="10039242"/>
          <a:ext cx="8382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15399</xdr:rowOff>
    </xdr:from>
    <xdr:to>
      <xdr:col>14</xdr:col>
      <xdr:colOff>28575</xdr:colOff>
      <xdr:row>58</xdr:row>
      <xdr:rowOff>100198</xdr:rowOff>
    </xdr:to>
    <xdr:cxnSp macro="">
      <xdr:nvCxnSpPr>
        <xdr:cNvPr id="355" name="直線コネクタ 354"/>
        <xdr:cNvCxnSpPr/>
      </xdr:nvCxnSpPr>
      <xdr:spPr>
        <a:xfrm>
          <a:off x="8750300" y="9959499"/>
          <a:ext cx="889000" cy="8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15342</xdr:rowOff>
    </xdr:from>
    <xdr:to>
      <xdr:col>12</xdr:col>
      <xdr:colOff>511175</xdr:colOff>
      <xdr:row>58</xdr:row>
      <xdr:rowOff>15399</xdr:rowOff>
    </xdr:to>
    <xdr:cxnSp macro="">
      <xdr:nvCxnSpPr>
        <xdr:cNvPr id="358" name="直線コネクタ 357"/>
        <xdr:cNvCxnSpPr/>
      </xdr:nvCxnSpPr>
      <xdr:spPr>
        <a:xfrm>
          <a:off x="7861300" y="995944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15342</xdr:rowOff>
    </xdr:from>
    <xdr:to>
      <xdr:col>11</xdr:col>
      <xdr:colOff>307975</xdr:colOff>
      <xdr:row>58</xdr:row>
      <xdr:rowOff>59617</xdr:rowOff>
    </xdr:to>
    <xdr:cxnSp macro="">
      <xdr:nvCxnSpPr>
        <xdr:cNvPr id="361" name="直線コネクタ 360"/>
        <xdr:cNvCxnSpPr/>
      </xdr:nvCxnSpPr>
      <xdr:spPr>
        <a:xfrm flipV="1">
          <a:off x="6972300" y="9959442"/>
          <a:ext cx="889000" cy="4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44342</xdr:rowOff>
    </xdr:from>
    <xdr:to>
      <xdr:col>15</xdr:col>
      <xdr:colOff>231775</xdr:colOff>
      <xdr:row>58</xdr:row>
      <xdr:rowOff>145942</xdr:rowOff>
    </xdr:to>
    <xdr:sp macro="" textlink="">
      <xdr:nvSpPr>
        <xdr:cNvPr id="371" name="円/楕円 370"/>
        <xdr:cNvSpPr/>
      </xdr:nvSpPr>
      <xdr:spPr>
        <a:xfrm>
          <a:off x="10426700" y="998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130719</xdr:rowOff>
    </xdr:from>
    <xdr:ext cx="534377" cy="259045"/>
    <xdr:sp macro="" textlink="">
      <xdr:nvSpPr>
        <xdr:cNvPr id="372" name="普通建設事業費該当値テキスト"/>
        <xdr:cNvSpPr txBox="1"/>
      </xdr:nvSpPr>
      <xdr:spPr>
        <a:xfrm>
          <a:off x="10528300" y="99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49398</xdr:rowOff>
    </xdr:from>
    <xdr:to>
      <xdr:col>14</xdr:col>
      <xdr:colOff>79375</xdr:colOff>
      <xdr:row>58</xdr:row>
      <xdr:rowOff>150998</xdr:rowOff>
    </xdr:to>
    <xdr:sp macro="" textlink="">
      <xdr:nvSpPr>
        <xdr:cNvPr id="373" name="円/楕円 372"/>
        <xdr:cNvSpPr/>
      </xdr:nvSpPr>
      <xdr:spPr>
        <a:xfrm>
          <a:off x="9588500" y="99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142125</xdr:rowOff>
    </xdr:from>
    <xdr:ext cx="534377" cy="259045"/>
    <xdr:sp macro="" textlink="">
      <xdr:nvSpPr>
        <xdr:cNvPr id="374" name="テキスト ボックス 373"/>
        <xdr:cNvSpPr txBox="1"/>
      </xdr:nvSpPr>
      <xdr:spPr>
        <a:xfrm>
          <a:off x="9372111" y="100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136049</xdr:rowOff>
    </xdr:from>
    <xdr:to>
      <xdr:col>12</xdr:col>
      <xdr:colOff>561975</xdr:colOff>
      <xdr:row>58</xdr:row>
      <xdr:rowOff>66199</xdr:rowOff>
    </xdr:to>
    <xdr:sp macro="" textlink="">
      <xdr:nvSpPr>
        <xdr:cNvPr id="375" name="円/楕円 374"/>
        <xdr:cNvSpPr/>
      </xdr:nvSpPr>
      <xdr:spPr>
        <a:xfrm>
          <a:off x="8699500" y="99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57326</xdr:rowOff>
    </xdr:from>
    <xdr:ext cx="534377" cy="259045"/>
    <xdr:sp macro="" textlink="">
      <xdr:nvSpPr>
        <xdr:cNvPr id="376" name="テキスト ボックス 375"/>
        <xdr:cNvSpPr txBox="1"/>
      </xdr:nvSpPr>
      <xdr:spPr>
        <a:xfrm>
          <a:off x="8483111" y="100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135992</xdr:rowOff>
    </xdr:from>
    <xdr:to>
      <xdr:col>11</xdr:col>
      <xdr:colOff>358775</xdr:colOff>
      <xdr:row>58</xdr:row>
      <xdr:rowOff>66142</xdr:rowOff>
    </xdr:to>
    <xdr:sp macro="" textlink="">
      <xdr:nvSpPr>
        <xdr:cNvPr id="377" name="円/楕円 376"/>
        <xdr:cNvSpPr/>
      </xdr:nvSpPr>
      <xdr:spPr>
        <a:xfrm>
          <a:off x="78105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57269</xdr:rowOff>
    </xdr:from>
    <xdr:ext cx="534377" cy="259045"/>
    <xdr:sp macro="" textlink="">
      <xdr:nvSpPr>
        <xdr:cNvPr id="378" name="テキスト ボックス 377"/>
        <xdr:cNvSpPr txBox="1"/>
      </xdr:nvSpPr>
      <xdr:spPr>
        <a:xfrm>
          <a:off x="7594111" y="1000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8817</xdr:rowOff>
    </xdr:from>
    <xdr:to>
      <xdr:col>10</xdr:col>
      <xdr:colOff>155575</xdr:colOff>
      <xdr:row>58</xdr:row>
      <xdr:rowOff>110417</xdr:rowOff>
    </xdr:to>
    <xdr:sp macro="" textlink="">
      <xdr:nvSpPr>
        <xdr:cNvPr id="379" name="円/楕円 378"/>
        <xdr:cNvSpPr/>
      </xdr:nvSpPr>
      <xdr:spPr>
        <a:xfrm>
          <a:off x="6921500" y="99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101544</xdr:rowOff>
    </xdr:from>
    <xdr:ext cx="534377" cy="259045"/>
    <xdr:sp macro="" textlink="">
      <xdr:nvSpPr>
        <xdr:cNvPr id="380" name="テキスト ボックス 379"/>
        <xdr:cNvSpPr txBox="1"/>
      </xdr:nvSpPr>
      <xdr:spPr>
        <a:xfrm>
          <a:off x="6705111" y="100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162305</xdr:rowOff>
    </xdr:from>
    <xdr:to>
      <xdr:col>15</xdr:col>
      <xdr:colOff>180975</xdr:colOff>
      <xdr:row>79</xdr:row>
      <xdr:rowOff>31176</xdr:rowOff>
    </xdr:to>
    <xdr:cxnSp macro="">
      <xdr:nvCxnSpPr>
        <xdr:cNvPr id="409" name="直線コネクタ 408"/>
        <xdr:cNvCxnSpPr/>
      </xdr:nvCxnSpPr>
      <xdr:spPr>
        <a:xfrm>
          <a:off x="9639300" y="13535405"/>
          <a:ext cx="838200" cy="4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151826</xdr:rowOff>
    </xdr:from>
    <xdr:to>
      <xdr:col>15</xdr:col>
      <xdr:colOff>231775</xdr:colOff>
      <xdr:row>79</xdr:row>
      <xdr:rowOff>81976</xdr:rowOff>
    </xdr:to>
    <xdr:sp macro="" textlink="">
      <xdr:nvSpPr>
        <xdr:cNvPr id="419" name="円/楕円 418"/>
        <xdr:cNvSpPr/>
      </xdr:nvSpPr>
      <xdr:spPr>
        <a:xfrm>
          <a:off x="10426700" y="135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66753</xdr:rowOff>
    </xdr:from>
    <xdr:ext cx="469744" cy="259045"/>
    <xdr:sp macro="" textlink="">
      <xdr:nvSpPr>
        <xdr:cNvPr id="420" name="普通建設事業費 （ うち新規整備　）該当値テキスト"/>
        <xdr:cNvSpPr txBox="1"/>
      </xdr:nvSpPr>
      <xdr:spPr>
        <a:xfrm>
          <a:off x="10528300" y="1343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111505</xdr:rowOff>
    </xdr:from>
    <xdr:to>
      <xdr:col>14</xdr:col>
      <xdr:colOff>79375</xdr:colOff>
      <xdr:row>79</xdr:row>
      <xdr:rowOff>41655</xdr:rowOff>
    </xdr:to>
    <xdr:sp macro="" textlink="">
      <xdr:nvSpPr>
        <xdr:cNvPr id="421" name="円/楕円 420"/>
        <xdr:cNvSpPr/>
      </xdr:nvSpPr>
      <xdr:spPr>
        <a:xfrm>
          <a:off x="9588500" y="134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32782</xdr:rowOff>
    </xdr:from>
    <xdr:ext cx="534377" cy="259045"/>
    <xdr:sp macro="" textlink="">
      <xdr:nvSpPr>
        <xdr:cNvPr id="422" name="テキスト ボックス 421"/>
        <xdr:cNvSpPr txBox="1"/>
      </xdr:nvSpPr>
      <xdr:spPr>
        <a:xfrm>
          <a:off x="9372111" y="135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47794</xdr:rowOff>
    </xdr:from>
    <xdr:to>
      <xdr:col>15</xdr:col>
      <xdr:colOff>180975</xdr:colOff>
      <xdr:row>98</xdr:row>
      <xdr:rowOff>67678</xdr:rowOff>
    </xdr:to>
    <xdr:cxnSp macro="">
      <xdr:nvCxnSpPr>
        <xdr:cNvPr id="449" name="直線コネクタ 448"/>
        <xdr:cNvCxnSpPr/>
      </xdr:nvCxnSpPr>
      <xdr:spPr>
        <a:xfrm flipV="1">
          <a:off x="9639300" y="16849894"/>
          <a:ext cx="838200" cy="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168444</xdr:rowOff>
    </xdr:from>
    <xdr:to>
      <xdr:col>15</xdr:col>
      <xdr:colOff>231775</xdr:colOff>
      <xdr:row>98</xdr:row>
      <xdr:rowOff>98594</xdr:rowOff>
    </xdr:to>
    <xdr:sp macro="" textlink="">
      <xdr:nvSpPr>
        <xdr:cNvPr id="459" name="円/楕円 458"/>
        <xdr:cNvSpPr/>
      </xdr:nvSpPr>
      <xdr:spPr>
        <a:xfrm>
          <a:off x="10426700" y="16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16878</xdr:rowOff>
    </xdr:from>
    <xdr:to>
      <xdr:col>14</xdr:col>
      <xdr:colOff>79375</xdr:colOff>
      <xdr:row>98</xdr:row>
      <xdr:rowOff>118478</xdr:rowOff>
    </xdr:to>
    <xdr:sp macro="" textlink="">
      <xdr:nvSpPr>
        <xdr:cNvPr id="461" name="円/楕円 460"/>
        <xdr:cNvSpPr/>
      </xdr:nvSpPr>
      <xdr:spPr>
        <a:xfrm>
          <a:off x="9588500" y="168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109605</xdr:rowOff>
    </xdr:from>
    <xdr:ext cx="534377" cy="259045"/>
    <xdr:sp macro="" textlink="">
      <xdr:nvSpPr>
        <xdr:cNvPr id="462" name="テキスト ボックス 461"/>
        <xdr:cNvSpPr txBox="1"/>
      </xdr:nvSpPr>
      <xdr:spPr>
        <a:xfrm>
          <a:off x="9372111"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167532</xdr:rowOff>
    </xdr:from>
    <xdr:to>
      <xdr:col>23</xdr:col>
      <xdr:colOff>517525</xdr:colOff>
      <xdr:row>37</xdr:row>
      <xdr:rowOff>168561</xdr:rowOff>
    </xdr:to>
    <xdr:cxnSp macro="">
      <xdr:nvCxnSpPr>
        <xdr:cNvPr id="487" name="直線コネクタ 486"/>
        <xdr:cNvCxnSpPr/>
      </xdr:nvCxnSpPr>
      <xdr:spPr>
        <a:xfrm flipV="1">
          <a:off x="15481300" y="651118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114497</xdr:rowOff>
    </xdr:from>
    <xdr:to>
      <xdr:col>22</xdr:col>
      <xdr:colOff>365125</xdr:colOff>
      <xdr:row>37</xdr:row>
      <xdr:rowOff>168561</xdr:rowOff>
    </xdr:to>
    <xdr:cxnSp macro="">
      <xdr:nvCxnSpPr>
        <xdr:cNvPr id="490" name="直線コネクタ 489"/>
        <xdr:cNvCxnSpPr/>
      </xdr:nvCxnSpPr>
      <xdr:spPr>
        <a:xfrm>
          <a:off x="14592300" y="6458147"/>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114497</xdr:rowOff>
    </xdr:from>
    <xdr:to>
      <xdr:col>21</xdr:col>
      <xdr:colOff>161925</xdr:colOff>
      <xdr:row>37</xdr:row>
      <xdr:rowOff>138957</xdr:rowOff>
    </xdr:to>
    <xdr:cxnSp macro="">
      <xdr:nvCxnSpPr>
        <xdr:cNvPr id="493" name="直線コネクタ 492"/>
        <xdr:cNvCxnSpPr/>
      </xdr:nvCxnSpPr>
      <xdr:spPr>
        <a:xfrm flipV="1">
          <a:off x="13703300" y="645814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138957</xdr:rowOff>
    </xdr:from>
    <xdr:to>
      <xdr:col>19</xdr:col>
      <xdr:colOff>644525</xdr:colOff>
      <xdr:row>38</xdr:row>
      <xdr:rowOff>1283</xdr:rowOff>
    </xdr:to>
    <xdr:cxnSp macro="">
      <xdr:nvCxnSpPr>
        <xdr:cNvPr id="496" name="直線コネクタ 495"/>
        <xdr:cNvCxnSpPr/>
      </xdr:nvCxnSpPr>
      <xdr:spPr>
        <a:xfrm flipV="1">
          <a:off x="12814300" y="6482607"/>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116732</xdr:rowOff>
    </xdr:from>
    <xdr:to>
      <xdr:col>23</xdr:col>
      <xdr:colOff>568325</xdr:colOff>
      <xdr:row>38</xdr:row>
      <xdr:rowOff>46882</xdr:rowOff>
    </xdr:to>
    <xdr:sp macro="" textlink="">
      <xdr:nvSpPr>
        <xdr:cNvPr id="506" name="円/楕円 505"/>
        <xdr:cNvSpPr/>
      </xdr:nvSpPr>
      <xdr:spPr>
        <a:xfrm>
          <a:off x="16268700" y="64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378565" cy="259045"/>
    <xdr:sp macro="" textlink="">
      <xdr:nvSpPr>
        <xdr:cNvPr id="507" name="災害復旧事業費該当値テキスト"/>
        <xdr:cNvSpPr txBox="1"/>
      </xdr:nvSpPr>
      <xdr:spPr>
        <a:xfrm>
          <a:off x="16370300" y="6376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117761</xdr:rowOff>
    </xdr:from>
    <xdr:to>
      <xdr:col>22</xdr:col>
      <xdr:colOff>415925</xdr:colOff>
      <xdr:row>38</xdr:row>
      <xdr:rowOff>47910</xdr:rowOff>
    </xdr:to>
    <xdr:sp macro="" textlink="">
      <xdr:nvSpPr>
        <xdr:cNvPr id="508" name="円/楕円 507"/>
        <xdr:cNvSpPr/>
      </xdr:nvSpPr>
      <xdr:spPr>
        <a:xfrm>
          <a:off x="15430500" y="6461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39038</xdr:rowOff>
    </xdr:from>
    <xdr:ext cx="378565" cy="259045"/>
    <xdr:sp macro="" textlink="">
      <xdr:nvSpPr>
        <xdr:cNvPr id="509" name="テキスト ボックス 508"/>
        <xdr:cNvSpPr txBox="1"/>
      </xdr:nvSpPr>
      <xdr:spPr>
        <a:xfrm>
          <a:off x="15292017" y="6554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63697</xdr:rowOff>
    </xdr:from>
    <xdr:to>
      <xdr:col>21</xdr:col>
      <xdr:colOff>212725</xdr:colOff>
      <xdr:row>37</xdr:row>
      <xdr:rowOff>165297</xdr:rowOff>
    </xdr:to>
    <xdr:sp macro="" textlink="">
      <xdr:nvSpPr>
        <xdr:cNvPr id="510" name="円/楕円 509"/>
        <xdr:cNvSpPr/>
      </xdr:nvSpPr>
      <xdr:spPr>
        <a:xfrm>
          <a:off x="14541500" y="64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156424</xdr:rowOff>
    </xdr:from>
    <xdr:ext cx="469744" cy="259045"/>
    <xdr:sp macro="" textlink="">
      <xdr:nvSpPr>
        <xdr:cNvPr id="511" name="テキスト ボックス 510"/>
        <xdr:cNvSpPr txBox="1"/>
      </xdr:nvSpPr>
      <xdr:spPr>
        <a:xfrm>
          <a:off x="14357427" y="650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88157</xdr:rowOff>
    </xdr:from>
    <xdr:to>
      <xdr:col>20</xdr:col>
      <xdr:colOff>9525</xdr:colOff>
      <xdr:row>38</xdr:row>
      <xdr:rowOff>18307</xdr:rowOff>
    </xdr:to>
    <xdr:sp macro="" textlink="">
      <xdr:nvSpPr>
        <xdr:cNvPr id="512" name="円/楕円 511"/>
        <xdr:cNvSpPr/>
      </xdr:nvSpPr>
      <xdr:spPr>
        <a:xfrm>
          <a:off x="13652500" y="64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9434</xdr:rowOff>
    </xdr:from>
    <xdr:ext cx="469744" cy="259045"/>
    <xdr:sp macro="" textlink="">
      <xdr:nvSpPr>
        <xdr:cNvPr id="513" name="テキスト ボックス 512"/>
        <xdr:cNvSpPr txBox="1"/>
      </xdr:nvSpPr>
      <xdr:spPr>
        <a:xfrm>
          <a:off x="13468427" y="652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121933</xdr:rowOff>
    </xdr:from>
    <xdr:to>
      <xdr:col>18</xdr:col>
      <xdr:colOff>492125</xdr:colOff>
      <xdr:row>38</xdr:row>
      <xdr:rowOff>52083</xdr:rowOff>
    </xdr:to>
    <xdr:sp macro="" textlink="">
      <xdr:nvSpPr>
        <xdr:cNvPr id="514" name="円/楕円 513"/>
        <xdr:cNvSpPr/>
      </xdr:nvSpPr>
      <xdr:spPr>
        <a:xfrm>
          <a:off x="12763500" y="646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43210</xdr:rowOff>
    </xdr:from>
    <xdr:ext cx="378565" cy="259045"/>
    <xdr:sp macro="" textlink="">
      <xdr:nvSpPr>
        <xdr:cNvPr id="515" name="テキスト ボックス 514"/>
        <xdr:cNvSpPr txBox="1"/>
      </xdr:nvSpPr>
      <xdr:spPr>
        <a:xfrm>
          <a:off x="12625017" y="655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22284</xdr:rowOff>
    </xdr:from>
    <xdr:to>
      <xdr:col>23</xdr:col>
      <xdr:colOff>517525</xdr:colOff>
      <xdr:row>76</xdr:row>
      <xdr:rowOff>83891</xdr:rowOff>
    </xdr:to>
    <xdr:cxnSp macro="">
      <xdr:nvCxnSpPr>
        <xdr:cNvPr id="597" name="直線コネクタ 596"/>
        <xdr:cNvCxnSpPr/>
      </xdr:nvCxnSpPr>
      <xdr:spPr>
        <a:xfrm>
          <a:off x="15481300" y="13052484"/>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22284</xdr:rowOff>
    </xdr:from>
    <xdr:to>
      <xdr:col>22</xdr:col>
      <xdr:colOff>365125</xdr:colOff>
      <xdr:row>76</xdr:row>
      <xdr:rowOff>54349</xdr:rowOff>
    </xdr:to>
    <xdr:cxnSp macro="">
      <xdr:nvCxnSpPr>
        <xdr:cNvPr id="600" name="直線コネクタ 599"/>
        <xdr:cNvCxnSpPr/>
      </xdr:nvCxnSpPr>
      <xdr:spPr>
        <a:xfrm flipV="1">
          <a:off x="14592300" y="1305248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54349</xdr:rowOff>
    </xdr:from>
    <xdr:to>
      <xdr:col>21</xdr:col>
      <xdr:colOff>161925</xdr:colOff>
      <xdr:row>76</xdr:row>
      <xdr:rowOff>78839</xdr:rowOff>
    </xdr:to>
    <xdr:cxnSp macro="">
      <xdr:nvCxnSpPr>
        <xdr:cNvPr id="603" name="直線コネクタ 602"/>
        <xdr:cNvCxnSpPr/>
      </xdr:nvCxnSpPr>
      <xdr:spPr>
        <a:xfrm flipV="1">
          <a:off x="13703300" y="13084549"/>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78839</xdr:rowOff>
    </xdr:from>
    <xdr:to>
      <xdr:col>19</xdr:col>
      <xdr:colOff>644525</xdr:colOff>
      <xdr:row>76</xdr:row>
      <xdr:rowOff>118326</xdr:rowOff>
    </xdr:to>
    <xdr:cxnSp macro="">
      <xdr:nvCxnSpPr>
        <xdr:cNvPr id="606" name="直線コネクタ 605"/>
        <xdr:cNvCxnSpPr/>
      </xdr:nvCxnSpPr>
      <xdr:spPr>
        <a:xfrm flipV="1">
          <a:off x="12814300" y="13109039"/>
          <a:ext cx="8890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33091</xdr:rowOff>
    </xdr:from>
    <xdr:to>
      <xdr:col>23</xdr:col>
      <xdr:colOff>568325</xdr:colOff>
      <xdr:row>76</xdr:row>
      <xdr:rowOff>134691</xdr:rowOff>
    </xdr:to>
    <xdr:sp macro="" textlink="">
      <xdr:nvSpPr>
        <xdr:cNvPr id="616" name="円/楕円 615"/>
        <xdr:cNvSpPr/>
      </xdr:nvSpPr>
      <xdr:spPr>
        <a:xfrm>
          <a:off x="16268700" y="130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55968</xdr:rowOff>
    </xdr:from>
    <xdr:ext cx="534377" cy="259045"/>
    <xdr:sp macro="" textlink="">
      <xdr:nvSpPr>
        <xdr:cNvPr id="617" name="公債費該当値テキスト"/>
        <xdr:cNvSpPr txBox="1"/>
      </xdr:nvSpPr>
      <xdr:spPr>
        <a:xfrm>
          <a:off x="16370300" y="12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142933</xdr:rowOff>
    </xdr:from>
    <xdr:to>
      <xdr:col>22</xdr:col>
      <xdr:colOff>415925</xdr:colOff>
      <xdr:row>76</xdr:row>
      <xdr:rowOff>73084</xdr:rowOff>
    </xdr:to>
    <xdr:sp macro="" textlink="">
      <xdr:nvSpPr>
        <xdr:cNvPr id="618" name="円/楕円 617"/>
        <xdr:cNvSpPr/>
      </xdr:nvSpPr>
      <xdr:spPr>
        <a:xfrm>
          <a:off x="15430500" y="13001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89610</xdr:rowOff>
    </xdr:from>
    <xdr:ext cx="534377" cy="259045"/>
    <xdr:sp macro="" textlink="">
      <xdr:nvSpPr>
        <xdr:cNvPr id="619" name="テキスト ボックス 618"/>
        <xdr:cNvSpPr txBox="1"/>
      </xdr:nvSpPr>
      <xdr:spPr>
        <a:xfrm>
          <a:off x="15214111" y="127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3549</xdr:rowOff>
    </xdr:from>
    <xdr:to>
      <xdr:col>21</xdr:col>
      <xdr:colOff>212725</xdr:colOff>
      <xdr:row>76</xdr:row>
      <xdr:rowOff>105149</xdr:rowOff>
    </xdr:to>
    <xdr:sp macro="" textlink="">
      <xdr:nvSpPr>
        <xdr:cNvPr id="620" name="円/楕円 619"/>
        <xdr:cNvSpPr/>
      </xdr:nvSpPr>
      <xdr:spPr>
        <a:xfrm>
          <a:off x="14541500" y="130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121676</xdr:rowOff>
    </xdr:from>
    <xdr:ext cx="534377" cy="259045"/>
    <xdr:sp macro="" textlink="">
      <xdr:nvSpPr>
        <xdr:cNvPr id="621" name="テキスト ボックス 620"/>
        <xdr:cNvSpPr txBox="1"/>
      </xdr:nvSpPr>
      <xdr:spPr>
        <a:xfrm>
          <a:off x="14325111" y="1280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28039</xdr:rowOff>
    </xdr:from>
    <xdr:to>
      <xdr:col>20</xdr:col>
      <xdr:colOff>9525</xdr:colOff>
      <xdr:row>76</xdr:row>
      <xdr:rowOff>129639</xdr:rowOff>
    </xdr:to>
    <xdr:sp macro="" textlink="">
      <xdr:nvSpPr>
        <xdr:cNvPr id="622" name="円/楕円 621"/>
        <xdr:cNvSpPr/>
      </xdr:nvSpPr>
      <xdr:spPr>
        <a:xfrm>
          <a:off x="13652500" y="130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146166</xdr:rowOff>
    </xdr:from>
    <xdr:ext cx="534377" cy="259045"/>
    <xdr:sp macro="" textlink="">
      <xdr:nvSpPr>
        <xdr:cNvPr id="623" name="テキスト ボックス 622"/>
        <xdr:cNvSpPr txBox="1"/>
      </xdr:nvSpPr>
      <xdr:spPr>
        <a:xfrm>
          <a:off x="13436111" y="128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67526</xdr:rowOff>
    </xdr:from>
    <xdr:to>
      <xdr:col>18</xdr:col>
      <xdr:colOff>492125</xdr:colOff>
      <xdr:row>76</xdr:row>
      <xdr:rowOff>169126</xdr:rowOff>
    </xdr:to>
    <xdr:sp macro="" textlink="">
      <xdr:nvSpPr>
        <xdr:cNvPr id="624" name="円/楕円 623"/>
        <xdr:cNvSpPr/>
      </xdr:nvSpPr>
      <xdr:spPr>
        <a:xfrm>
          <a:off x="12763500" y="13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160253</xdr:rowOff>
    </xdr:from>
    <xdr:ext cx="534377" cy="259045"/>
    <xdr:sp macro="" textlink="">
      <xdr:nvSpPr>
        <xdr:cNvPr id="625" name="テキスト ボックス 624"/>
        <xdr:cNvSpPr txBox="1"/>
      </xdr:nvSpPr>
      <xdr:spPr>
        <a:xfrm>
          <a:off x="12547111" y="1319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107035</xdr:rowOff>
    </xdr:from>
    <xdr:to>
      <xdr:col>23</xdr:col>
      <xdr:colOff>517525</xdr:colOff>
      <xdr:row>99</xdr:row>
      <xdr:rowOff>11303</xdr:rowOff>
    </xdr:to>
    <xdr:cxnSp macro="">
      <xdr:nvCxnSpPr>
        <xdr:cNvPr id="654" name="直線コネクタ 653"/>
        <xdr:cNvCxnSpPr/>
      </xdr:nvCxnSpPr>
      <xdr:spPr>
        <a:xfrm flipV="1">
          <a:off x="15481300" y="16909135"/>
          <a:ext cx="838200" cy="7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43535</xdr:rowOff>
    </xdr:from>
    <xdr:to>
      <xdr:col>22</xdr:col>
      <xdr:colOff>365125</xdr:colOff>
      <xdr:row>99</xdr:row>
      <xdr:rowOff>11303</xdr:rowOff>
    </xdr:to>
    <xdr:cxnSp macro="">
      <xdr:nvCxnSpPr>
        <xdr:cNvPr id="657" name="直線コネクタ 656"/>
        <xdr:cNvCxnSpPr/>
      </xdr:nvCxnSpPr>
      <xdr:spPr>
        <a:xfrm>
          <a:off x="14592300" y="16845635"/>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43535</xdr:rowOff>
    </xdr:from>
    <xdr:to>
      <xdr:col>21</xdr:col>
      <xdr:colOff>161925</xdr:colOff>
      <xdr:row>99</xdr:row>
      <xdr:rowOff>6071</xdr:rowOff>
    </xdr:to>
    <xdr:cxnSp macro="">
      <xdr:nvCxnSpPr>
        <xdr:cNvPr id="660" name="直線コネクタ 659"/>
        <xdr:cNvCxnSpPr/>
      </xdr:nvCxnSpPr>
      <xdr:spPr>
        <a:xfrm flipV="1">
          <a:off x="13703300" y="16845635"/>
          <a:ext cx="889000" cy="1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6071</xdr:rowOff>
    </xdr:from>
    <xdr:to>
      <xdr:col>19</xdr:col>
      <xdr:colOff>644525</xdr:colOff>
      <xdr:row>99</xdr:row>
      <xdr:rowOff>25336</xdr:rowOff>
    </xdr:to>
    <xdr:cxnSp macro="">
      <xdr:nvCxnSpPr>
        <xdr:cNvPr id="663" name="直線コネクタ 662"/>
        <xdr:cNvCxnSpPr/>
      </xdr:nvCxnSpPr>
      <xdr:spPr>
        <a:xfrm flipV="1">
          <a:off x="12814300" y="16979621"/>
          <a:ext cx="889000" cy="1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56235</xdr:rowOff>
    </xdr:from>
    <xdr:to>
      <xdr:col>23</xdr:col>
      <xdr:colOff>568325</xdr:colOff>
      <xdr:row>98</xdr:row>
      <xdr:rowOff>157835</xdr:rowOff>
    </xdr:to>
    <xdr:sp macro="" textlink="">
      <xdr:nvSpPr>
        <xdr:cNvPr id="673" name="円/楕円 672"/>
        <xdr:cNvSpPr/>
      </xdr:nvSpPr>
      <xdr:spPr>
        <a:xfrm>
          <a:off x="16268700" y="1685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142612</xdr:rowOff>
    </xdr:from>
    <xdr:ext cx="469744" cy="259045"/>
    <xdr:sp macro="" textlink="">
      <xdr:nvSpPr>
        <xdr:cNvPr id="674" name="積立金該当値テキスト"/>
        <xdr:cNvSpPr txBox="1"/>
      </xdr:nvSpPr>
      <xdr:spPr>
        <a:xfrm>
          <a:off x="16370300" y="1677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131953</xdr:rowOff>
    </xdr:from>
    <xdr:to>
      <xdr:col>22</xdr:col>
      <xdr:colOff>415925</xdr:colOff>
      <xdr:row>99</xdr:row>
      <xdr:rowOff>62103</xdr:rowOff>
    </xdr:to>
    <xdr:sp macro="" textlink="">
      <xdr:nvSpPr>
        <xdr:cNvPr id="675" name="円/楕円 674"/>
        <xdr:cNvSpPr/>
      </xdr:nvSpPr>
      <xdr:spPr>
        <a:xfrm>
          <a:off x="15430500" y="169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53230</xdr:rowOff>
    </xdr:from>
    <xdr:ext cx="469744" cy="259045"/>
    <xdr:sp macro="" textlink="">
      <xdr:nvSpPr>
        <xdr:cNvPr id="676" name="テキスト ボックス 675"/>
        <xdr:cNvSpPr txBox="1"/>
      </xdr:nvSpPr>
      <xdr:spPr>
        <a:xfrm>
          <a:off x="15246427" y="170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164185</xdr:rowOff>
    </xdr:from>
    <xdr:to>
      <xdr:col>21</xdr:col>
      <xdr:colOff>212725</xdr:colOff>
      <xdr:row>98</xdr:row>
      <xdr:rowOff>94335</xdr:rowOff>
    </xdr:to>
    <xdr:sp macro="" textlink="">
      <xdr:nvSpPr>
        <xdr:cNvPr id="677" name="円/楕円 676"/>
        <xdr:cNvSpPr/>
      </xdr:nvSpPr>
      <xdr:spPr>
        <a:xfrm>
          <a:off x="145415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85462</xdr:rowOff>
    </xdr:from>
    <xdr:ext cx="534377" cy="259045"/>
    <xdr:sp macro="" textlink="">
      <xdr:nvSpPr>
        <xdr:cNvPr id="678" name="テキスト ボックス 677"/>
        <xdr:cNvSpPr txBox="1"/>
      </xdr:nvSpPr>
      <xdr:spPr>
        <a:xfrm>
          <a:off x="14325111" y="1688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126721</xdr:rowOff>
    </xdr:from>
    <xdr:to>
      <xdr:col>20</xdr:col>
      <xdr:colOff>9525</xdr:colOff>
      <xdr:row>99</xdr:row>
      <xdr:rowOff>56871</xdr:rowOff>
    </xdr:to>
    <xdr:sp macro="" textlink="">
      <xdr:nvSpPr>
        <xdr:cNvPr id="679" name="円/楕円 678"/>
        <xdr:cNvSpPr/>
      </xdr:nvSpPr>
      <xdr:spPr>
        <a:xfrm>
          <a:off x="13652500" y="1692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47998</xdr:rowOff>
    </xdr:from>
    <xdr:ext cx="469744" cy="259045"/>
    <xdr:sp macro="" textlink="">
      <xdr:nvSpPr>
        <xdr:cNvPr id="680" name="テキスト ボックス 679"/>
        <xdr:cNvSpPr txBox="1"/>
      </xdr:nvSpPr>
      <xdr:spPr>
        <a:xfrm>
          <a:off x="13468427" y="1702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145986</xdr:rowOff>
    </xdr:from>
    <xdr:to>
      <xdr:col>18</xdr:col>
      <xdr:colOff>492125</xdr:colOff>
      <xdr:row>99</xdr:row>
      <xdr:rowOff>76136</xdr:rowOff>
    </xdr:to>
    <xdr:sp macro="" textlink="">
      <xdr:nvSpPr>
        <xdr:cNvPr id="681" name="円/楕円 680"/>
        <xdr:cNvSpPr/>
      </xdr:nvSpPr>
      <xdr:spPr>
        <a:xfrm>
          <a:off x="12763500" y="169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67263</xdr:rowOff>
    </xdr:from>
    <xdr:ext cx="469744" cy="259045"/>
    <xdr:sp macro="" textlink="">
      <xdr:nvSpPr>
        <xdr:cNvPr id="682" name="テキスト ボックス 681"/>
        <xdr:cNvSpPr txBox="1"/>
      </xdr:nvSpPr>
      <xdr:spPr>
        <a:xfrm>
          <a:off x="12579427" y="170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117983</xdr:rowOff>
    </xdr:from>
    <xdr:to>
      <xdr:col>32</xdr:col>
      <xdr:colOff>187325</xdr:colOff>
      <xdr:row>38</xdr:row>
      <xdr:rowOff>122555</xdr:rowOff>
    </xdr:to>
    <xdr:cxnSp macro="">
      <xdr:nvCxnSpPr>
        <xdr:cNvPr id="711" name="直線コネクタ 710"/>
        <xdr:cNvCxnSpPr/>
      </xdr:nvCxnSpPr>
      <xdr:spPr>
        <a:xfrm>
          <a:off x="21323300" y="663308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82948</xdr:rowOff>
    </xdr:from>
    <xdr:ext cx="378565" cy="259045"/>
    <xdr:sp macro="" textlink="">
      <xdr:nvSpPr>
        <xdr:cNvPr id="712" name="投資及び出資金平均値テキスト"/>
        <xdr:cNvSpPr txBox="1"/>
      </xdr:nvSpPr>
      <xdr:spPr>
        <a:xfrm>
          <a:off x="22212300" y="6598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116840</xdr:rowOff>
    </xdr:from>
    <xdr:to>
      <xdr:col>31</xdr:col>
      <xdr:colOff>34925</xdr:colOff>
      <xdr:row>38</xdr:row>
      <xdr:rowOff>117983</xdr:rowOff>
    </xdr:to>
    <xdr:cxnSp macro="">
      <xdr:nvCxnSpPr>
        <xdr:cNvPr id="714" name="直線コネクタ 713"/>
        <xdr:cNvCxnSpPr/>
      </xdr:nvCxnSpPr>
      <xdr:spPr>
        <a:xfrm>
          <a:off x="20434300" y="663194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112078</xdr:rowOff>
    </xdr:from>
    <xdr:to>
      <xdr:col>29</xdr:col>
      <xdr:colOff>517525</xdr:colOff>
      <xdr:row>38</xdr:row>
      <xdr:rowOff>116840</xdr:rowOff>
    </xdr:to>
    <xdr:cxnSp macro="">
      <xdr:nvCxnSpPr>
        <xdr:cNvPr id="717" name="直線コネクタ 716"/>
        <xdr:cNvCxnSpPr/>
      </xdr:nvCxnSpPr>
      <xdr:spPr>
        <a:xfrm>
          <a:off x="19545300" y="662717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111125</xdr:rowOff>
    </xdr:from>
    <xdr:to>
      <xdr:col>28</xdr:col>
      <xdr:colOff>314325</xdr:colOff>
      <xdr:row>38</xdr:row>
      <xdr:rowOff>112078</xdr:rowOff>
    </xdr:to>
    <xdr:cxnSp macro="">
      <xdr:nvCxnSpPr>
        <xdr:cNvPr id="720" name="直線コネクタ 719"/>
        <xdr:cNvCxnSpPr/>
      </xdr:nvCxnSpPr>
      <xdr:spPr>
        <a:xfrm>
          <a:off x="18656300" y="6626225"/>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71755</xdr:rowOff>
    </xdr:from>
    <xdr:to>
      <xdr:col>32</xdr:col>
      <xdr:colOff>238125</xdr:colOff>
      <xdr:row>39</xdr:row>
      <xdr:rowOff>1905</xdr:rowOff>
    </xdr:to>
    <xdr:sp macro="" textlink="">
      <xdr:nvSpPr>
        <xdr:cNvPr id="730" name="円/楕円 729"/>
        <xdr:cNvSpPr/>
      </xdr:nvSpPr>
      <xdr:spPr>
        <a:xfrm>
          <a:off x="22110700"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31132</xdr:rowOff>
    </xdr:from>
    <xdr:ext cx="378565" cy="259045"/>
    <xdr:sp macro="" textlink="">
      <xdr:nvSpPr>
        <xdr:cNvPr id="731" name="投資及び出資金該当値テキスト"/>
        <xdr:cNvSpPr txBox="1"/>
      </xdr:nvSpPr>
      <xdr:spPr>
        <a:xfrm>
          <a:off x="22212300" y="6374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67183</xdr:rowOff>
    </xdr:from>
    <xdr:to>
      <xdr:col>31</xdr:col>
      <xdr:colOff>85725</xdr:colOff>
      <xdr:row>38</xdr:row>
      <xdr:rowOff>168783</xdr:rowOff>
    </xdr:to>
    <xdr:sp macro="" textlink="">
      <xdr:nvSpPr>
        <xdr:cNvPr id="732" name="円/楕円 731"/>
        <xdr:cNvSpPr/>
      </xdr:nvSpPr>
      <xdr:spPr>
        <a:xfrm>
          <a:off x="2127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159910</xdr:rowOff>
    </xdr:from>
    <xdr:ext cx="378565" cy="259045"/>
    <xdr:sp macro="" textlink="">
      <xdr:nvSpPr>
        <xdr:cNvPr id="733" name="テキスト ボックス 732"/>
        <xdr:cNvSpPr txBox="1"/>
      </xdr:nvSpPr>
      <xdr:spPr>
        <a:xfrm>
          <a:off x="21134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66040</xdr:rowOff>
    </xdr:from>
    <xdr:to>
      <xdr:col>29</xdr:col>
      <xdr:colOff>568325</xdr:colOff>
      <xdr:row>38</xdr:row>
      <xdr:rowOff>167640</xdr:rowOff>
    </xdr:to>
    <xdr:sp macro="" textlink="">
      <xdr:nvSpPr>
        <xdr:cNvPr id="734" name="円/楕円 733"/>
        <xdr:cNvSpPr/>
      </xdr:nvSpPr>
      <xdr:spPr>
        <a:xfrm>
          <a:off x="20383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158767</xdr:rowOff>
    </xdr:from>
    <xdr:ext cx="378565" cy="259045"/>
    <xdr:sp macro="" textlink="">
      <xdr:nvSpPr>
        <xdr:cNvPr id="735" name="テキスト ボックス 734"/>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61278</xdr:rowOff>
    </xdr:from>
    <xdr:to>
      <xdr:col>28</xdr:col>
      <xdr:colOff>365125</xdr:colOff>
      <xdr:row>38</xdr:row>
      <xdr:rowOff>162878</xdr:rowOff>
    </xdr:to>
    <xdr:sp macro="" textlink="">
      <xdr:nvSpPr>
        <xdr:cNvPr id="736" name="円/楕円 735"/>
        <xdr:cNvSpPr/>
      </xdr:nvSpPr>
      <xdr:spPr>
        <a:xfrm>
          <a:off x="19494500" y="657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154005</xdr:rowOff>
    </xdr:from>
    <xdr:ext cx="378565" cy="259045"/>
    <xdr:sp macro="" textlink="">
      <xdr:nvSpPr>
        <xdr:cNvPr id="737" name="テキスト ボックス 736"/>
        <xdr:cNvSpPr txBox="1"/>
      </xdr:nvSpPr>
      <xdr:spPr>
        <a:xfrm>
          <a:off x="19356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60325</xdr:rowOff>
    </xdr:from>
    <xdr:to>
      <xdr:col>27</xdr:col>
      <xdr:colOff>161925</xdr:colOff>
      <xdr:row>38</xdr:row>
      <xdr:rowOff>161925</xdr:rowOff>
    </xdr:to>
    <xdr:sp macro="" textlink="">
      <xdr:nvSpPr>
        <xdr:cNvPr id="738" name="円/楕円 737"/>
        <xdr:cNvSpPr/>
      </xdr:nvSpPr>
      <xdr:spPr>
        <a:xfrm>
          <a:off x="186055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153052</xdr:rowOff>
    </xdr:from>
    <xdr:ext cx="378565" cy="259045"/>
    <xdr:sp macro="" textlink="">
      <xdr:nvSpPr>
        <xdr:cNvPr id="739" name="テキスト ボックス 738"/>
        <xdr:cNvSpPr txBox="1"/>
      </xdr:nvSpPr>
      <xdr:spPr>
        <a:xfrm>
          <a:off x="18467017" y="66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61878</xdr:rowOff>
    </xdr:from>
    <xdr:to>
      <xdr:col>32</xdr:col>
      <xdr:colOff>187325</xdr:colOff>
      <xdr:row>73</xdr:row>
      <xdr:rowOff>129919</xdr:rowOff>
    </xdr:to>
    <xdr:cxnSp macro="">
      <xdr:nvCxnSpPr>
        <xdr:cNvPr id="828" name="直線コネクタ 827"/>
        <xdr:cNvCxnSpPr/>
      </xdr:nvCxnSpPr>
      <xdr:spPr>
        <a:xfrm flipV="1">
          <a:off x="21323300" y="12577728"/>
          <a:ext cx="838200" cy="6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9"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129919</xdr:rowOff>
    </xdr:from>
    <xdr:to>
      <xdr:col>31</xdr:col>
      <xdr:colOff>34925</xdr:colOff>
      <xdr:row>74</xdr:row>
      <xdr:rowOff>26560</xdr:rowOff>
    </xdr:to>
    <xdr:cxnSp macro="">
      <xdr:nvCxnSpPr>
        <xdr:cNvPr id="831" name="直線コネクタ 830"/>
        <xdr:cNvCxnSpPr/>
      </xdr:nvCxnSpPr>
      <xdr:spPr>
        <a:xfrm flipV="1">
          <a:off x="20434300" y="12645769"/>
          <a:ext cx="889000" cy="6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3" name="テキスト ボックス 832"/>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26560</xdr:rowOff>
    </xdr:from>
    <xdr:to>
      <xdr:col>29</xdr:col>
      <xdr:colOff>517525</xdr:colOff>
      <xdr:row>74</xdr:row>
      <xdr:rowOff>118587</xdr:rowOff>
    </xdr:to>
    <xdr:cxnSp macro="">
      <xdr:nvCxnSpPr>
        <xdr:cNvPr id="834" name="直線コネクタ 833"/>
        <xdr:cNvCxnSpPr/>
      </xdr:nvCxnSpPr>
      <xdr:spPr>
        <a:xfrm flipV="1">
          <a:off x="19545300" y="12713860"/>
          <a:ext cx="889000" cy="9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95885</xdr:rowOff>
    </xdr:from>
    <xdr:ext cx="534377" cy="259045"/>
    <xdr:sp macro="" textlink="">
      <xdr:nvSpPr>
        <xdr:cNvPr id="836" name="テキスト ボックス 835"/>
        <xdr:cNvSpPr txBox="1"/>
      </xdr:nvSpPr>
      <xdr:spPr>
        <a:xfrm>
          <a:off x="20167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55249</xdr:rowOff>
    </xdr:from>
    <xdr:to>
      <xdr:col>28</xdr:col>
      <xdr:colOff>314325</xdr:colOff>
      <xdr:row>74</xdr:row>
      <xdr:rowOff>118587</xdr:rowOff>
    </xdr:to>
    <xdr:cxnSp macro="">
      <xdr:nvCxnSpPr>
        <xdr:cNvPr id="837" name="直線コネクタ 836"/>
        <xdr:cNvCxnSpPr/>
      </xdr:nvCxnSpPr>
      <xdr:spPr>
        <a:xfrm>
          <a:off x="18656300" y="12742549"/>
          <a:ext cx="889000" cy="6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9" name="テキスト ボックス 838"/>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41" name="テキスト ボックス 840"/>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11078</xdr:rowOff>
    </xdr:from>
    <xdr:to>
      <xdr:col>32</xdr:col>
      <xdr:colOff>238125</xdr:colOff>
      <xdr:row>73</xdr:row>
      <xdr:rowOff>112678</xdr:rowOff>
    </xdr:to>
    <xdr:sp macro="" textlink="">
      <xdr:nvSpPr>
        <xdr:cNvPr id="847" name="円/楕円 846"/>
        <xdr:cNvSpPr/>
      </xdr:nvSpPr>
      <xdr:spPr>
        <a:xfrm>
          <a:off x="22110700" y="125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33955</xdr:rowOff>
    </xdr:from>
    <xdr:ext cx="534377" cy="259045"/>
    <xdr:sp macro="" textlink="">
      <xdr:nvSpPr>
        <xdr:cNvPr id="848" name="繰出金該当値テキスト"/>
        <xdr:cNvSpPr txBox="1"/>
      </xdr:nvSpPr>
      <xdr:spPr>
        <a:xfrm>
          <a:off x="22212300" y="1237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85,266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79119</xdr:rowOff>
    </xdr:from>
    <xdr:to>
      <xdr:col>31</xdr:col>
      <xdr:colOff>85725</xdr:colOff>
      <xdr:row>74</xdr:row>
      <xdr:rowOff>9269</xdr:rowOff>
    </xdr:to>
    <xdr:sp macro="" textlink="">
      <xdr:nvSpPr>
        <xdr:cNvPr id="849" name="円/楕円 848"/>
        <xdr:cNvSpPr/>
      </xdr:nvSpPr>
      <xdr:spPr>
        <a:xfrm>
          <a:off x="21272500" y="125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25796</xdr:rowOff>
    </xdr:from>
    <xdr:ext cx="534377" cy="259045"/>
    <xdr:sp macro="" textlink="">
      <xdr:nvSpPr>
        <xdr:cNvPr id="850" name="テキスト ボックス 849"/>
        <xdr:cNvSpPr txBox="1"/>
      </xdr:nvSpPr>
      <xdr:spPr>
        <a:xfrm>
          <a:off x="21056111" y="12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81,099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147210</xdr:rowOff>
    </xdr:from>
    <xdr:to>
      <xdr:col>29</xdr:col>
      <xdr:colOff>568325</xdr:colOff>
      <xdr:row>74</xdr:row>
      <xdr:rowOff>77360</xdr:rowOff>
    </xdr:to>
    <xdr:sp macro="" textlink="">
      <xdr:nvSpPr>
        <xdr:cNvPr id="851" name="円/楕円 850"/>
        <xdr:cNvSpPr/>
      </xdr:nvSpPr>
      <xdr:spPr>
        <a:xfrm>
          <a:off x="20383500" y="12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93887</xdr:rowOff>
    </xdr:from>
    <xdr:ext cx="534377" cy="259045"/>
    <xdr:sp macro="" textlink="">
      <xdr:nvSpPr>
        <xdr:cNvPr id="852" name="テキスト ボックス 851"/>
        <xdr:cNvSpPr txBox="1"/>
      </xdr:nvSpPr>
      <xdr:spPr>
        <a:xfrm>
          <a:off x="20167111" y="1243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76,929</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67787</xdr:rowOff>
    </xdr:from>
    <xdr:to>
      <xdr:col>28</xdr:col>
      <xdr:colOff>365125</xdr:colOff>
      <xdr:row>74</xdr:row>
      <xdr:rowOff>169387</xdr:rowOff>
    </xdr:to>
    <xdr:sp macro="" textlink="">
      <xdr:nvSpPr>
        <xdr:cNvPr id="853" name="円/楕円 852"/>
        <xdr:cNvSpPr/>
      </xdr:nvSpPr>
      <xdr:spPr>
        <a:xfrm>
          <a:off x="19494500" y="127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14464</xdr:rowOff>
    </xdr:from>
    <xdr:ext cx="534377" cy="259045"/>
    <xdr:sp macro="" textlink="">
      <xdr:nvSpPr>
        <xdr:cNvPr id="854" name="テキスト ボックス 853"/>
        <xdr:cNvSpPr txBox="1"/>
      </xdr:nvSpPr>
      <xdr:spPr>
        <a:xfrm>
          <a:off x="19278111" y="125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71,293</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4449</xdr:rowOff>
    </xdr:from>
    <xdr:to>
      <xdr:col>27</xdr:col>
      <xdr:colOff>161925</xdr:colOff>
      <xdr:row>74</xdr:row>
      <xdr:rowOff>106049</xdr:rowOff>
    </xdr:to>
    <xdr:sp macro="" textlink="">
      <xdr:nvSpPr>
        <xdr:cNvPr id="855" name="円/楕円 854"/>
        <xdr:cNvSpPr/>
      </xdr:nvSpPr>
      <xdr:spPr>
        <a:xfrm>
          <a:off x="18605500" y="1269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122576</xdr:rowOff>
    </xdr:from>
    <xdr:ext cx="534377" cy="259045"/>
    <xdr:sp macro="" textlink="">
      <xdr:nvSpPr>
        <xdr:cNvPr id="856" name="テキスト ボックス 855"/>
        <xdr:cNvSpPr txBox="1"/>
      </xdr:nvSpPr>
      <xdr:spPr>
        <a:xfrm>
          <a:off x="18389111" y="1246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公債費は高い水準で推移しているが、繰上償還の実施や大規模事業の償還終了により減少しつつある。地方債発行許可団体であるため、地方債発行の抑制を行う。</a:t>
          </a:r>
          <a:endParaRPr kumimoji="1" lang="en-US" altLang="ja-JP" sz="1300">
            <a:latin typeface="ＭＳ Ｐゴシック"/>
          </a:endParaRPr>
        </a:p>
        <a:p>
          <a:r>
            <a:rPr kumimoji="1" lang="ja-JP" altLang="en-US" sz="1300">
              <a:latin typeface="ＭＳ Ｐゴシック"/>
            </a:rPr>
            <a:t>普通建設事業費は類似団体に比べ、低い水準で推移しているが、今後施設や道路橋梁の老朽化により普通建設事業費が増加が予想される。長寿命化計画の策定等により経費の平準化を図る。</a:t>
          </a:r>
          <a:endParaRPr kumimoji="1" lang="en-US" altLang="ja-JP" sz="1300">
            <a:latin typeface="ＭＳ Ｐゴシック"/>
          </a:endParaRPr>
        </a:p>
        <a:p>
          <a:r>
            <a:rPr kumimoji="1" lang="ja-JP" altLang="en-US" sz="1300">
              <a:latin typeface="ＭＳ Ｐゴシック"/>
            </a:rPr>
            <a:t>繰出金は類似団体平均と比べて、非常に高い水準で推移している。これは下水道事業会計において、維持管理経費が多額となり、繰出金が増加したことや介護保険事業会計の財政悪化に伴う、繰出金の増、国民健康保険事業の財政基盤安定負担金の増に伴う、繰出金の増が要因である。今後は特別会計における経費の削減や保険料の適正化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兵庫県上郡町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15,815
15,722
150.26
7,404,285
7,216,640
181,554
5,057,413
9,819,066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228.5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164193</xdr:rowOff>
    </xdr:from>
    <xdr:to>
      <xdr:col>6</xdr:col>
      <xdr:colOff>511175</xdr:colOff>
      <xdr:row>34</xdr:row>
      <xdr:rowOff>31278</xdr:rowOff>
    </xdr:to>
    <xdr:cxnSp macro="">
      <xdr:nvCxnSpPr>
        <xdr:cNvPr id="63" name="直線コネクタ 62"/>
        <xdr:cNvCxnSpPr/>
      </xdr:nvCxnSpPr>
      <xdr:spPr>
        <a:xfrm>
          <a:off x="3797300" y="5822043"/>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151256</xdr:rowOff>
    </xdr:from>
    <xdr:ext cx="469744" cy="259045"/>
    <xdr:sp macro="" textlink="">
      <xdr:nvSpPr>
        <xdr:cNvPr id="64" name="議会費平均値テキスト"/>
        <xdr:cNvSpPr txBox="1"/>
      </xdr:nvSpPr>
      <xdr:spPr>
        <a:xfrm>
          <a:off x="4686300" y="5980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164193</xdr:rowOff>
    </xdr:from>
    <xdr:to>
      <xdr:col>5</xdr:col>
      <xdr:colOff>358775</xdr:colOff>
      <xdr:row>35</xdr:row>
      <xdr:rowOff>60016</xdr:rowOff>
    </xdr:to>
    <xdr:cxnSp macro="">
      <xdr:nvCxnSpPr>
        <xdr:cNvPr id="66" name="直線コネクタ 65"/>
        <xdr:cNvCxnSpPr/>
      </xdr:nvCxnSpPr>
      <xdr:spPr>
        <a:xfrm flipV="1">
          <a:off x="2908300" y="5822043"/>
          <a:ext cx="889000" cy="23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100511</xdr:rowOff>
    </xdr:from>
    <xdr:to>
      <xdr:col>4</xdr:col>
      <xdr:colOff>155575</xdr:colOff>
      <xdr:row>35</xdr:row>
      <xdr:rowOff>60016</xdr:rowOff>
    </xdr:to>
    <xdr:cxnSp macro="">
      <xdr:nvCxnSpPr>
        <xdr:cNvPr id="69" name="直線コネクタ 68"/>
        <xdr:cNvCxnSpPr/>
      </xdr:nvCxnSpPr>
      <xdr:spPr>
        <a:xfrm>
          <a:off x="2019300" y="5929811"/>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28792</xdr:rowOff>
    </xdr:from>
    <xdr:ext cx="469744" cy="259045"/>
    <xdr:sp macro="" textlink="">
      <xdr:nvSpPr>
        <xdr:cNvPr id="71" name="テキスト ボックス 70"/>
        <xdr:cNvSpPr txBox="1"/>
      </xdr:nvSpPr>
      <xdr:spPr>
        <a:xfrm>
          <a:off x="2673427" y="620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171378</xdr:rowOff>
    </xdr:from>
    <xdr:to>
      <xdr:col>2</xdr:col>
      <xdr:colOff>638175</xdr:colOff>
      <xdr:row>34</xdr:row>
      <xdr:rowOff>100511</xdr:rowOff>
    </xdr:to>
    <xdr:cxnSp macro="">
      <xdr:nvCxnSpPr>
        <xdr:cNvPr id="72" name="直線コネクタ 71"/>
        <xdr:cNvCxnSpPr/>
      </xdr:nvCxnSpPr>
      <xdr:spPr>
        <a:xfrm>
          <a:off x="1130300" y="5829228"/>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119252</xdr:rowOff>
    </xdr:from>
    <xdr:ext cx="469744" cy="259045"/>
    <xdr:sp macro="" textlink="">
      <xdr:nvSpPr>
        <xdr:cNvPr id="74" name="テキスト ボックス 73"/>
        <xdr:cNvSpPr txBox="1"/>
      </xdr:nvSpPr>
      <xdr:spPr>
        <a:xfrm>
          <a:off x="1784427" y="612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151928</xdr:rowOff>
    </xdr:from>
    <xdr:to>
      <xdr:col>6</xdr:col>
      <xdr:colOff>561975</xdr:colOff>
      <xdr:row>34</xdr:row>
      <xdr:rowOff>82078</xdr:rowOff>
    </xdr:to>
    <xdr:sp macro="" textlink="">
      <xdr:nvSpPr>
        <xdr:cNvPr id="82" name="円/楕円 81"/>
        <xdr:cNvSpPr/>
      </xdr:nvSpPr>
      <xdr:spPr>
        <a:xfrm>
          <a:off x="4584700" y="58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3355</xdr:rowOff>
    </xdr:from>
    <xdr:ext cx="469744" cy="259045"/>
    <xdr:sp macro="" textlink="">
      <xdr:nvSpPr>
        <xdr:cNvPr id="83" name="議会費該当値テキスト"/>
        <xdr:cNvSpPr txBox="1"/>
      </xdr:nvSpPr>
      <xdr:spPr>
        <a:xfrm>
          <a:off x="4686300" y="566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113393</xdr:rowOff>
    </xdr:from>
    <xdr:to>
      <xdr:col>5</xdr:col>
      <xdr:colOff>409575</xdr:colOff>
      <xdr:row>34</xdr:row>
      <xdr:rowOff>43543</xdr:rowOff>
    </xdr:to>
    <xdr:sp macro="" textlink="">
      <xdr:nvSpPr>
        <xdr:cNvPr id="84" name="円/楕円 83"/>
        <xdr:cNvSpPr/>
      </xdr:nvSpPr>
      <xdr:spPr>
        <a:xfrm>
          <a:off x="3746500" y="5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60070</xdr:rowOff>
    </xdr:from>
    <xdr:ext cx="469744" cy="259045"/>
    <xdr:sp macro="" textlink="">
      <xdr:nvSpPr>
        <xdr:cNvPr id="85" name="テキスト ボックス 84"/>
        <xdr:cNvSpPr txBox="1"/>
      </xdr:nvSpPr>
      <xdr:spPr>
        <a:xfrm>
          <a:off x="3562427" y="554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9216</xdr:rowOff>
    </xdr:from>
    <xdr:to>
      <xdr:col>4</xdr:col>
      <xdr:colOff>206375</xdr:colOff>
      <xdr:row>35</xdr:row>
      <xdr:rowOff>110816</xdr:rowOff>
    </xdr:to>
    <xdr:sp macro="" textlink="">
      <xdr:nvSpPr>
        <xdr:cNvPr id="86" name="円/楕円 85"/>
        <xdr:cNvSpPr/>
      </xdr:nvSpPr>
      <xdr:spPr>
        <a:xfrm>
          <a:off x="2857500" y="60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127343</xdr:rowOff>
    </xdr:from>
    <xdr:ext cx="469744" cy="259045"/>
    <xdr:sp macro="" textlink="">
      <xdr:nvSpPr>
        <xdr:cNvPr id="87" name="テキスト ボックス 86"/>
        <xdr:cNvSpPr txBox="1"/>
      </xdr:nvSpPr>
      <xdr:spPr>
        <a:xfrm>
          <a:off x="2673427" y="578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49711</xdr:rowOff>
    </xdr:from>
    <xdr:to>
      <xdr:col>3</xdr:col>
      <xdr:colOff>3175</xdr:colOff>
      <xdr:row>34</xdr:row>
      <xdr:rowOff>151311</xdr:rowOff>
    </xdr:to>
    <xdr:sp macro="" textlink="">
      <xdr:nvSpPr>
        <xdr:cNvPr id="88" name="円/楕円 87"/>
        <xdr:cNvSpPr/>
      </xdr:nvSpPr>
      <xdr:spPr>
        <a:xfrm>
          <a:off x="1968500" y="58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167838</xdr:rowOff>
    </xdr:from>
    <xdr:ext cx="469744" cy="259045"/>
    <xdr:sp macro="" textlink="">
      <xdr:nvSpPr>
        <xdr:cNvPr id="89" name="テキスト ボックス 88"/>
        <xdr:cNvSpPr txBox="1"/>
      </xdr:nvSpPr>
      <xdr:spPr>
        <a:xfrm>
          <a:off x="1784427" y="565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120578</xdr:rowOff>
    </xdr:from>
    <xdr:to>
      <xdr:col>1</xdr:col>
      <xdr:colOff>485775</xdr:colOff>
      <xdr:row>34</xdr:row>
      <xdr:rowOff>50728</xdr:rowOff>
    </xdr:to>
    <xdr:sp macro="" textlink="">
      <xdr:nvSpPr>
        <xdr:cNvPr id="90" name="円/楕円 89"/>
        <xdr:cNvSpPr/>
      </xdr:nvSpPr>
      <xdr:spPr>
        <a:xfrm>
          <a:off x="10795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41855</xdr:rowOff>
    </xdr:from>
    <xdr:ext cx="469744" cy="259045"/>
    <xdr:sp macro="" textlink="">
      <xdr:nvSpPr>
        <xdr:cNvPr id="91" name="テキスト ボックス 90"/>
        <xdr:cNvSpPr txBox="1"/>
      </xdr:nvSpPr>
      <xdr:spPr>
        <a:xfrm>
          <a:off x="895427" y="58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91117</xdr:rowOff>
    </xdr:from>
    <xdr:to>
      <xdr:col>6</xdr:col>
      <xdr:colOff>511175</xdr:colOff>
      <xdr:row>58</xdr:row>
      <xdr:rowOff>51156</xdr:rowOff>
    </xdr:to>
    <xdr:cxnSp macro="">
      <xdr:nvCxnSpPr>
        <xdr:cNvPr id="123" name="直線コネクタ 122"/>
        <xdr:cNvCxnSpPr/>
      </xdr:nvCxnSpPr>
      <xdr:spPr>
        <a:xfrm flipV="1">
          <a:off x="3797300" y="9863767"/>
          <a:ext cx="838200" cy="1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94252</xdr:rowOff>
    </xdr:from>
    <xdr:to>
      <xdr:col>5</xdr:col>
      <xdr:colOff>358775</xdr:colOff>
      <xdr:row>58</xdr:row>
      <xdr:rowOff>51156</xdr:rowOff>
    </xdr:to>
    <xdr:cxnSp macro="">
      <xdr:nvCxnSpPr>
        <xdr:cNvPr id="126" name="直線コネクタ 125"/>
        <xdr:cNvCxnSpPr/>
      </xdr:nvCxnSpPr>
      <xdr:spPr>
        <a:xfrm>
          <a:off x="2908300" y="9866902"/>
          <a:ext cx="889000" cy="12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94252</xdr:rowOff>
    </xdr:from>
    <xdr:to>
      <xdr:col>4</xdr:col>
      <xdr:colOff>155575</xdr:colOff>
      <xdr:row>58</xdr:row>
      <xdr:rowOff>80580</xdr:rowOff>
    </xdr:to>
    <xdr:cxnSp macro="">
      <xdr:nvCxnSpPr>
        <xdr:cNvPr id="129" name="直線コネクタ 128"/>
        <xdr:cNvCxnSpPr/>
      </xdr:nvCxnSpPr>
      <xdr:spPr>
        <a:xfrm flipV="1">
          <a:off x="2019300" y="9866902"/>
          <a:ext cx="889000" cy="15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67854</xdr:rowOff>
    </xdr:from>
    <xdr:to>
      <xdr:col>2</xdr:col>
      <xdr:colOff>638175</xdr:colOff>
      <xdr:row>58</xdr:row>
      <xdr:rowOff>80580</xdr:rowOff>
    </xdr:to>
    <xdr:cxnSp macro="">
      <xdr:nvCxnSpPr>
        <xdr:cNvPr id="132" name="直線コネクタ 131"/>
        <xdr:cNvCxnSpPr/>
      </xdr:nvCxnSpPr>
      <xdr:spPr>
        <a:xfrm>
          <a:off x="1130300" y="10011954"/>
          <a:ext cx="889000" cy="1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40317</xdr:rowOff>
    </xdr:from>
    <xdr:to>
      <xdr:col>6</xdr:col>
      <xdr:colOff>561975</xdr:colOff>
      <xdr:row>57</xdr:row>
      <xdr:rowOff>141917</xdr:rowOff>
    </xdr:to>
    <xdr:sp macro="" textlink="">
      <xdr:nvSpPr>
        <xdr:cNvPr id="142" name="円/楕円 141"/>
        <xdr:cNvSpPr/>
      </xdr:nvSpPr>
      <xdr:spPr>
        <a:xfrm>
          <a:off x="4584700" y="98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18744</xdr:rowOff>
    </xdr:from>
    <xdr:ext cx="534377" cy="259045"/>
    <xdr:sp macro="" textlink="">
      <xdr:nvSpPr>
        <xdr:cNvPr id="143" name="総務費該当値テキスト"/>
        <xdr:cNvSpPr txBox="1"/>
      </xdr:nvSpPr>
      <xdr:spPr>
        <a:xfrm>
          <a:off x="4686300" y="979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62,213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356</xdr:rowOff>
    </xdr:from>
    <xdr:to>
      <xdr:col>5</xdr:col>
      <xdr:colOff>409575</xdr:colOff>
      <xdr:row>58</xdr:row>
      <xdr:rowOff>101956</xdr:rowOff>
    </xdr:to>
    <xdr:sp macro="" textlink="">
      <xdr:nvSpPr>
        <xdr:cNvPr id="144" name="円/楕円 143"/>
        <xdr:cNvSpPr/>
      </xdr:nvSpPr>
      <xdr:spPr>
        <a:xfrm>
          <a:off x="3746500" y="994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93083</xdr:rowOff>
    </xdr:from>
    <xdr:ext cx="534377" cy="259045"/>
    <xdr:sp macro="" textlink="">
      <xdr:nvSpPr>
        <xdr:cNvPr id="145" name="テキスト ボックス 144"/>
        <xdr:cNvSpPr txBox="1"/>
      </xdr:nvSpPr>
      <xdr:spPr>
        <a:xfrm>
          <a:off x="3530111" y="100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43452</xdr:rowOff>
    </xdr:from>
    <xdr:to>
      <xdr:col>4</xdr:col>
      <xdr:colOff>206375</xdr:colOff>
      <xdr:row>57</xdr:row>
      <xdr:rowOff>145052</xdr:rowOff>
    </xdr:to>
    <xdr:sp macro="" textlink="">
      <xdr:nvSpPr>
        <xdr:cNvPr id="146" name="円/楕円 145"/>
        <xdr:cNvSpPr/>
      </xdr:nvSpPr>
      <xdr:spPr>
        <a:xfrm>
          <a:off x="2857500" y="98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136179</xdr:rowOff>
    </xdr:from>
    <xdr:ext cx="534377" cy="259045"/>
    <xdr:sp macro="" textlink="">
      <xdr:nvSpPr>
        <xdr:cNvPr id="147" name="テキスト ボックス 146"/>
        <xdr:cNvSpPr txBox="1"/>
      </xdr:nvSpPr>
      <xdr:spPr>
        <a:xfrm>
          <a:off x="2641111" y="990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29780</xdr:rowOff>
    </xdr:from>
    <xdr:to>
      <xdr:col>3</xdr:col>
      <xdr:colOff>3175</xdr:colOff>
      <xdr:row>58</xdr:row>
      <xdr:rowOff>131380</xdr:rowOff>
    </xdr:to>
    <xdr:sp macro="" textlink="">
      <xdr:nvSpPr>
        <xdr:cNvPr id="148" name="円/楕円 147"/>
        <xdr:cNvSpPr/>
      </xdr:nvSpPr>
      <xdr:spPr>
        <a:xfrm>
          <a:off x="1968500" y="997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122507</xdr:rowOff>
    </xdr:from>
    <xdr:ext cx="534377" cy="259045"/>
    <xdr:sp macro="" textlink="">
      <xdr:nvSpPr>
        <xdr:cNvPr id="149" name="テキスト ボックス 148"/>
        <xdr:cNvSpPr txBox="1"/>
      </xdr:nvSpPr>
      <xdr:spPr>
        <a:xfrm>
          <a:off x="1752111" y="1006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17054</xdr:rowOff>
    </xdr:from>
    <xdr:to>
      <xdr:col>1</xdr:col>
      <xdr:colOff>485775</xdr:colOff>
      <xdr:row>58</xdr:row>
      <xdr:rowOff>118654</xdr:rowOff>
    </xdr:to>
    <xdr:sp macro="" textlink="">
      <xdr:nvSpPr>
        <xdr:cNvPr id="150" name="円/楕円 149"/>
        <xdr:cNvSpPr/>
      </xdr:nvSpPr>
      <xdr:spPr>
        <a:xfrm>
          <a:off x="1079500" y="996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109781</xdr:rowOff>
    </xdr:from>
    <xdr:ext cx="534377" cy="259045"/>
    <xdr:sp macro="" textlink="">
      <xdr:nvSpPr>
        <xdr:cNvPr id="151" name="テキスト ボックス 150"/>
        <xdr:cNvSpPr txBox="1"/>
      </xdr:nvSpPr>
      <xdr:spPr>
        <a:xfrm>
          <a:off x="863111" y="1005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138187</xdr:rowOff>
    </xdr:from>
    <xdr:to>
      <xdr:col>6</xdr:col>
      <xdr:colOff>511175</xdr:colOff>
      <xdr:row>78</xdr:row>
      <xdr:rowOff>27262</xdr:rowOff>
    </xdr:to>
    <xdr:cxnSp macro="">
      <xdr:nvCxnSpPr>
        <xdr:cNvPr id="183" name="直線コネクタ 182"/>
        <xdr:cNvCxnSpPr/>
      </xdr:nvCxnSpPr>
      <xdr:spPr>
        <a:xfrm flipV="1">
          <a:off x="3797300" y="13339837"/>
          <a:ext cx="8382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27262</xdr:rowOff>
    </xdr:from>
    <xdr:to>
      <xdr:col>5</xdr:col>
      <xdr:colOff>358775</xdr:colOff>
      <xdr:row>78</xdr:row>
      <xdr:rowOff>117776</xdr:rowOff>
    </xdr:to>
    <xdr:cxnSp macro="">
      <xdr:nvCxnSpPr>
        <xdr:cNvPr id="186" name="直線コネクタ 185"/>
        <xdr:cNvCxnSpPr/>
      </xdr:nvCxnSpPr>
      <xdr:spPr>
        <a:xfrm flipV="1">
          <a:off x="2908300" y="13400362"/>
          <a:ext cx="889000" cy="9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117776</xdr:rowOff>
    </xdr:from>
    <xdr:to>
      <xdr:col>4</xdr:col>
      <xdr:colOff>155575</xdr:colOff>
      <xdr:row>78</xdr:row>
      <xdr:rowOff>164596</xdr:rowOff>
    </xdr:to>
    <xdr:cxnSp macro="">
      <xdr:nvCxnSpPr>
        <xdr:cNvPr id="189" name="直線コネクタ 188"/>
        <xdr:cNvCxnSpPr/>
      </xdr:nvCxnSpPr>
      <xdr:spPr>
        <a:xfrm flipV="1">
          <a:off x="2019300" y="13490876"/>
          <a:ext cx="889000" cy="4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146472</xdr:rowOff>
    </xdr:from>
    <xdr:to>
      <xdr:col>2</xdr:col>
      <xdr:colOff>638175</xdr:colOff>
      <xdr:row>78</xdr:row>
      <xdr:rowOff>164596</xdr:rowOff>
    </xdr:to>
    <xdr:cxnSp macro="">
      <xdr:nvCxnSpPr>
        <xdr:cNvPr id="192" name="直線コネクタ 191"/>
        <xdr:cNvCxnSpPr/>
      </xdr:nvCxnSpPr>
      <xdr:spPr>
        <a:xfrm>
          <a:off x="1130300" y="13519572"/>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87387</xdr:rowOff>
    </xdr:from>
    <xdr:to>
      <xdr:col>6</xdr:col>
      <xdr:colOff>561975</xdr:colOff>
      <xdr:row>78</xdr:row>
      <xdr:rowOff>17537</xdr:rowOff>
    </xdr:to>
    <xdr:sp macro="" textlink="">
      <xdr:nvSpPr>
        <xdr:cNvPr id="202" name="円/楕円 201"/>
        <xdr:cNvSpPr/>
      </xdr:nvSpPr>
      <xdr:spPr>
        <a:xfrm>
          <a:off x="4584700" y="1328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65814</xdr:rowOff>
    </xdr:from>
    <xdr:ext cx="599010" cy="259045"/>
    <xdr:sp macro="" textlink="">
      <xdr:nvSpPr>
        <xdr:cNvPr id="203" name="民生費該当値テキスト"/>
        <xdr:cNvSpPr txBox="1"/>
      </xdr:nvSpPr>
      <xdr:spPr>
        <a:xfrm>
          <a:off x="4686300" y="1326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117,889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147912</xdr:rowOff>
    </xdr:from>
    <xdr:to>
      <xdr:col>5</xdr:col>
      <xdr:colOff>409575</xdr:colOff>
      <xdr:row>78</xdr:row>
      <xdr:rowOff>78062</xdr:rowOff>
    </xdr:to>
    <xdr:sp macro="" textlink="">
      <xdr:nvSpPr>
        <xdr:cNvPr id="204" name="円/楕円 203"/>
        <xdr:cNvSpPr/>
      </xdr:nvSpPr>
      <xdr:spPr>
        <a:xfrm>
          <a:off x="3746500" y="1334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69189</xdr:rowOff>
    </xdr:from>
    <xdr:ext cx="599010" cy="259045"/>
    <xdr:sp macro="" textlink="">
      <xdr:nvSpPr>
        <xdr:cNvPr id="205" name="テキスト ボックス 204"/>
        <xdr:cNvSpPr txBox="1"/>
      </xdr:nvSpPr>
      <xdr:spPr>
        <a:xfrm>
          <a:off x="3497794" y="134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66976</xdr:rowOff>
    </xdr:from>
    <xdr:to>
      <xdr:col>4</xdr:col>
      <xdr:colOff>206375</xdr:colOff>
      <xdr:row>78</xdr:row>
      <xdr:rowOff>168576</xdr:rowOff>
    </xdr:to>
    <xdr:sp macro="" textlink="">
      <xdr:nvSpPr>
        <xdr:cNvPr id="206" name="円/楕円 205"/>
        <xdr:cNvSpPr/>
      </xdr:nvSpPr>
      <xdr:spPr>
        <a:xfrm>
          <a:off x="2857500" y="134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159703</xdr:rowOff>
    </xdr:from>
    <xdr:ext cx="599010" cy="259045"/>
    <xdr:sp macro="" textlink="">
      <xdr:nvSpPr>
        <xdr:cNvPr id="207" name="テキスト ボックス 206"/>
        <xdr:cNvSpPr txBox="1"/>
      </xdr:nvSpPr>
      <xdr:spPr>
        <a:xfrm>
          <a:off x="2608794" y="1353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104,014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113796</xdr:rowOff>
    </xdr:from>
    <xdr:to>
      <xdr:col>3</xdr:col>
      <xdr:colOff>3175</xdr:colOff>
      <xdr:row>79</xdr:row>
      <xdr:rowOff>43946</xdr:rowOff>
    </xdr:to>
    <xdr:sp macro="" textlink="">
      <xdr:nvSpPr>
        <xdr:cNvPr id="208" name="円/楕円 207"/>
        <xdr:cNvSpPr/>
      </xdr:nvSpPr>
      <xdr:spPr>
        <a:xfrm>
          <a:off x="1968500" y="134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35073</xdr:rowOff>
    </xdr:from>
    <xdr:ext cx="534377" cy="259045"/>
    <xdr:sp macro="" textlink="">
      <xdr:nvSpPr>
        <xdr:cNvPr id="209" name="テキスト ボックス 208"/>
        <xdr:cNvSpPr txBox="1"/>
      </xdr:nvSpPr>
      <xdr:spPr>
        <a:xfrm>
          <a:off x="1752111" y="135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95672</xdr:rowOff>
    </xdr:from>
    <xdr:to>
      <xdr:col>1</xdr:col>
      <xdr:colOff>485775</xdr:colOff>
      <xdr:row>79</xdr:row>
      <xdr:rowOff>25822</xdr:rowOff>
    </xdr:to>
    <xdr:sp macro="" textlink="">
      <xdr:nvSpPr>
        <xdr:cNvPr id="210" name="円/楕円 209"/>
        <xdr:cNvSpPr/>
      </xdr:nvSpPr>
      <xdr:spPr>
        <a:xfrm>
          <a:off x="1079500" y="134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16949</xdr:rowOff>
    </xdr:from>
    <xdr:ext cx="599010" cy="259045"/>
    <xdr:sp macro="" textlink="">
      <xdr:nvSpPr>
        <xdr:cNvPr id="211" name="テキスト ボックス 210"/>
        <xdr:cNvSpPr txBox="1"/>
      </xdr:nvSpPr>
      <xdr:spPr>
        <a:xfrm>
          <a:off x="830794" y="13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63919</xdr:rowOff>
    </xdr:from>
    <xdr:to>
      <xdr:col>6</xdr:col>
      <xdr:colOff>511175</xdr:colOff>
      <xdr:row>97</xdr:row>
      <xdr:rowOff>69928</xdr:rowOff>
    </xdr:to>
    <xdr:cxnSp macro="">
      <xdr:nvCxnSpPr>
        <xdr:cNvPr id="243" name="直線コネクタ 242"/>
        <xdr:cNvCxnSpPr/>
      </xdr:nvCxnSpPr>
      <xdr:spPr>
        <a:xfrm>
          <a:off x="3797300" y="16694569"/>
          <a:ext cx="838200" cy="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63919</xdr:rowOff>
    </xdr:from>
    <xdr:to>
      <xdr:col>5</xdr:col>
      <xdr:colOff>358775</xdr:colOff>
      <xdr:row>97</xdr:row>
      <xdr:rowOff>121003</xdr:rowOff>
    </xdr:to>
    <xdr:cxnSp macro="">
      <xdr:nvCxnSpPr>
        <xdr:cNvPr id="246" name="直線コネクタ 245"/>
        <xdr:cNvCxnSpPr/>
      </xdr:nvCxnSpPr>
      <xdr:spPr>
        <a:xfrm flipV="1">
          <a:off x="2908300" y="16694569"/>
          <a:ext cx="889000" cy="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60376</xdr:rowOff>
    </xdr:from>
    <xdr:to>
      <xdr:col>4</xdr:col>
      <xdr:colOff>155575</xdr:colOff>
      <xdr:row>97</xdr:row>
      <xdr:rowOff>121003</xdr:rowOff>
    </xdr:to>
    <xdr:cxnSp macro="">
      <xdr:nvCxnSpPr>
        <xdr:cNvPr id="249" name="直線コネクタ 248"/>
        <xdr:cNvCxnSpPr/>
      </xdr:nvCxnSpPr>
      <xdr:spPr>
        <a:xfrm>
          <a:off x="2019300" y="16691026"/>
          <a:ext cx="889000" cy="6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33369</xdr:rowOff>
    </xdr:from>
    <xdr:to>
      <xdr:col>2</xdr:col>
      <xdr:colOff>638175</xdr:colOff>
      <xdr:row>97</xdr:row>
      <xdr:rowOff>60376</xdr:rowOff>
    </xdr:to>
    <xdr:cxnSp macro="">
      <xdr:nvCxnSpPr>
        <xdr:cNvPr id="252" name="直線コネクタ 251"/>
        <xdr:cNvCxnSpPr/>
      </xdr:nvCxnSpPr>
      <xdr:spPr>
        <a:xfrm>
          <a:off x="1130300" y="16664019"/>
          <a:ext cx="889000" cy="2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19128</xdr:rowOff>
    </xdr:from>
    <xdr:to>
      <xdr:col>6</xdr:col>
      <xdr:colOff>561975</xdr:colOff>
      <xdr:row>97</xdr:row>
      <xdr:rowOff>120728</xdr:rowOff>
    </xdr:to>
    <xdr:sp macro="" textlink="">
      <xdr:nvSpPr>
        <xdr:cNvPr id="262" name="円/楕円 261"/>
        <xdr:cNvSpPr/>
      </xdr:nvSpPr>
      <xdr:spPr>
        <a:xfrm>
          <a:off x="4584700" y="166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169005</xdr:rowOff>
    </xdr:from>
    <xdr:ext cx="534377" cy="259045"/>
    <xdr:sp macro="" textlink="">
      <xdr:nvSpPr>
        <xdr:cNvPr id="263" name="衛生費該当値テキスト"/>
        <xdr:cNvSpPr txBox="1"/>
      </xdr:nvSpPr>
      <xdr:spPr>
        <a:xfrm>
          <a:off x="4686300" y="1662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42,773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13119</xdr:rowOff>
    </xdr:from>
    <xdr:to>
      <xdr:col>5</xdr:col>
      <xdr:colOff>409575</xdr:colOff>
      <xdr:row>97</xdr:row>
      <xdr:rowOff>114719</xdr:rowOff>
    </xdr:to>
    <xdr:sp macro="" textlink="">
      <xdr:nvSpPr>
        <xdr:cNvPr id="264" name="円/楕円 263"/>
        <xdr:cNvSpPr/>
      </xdr:nvSpPr>
      <xdr:spPr>
        <a:xfrm>
          <a:off x="3746500" y="166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131246</xdr:rowOff>
    </xdr:from>
    <xdr:ext cx="534377" cy="259045"/>
    <xdr:sp macro="" textlink="">
      <xdr:nvSpPr>
        <xdr:cNvPr id="265" name="テキスト ボックス 264"/>
        <xdr:cNvSpPr txBox="1"/>
      </xdr:nvSpPr>
      <xdr:spPr>
        <a:xfrm>
          <a:off x="3530111" y="164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70203</xdr:rowOff>
    </xdr:from>
    <xdr:to>
      <xdr:col>4</xdr:col>
      <xdr:colOff>206375</xdr:colOff>
      <xdr:row>98</xdr:row>
      <xdr:rowOff>353</xdr:rowOff>
    </xdr:to>
    <xdr:sp macro="" textlink="">
      <xdr:nvSpPr>
        <xdr:cNvPr id="266" name="円/楕円 265"/>
        <xdr:cNvSpPr/>
      </xdr:nvSpPr>
      <xdr:spPr>
        <a:xfrm>
          <a:off x="2857500" y="167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162930</xdr:rowOff>
    </xdr:from>
    <xdr:ext cx="534377" cy="259045"/>
    <xdr:sp macro="" textlink="">
      <xdr:nvSpPr>
        <xdr:cNvPr id="267" name="テキスト ボックス 266"/>
        <xdr:cNvSpPr txBox="1"/>
      </xdr:nvSpPr>
      <xdr:spPr>
        <a:xfrm>
          <a:off x="2641111" y="167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9576</xdr:rowOff>
    </xdr:from>
    <xdr:to>
      <xdr:col>3</xdr:col>
      <xdr:colOff>3175</xdr:colOff>
      <xdr:row>97</xdr:row>
      <xdr:rowOff>111176</xdr:rowOff>
    </xdr:to>
    <xdr:sp macro="" textlink="">
      <xdr:nvSpPr>
        <xdr:cNvPr id="268" name="円/楕円 267"/>
        <xdr:cNvSpPr/>
      </xdr:nvSpPr>
      <xdr:spPr>
        <a:xfrm>
          <a:off x="1968500" y="1664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127703</xdr:rowOff>
    </xdr:from>
    <xdr:ext cx="534377" cy="259045"/>
    <xdr:sp macro="" textlink="">
      <xdr:nvSpPr>
        <xdr:cNvPr id="269" name="テキスト ボックス 268"/>
        <xdr:cNvSpPr txBox="1"/>
      </xdr:nvSpPr>
      <xdr:spPr>
        <a:xfrm>
          <a:off x="1752111" y="1641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154019</xdr:rowOff>
    </xdr:from>
    <xdr:to>
      <xdr:col>1</xdr:col>
      <xdr:colOff>485775</xdr:colOff>
      <xdr:row>97</xdr:row>
      <xdr:rowOff>84169</xdr:rowOff>
    </xdr:to>
    <xdr:sp macro="" textlink="">
      <xdr:nvSpPr>
        <xdr:cNvPr id="270" name="円/楕円 269"/>
        <xdr:cNvSpPr/>
      </xdr:nvSpPr>
      <xdr:spPr>
        <a:xfrm>
          <a:off x="1079500" y="166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100696</xdr:rowOff>
    </xdr:from>
    <xdr:ext cx="534377" cy="259045"/>
    <xdr:sp macro="" textlink="">
      <xdr:nvSpPr>
        <xdr:cNvPr id="271" name="テキスト ボックス 270"/>
        <xdr:cNvSpPr txBox="1"/>
      </xdr:nvSpPr>
      <xdr:spPr>
        <a:xfrm>
          <a:off x="863111" y="1638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153416</xdr:rowOff>
    </xdr:from>
    <xdr:to>
      <xdr:col>15</xdr:col>
      <xdr:colOff>180975</xdr:colOff>
      <xdr:row>38</xdr:row>
      <xdr:rowOff>104430</xdr:rowOff>
    </xdr:to>
    <xdr:cxnSp macro="">
      <xdr:nvCxnSpPr>
        <xdr:cNvPr id="302" name="直線コネクタ 301"/>
        <xdr:cNvCxnSpPr/>
      </xdr:nvCxnSpPr>
      <xdr:spPr>
        <a:xfrm>
          <a:off x="9639300" y="6497066"/>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153416</xdr:rowOff>
    </xdr:from>
    <xdr:to>
      <xdr:col>14</xdr:col>
      <xdr:colOff>28575</xdr:colOff>
      <xdr:row>38</xdr:row>
      <xdr:rowOff>59037</xdr:rowOff>
    </xdr:to>
    <xdr:cxnSp macro="">
      <xdr:nvCxnSpPr>
        <xdr:cNvPr id="305" name="直線コネクタ 304"/>
        <xdr:cNvCxnSpPr/>
      </xdr:nvCxnSpPr>
      <xdr:spPr>
        <a:xfrm flipV="1">
          <a:off x="8750300" y="6497066"/>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59037</xdr:rowOff>
    </xdr:from>
    <xdr:to>
      <xdr:col>12</xdr:col>
      <xdr:colOff>511175</xdr:colOff>
      <xdr:row>38</xdr:row>
      <xdr:rowOff>106716</xdr:rowOff>
    </xdr:to>
    <xdr:cxnSp macro="">
      <xdr:nvCxnSpPr>
        <xdr:cNvPr id="308" name="直線コネクタ 307"/>
        <xdr:cNvCxnSpPr/>
      </xdr:nvCxnSpPr>
      <xdr:spPr>
        <a:xfrm flipV="1">
          <a:off x="7861300" y="6574137"/>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132516</xdr:rowOff>
    </xdr:from>
    <xdr:to>
      <xdr:col>11</xdr:col>
      <xdr:colOff>307975</xdr:colOff>
      <xdr:row>38</xdr:row>
      <xdr:rowOff>106716</xdr:rowOff>
    </xdr:to>
    <xdr:cxnSp macro="">
      <xdr:nvCxnSpPr>
        <xdr:cNvPr id="311" name="直線コネクタ 310"/>
        <xdr:cNvCxnSpPr/>
      </xdr:nvCxnSpPr>
      <xdr:spPr>
        <a:xfrm>
          <a:off x="6972300" y="6304716"/>
          <a:ext cx="889000" cy="31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53630</xdr:rowOff>
    </xdr:from>
    <xdr:to>
      <xdr:col>15</xdr:col>
      <xdr:colOff>231775</xdr:colOff>
      <xdr:row>38</xdr:row>
      <xdr:rowOff>155230</xdr:rowOff>
    </xdr:to>
    <xdr:sp macro="" textlink="">
      <xdr:nvSpPr>
        <xdr:cNvPr id="321" name="円/楕円 320"/>
        <xdr:cNvSpPr/>
      </xdr:nvSpPr>
      <xdr:spPr>
        <a:xfrm>
          <a:off x="10426700" y="65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32057</xdr:rowOff>
    </xdr:from>
    <xdr:ext cx="378565" cy="259045"/>
    <xdr:sp macro="" textlink="">
      <xdr:nvSpPr>
        <xdr:cNvPr id="322" name="労働費該当値テキスト"/>
        <xdr:cNvSpPr txBox="1"/>
      </xdr:nvSpPr>
      <xdr:spPr>
        <a:xfrm>
          <a:off x="10528300" y="654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102616</xdr:rowOff>
    </xdr:from>
    <xdr:to>
      <xdr:col>14</xdr:col>
      <xdr:colOff>79375</xdr:colOff>
      <xdr:row>38</xdr:row>
      <xdr:rowOff>32765</xdr:rowOff>
    </xdr:to>
    <xdr:sp macro="" textlink="">
      <xdr:nvSpPr>
        <xdr:cNvPr id="323" name="円/楕円 322"/>
        <xdr:cNvSpPr/>
      </xdr:nvSpPr>
      <xdr:spPr>
        <a:xfrm>
          <a:off x="95885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23893</xdr:rowOff>
    </xdr:from>
    <xdr:ext cx="378565" cy="259045"/>
    <xdr:sp macro="" textlink="">
      <xdr:nvSpPr>
        <xdr:cNvPr id="324" name="テキスト ボックス 323"/>
        <xdr:cNvSpPr txBox="1"/>
      </xdr:nvSpPr>
      <xdr:spPr>
        <a:xfrm>
          <a:off x="9450017" y="653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8237</xdr:rowOff>
    </xdr:from>
    <xdr:to>
      <xdr:col>12</xdr:col>
      <xdr:colOff>561975</xdr:colOff>
      <xdr:row>38</xdr:row>
      <xdr:rowOff>109837</xdr:rowOff>
    </xdr:to>
    <xdr:sp macro="" textlink="">
      <xdr:nvSpPr>
        <xdr:cNvPr id="325" name="円/楕円 324"/>
        <xdr:cNvSpPr/>
      </xdr:nvSpPr>
      <xdr:spPr>
        <a:xfrm>
          <a:off x="8699500" y="652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100964</xdr:rowOff>
    </xdr:from>
    <xdr:ext cx="378565" cy="259045"/>
    <xdr:sp macro="" textlink="">
      <xdr:nvSpPr>
        <xdr:cNvPr id="326" name="テキスト ボックス 325"/>
        <xdr:cNvSpPr txBox="1"/>
      </xdr:nvSpPr>
      <xdr:spPr>
        <a:xfrm>
          <a:off x="8561017" y="661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55916</xdr:rowOff>
    </xdr:from>
    <xdr:to>
      <xdr:col>11</xdr:col>
      <xdr:colOff>358775</xdr:colOff>
      <xdr:row>38</xdr:row>
      <xdr:rowOff>157516</xdr:rowOff>
    </xdr:to>
    <xdr:sp macro="" textlink="">
      <xdr:nvSpPr>
        <xdr:cNvPr id="327" name="円/楕円 326"/>
        <xdr:cNvSpPr/>
      </xdr:nvSpPr>
      <xdr:spPr>
        <a:xfrm>
          <a:off x="7810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148643</xdr:rowOff>
    </xdr:from>
    <xdr:ext cx="378565" cy="259045"/>
    <xdr:sp macro="" textlink="">
      <xdr:nvSpPr>
        <xdr:cNvPr id="328" name="テキスト ボックス 327"/>
        <xdr:cNvSpPr txBox="1"/>
      </xdr:nvSpPr>
      <xdr:spPr>
        <a:xfrm>
          <a:off x="7672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81716</xdr:rowOff>
    </xdr:from>
    <xdr:to>
      <xdr:col>10</xdr:col>
      <xdr:colOff>155575</xdr:colOff>
      <xdr:row>37</xdr:row>
      <xdr:rowOff>11866</xdr:rowOff>
    </xdr:to>
    <xdr:sp macro="" textlink="">
      <xdr:nvSpPr>
        <xdr:cNvPr id="329" name="円/楕円 328"/>
        <xdr:cNvSpPr/>
      </xdr:nvSpPr>
      <xdr:spPr>
        <a:xfrm>
          <a:off x="6921500" y="62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2993</xdr:rowOff>
    </xdr:from>
    <xdr:ext cx="469744" cy="259045"/>
    <xdr:sp macro="" textlink="">
      <xdr:nvSpPr>
        <xdr:cNvPr id="330" name="テキスト ボックス 329"/>
        <xdr:cNvSpPr txBox="1"/>
      </xdr:nvSpPr>
      <xdr:spPr>
        <a:xfrm>
          <a:off x="6737427" y="634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121788</xdr:rowOff>
    </xdr:from>
    <xdr:to>
      <xdr:col>15</xdr:col>
      <xdr:colOff>180975</xdr:colOff>
      <xdr:row>56</xdr:row>
      <xdr:rowOff>170071</xdr:rowOff>
    </xdr:to>
    <xdr:cxnSp macro="">
      <xdr:nvCxnSpPr>
        <xdr:cNvPr id="361" name="直線コネクタ 360"/>
        <xdr:cNvCxnSpPr/>
      </xdr:nvCxnSpPr>
      <xdr:spPr>
        <a:xfrm flipV="1">
          <a:off x="9639300" y="9722988"/>
          <a:ext cx="838200" cy="4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11940</xdr:rowOff>
    </xdr:from>
    <xdr:ext cx="534377" cy="259045"/>
    <xdr:sp macro="" textlink="">
      <xdr:nvSpPr>
        <xdr:cNvPr id="362" name="農林水産業費平均値テキスト"/>
        <xdr:cNvSpPr txBox="1"/>
      </xdr:nvSpPr>
      <xdr:spPr>
        <a:xfrm>
          <a:off x="10528300" y="97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127143</xdr:rowOff>
    </xdr:from>
    <xdr:to>
      <xdr:col>14</xdr:col>
      <xdr:colOff>28575</xdr:colOff>
      <xdr:row>56</xdr:row>
      <xdr:rowOff>170071</xdr:rowOff>
    </xdr:to>
    <xdr:cxnSp macro="">
      <xdr:nvCxnSpPr>
        <xdr:cNvPr id="364" name="直線コネクタ 363"/>
        <xdr:cNvCxnSpPr/>
      </xdr:nvCxnSpPr>
      <xdr:spPr>
        <a:xfrm>
          <a:off x="8750300" y="9728343"/>
          <a:ext cx="889000" cy="4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106777</xdr:rowOff>
    </xdr:from>
    <xdr:ext cx="534377" cy="259045"/>
    <xdr:sp macro="" textlink="">
      <xdr:nvSpPr>
        <xdr:cNvPr id="366" name="テキスト ボックス 365"/>
        <xdr:cNvSpPr txBox="1"/>
      </xdr:nvSpPr>
      <xdr:spPr>
        <a:xfrm>
          <a:off x="9372111" y="987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127143</xdr:rowOff>
    </xdr:from>
    <xdr:to>
      <xdr:col>12</xdr:col>
      <xdr:colOff>511175</xdr:colOff>
      <xdr:row>57</xdr:row>
      <xdr:rowOff>44962</xdr:rowOff>
    </xdr:to>
    <xdr:cxnSp macro="">
      <xdr:nvCxnSpPr>
        <xdr:cNvPr id="367" name="直線コネクタ 366"/>
        <xdr:cNvCxnSpPr/>
      </xdr:nvCxnSpPr>
      <xdr:spPr>
        <a:xfrm flipV="1">
          <a:off x="7861300" y="9728343"/>
          <a:ext cx="889000" cy="8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44962</xdr:rowOff>
    </xdr:from>
    <xdr:to>
      <xdr:col>11</xdr:col>
      <xdr:colOff>307975</xdr:colOff>
      <xdr:row>57</xdr:row>
      <xdr:rowOff>75039</xdr:rowOff>
    </xdr:to>
    <xdr:cxnSp macro="">
      <xdr:nvCxnSpPr>
        <xdr:cNvPr id="370" name="直線コネクタ 369"/>
        <xdr:cNvCxnSpPr/>
      </xdr:nvCxnSpPr>
      <xdr:spPr>
        <a:xfrm flipV="1">
          <a:off x="6972300" y="9817612"/>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70988</xdr:rowOff>
    </xdr:from>
    <xdr:to>
      <xdr:col>15</xdr:col>
      <xdr:colOff>231775</xdr:colOff>
      <xdr:row>57</xdr:row>
      <xdr:rowOff>1138</xdr:rowOff>
    </xdr:to>
    <xdr:sp macro="" textlink="">
      <xdr:nvSpPr>
        <xdr:cNvPr id="380" name="円/楕円 379"/>
        <xdr:cNvSpPr/>
      </xdr:nvSpPr>
      <xdr:spPr>
        <a:xfrm>
          <a:off x="10426700" y="96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93865</xdr:rowOff>
    </xdr:from>
    <xdr:ext cx="534377" cy="259045"/>
    <xdr:sp macro="" textlink="">
      <xdr:nvSpPr>
        <xdr:cNvPr id="381" name="農林水産業費該当値テキスト"/>
        <xdr:cNvSpPr txBox="1"/>
      </xdr:nvSpPr>
      <xdr:spPr>
        <a:xfrm>
          <a:off x="10528300" y="95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119271</xdr:rowOff>
    </xdr:from>
    <xdr:to>
      <xdr:col>14</xdr:col>
      <xdr:colOff>79375</xdr:colOff>
      <xdr:row>57</xdr:row>
      <xdr:rowOff>49421</xdr:rowOff>
    </xdr:to>
    <xdr:sp macro="" textlink="">
      <xdr:nvSpPr>
        <xdr:cNvPr id="382" name="円/楕円 381"/>
        <xdr:cNvSpPr/>
      </xdr:nvSpPr>
      <xdr:spPr>
        <a:xfrm>
          <a:off x="9588500" y="97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65948</xdr:rowOff>
    </xdr:from>
    <xdr:ext cx="534377" cy="259045"/>
    <xdr:sp macro="" textlink="">
      <xdr:nvSpPr>
        <xdr:cNvPr id="383" name="テキスト ボックス 382"/>
        <xdr:cNvSpPr txBox="1"/>
      </xdr:nvSpPr>
      <xdr:spPr>
        <a:xfrm>
          <a:off x="9372111" y="949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76343</xdr:rowOff>
    </xdr:from>
    <xdr:to>
      <xdr:col>12</xdr:col>
      <xdr:colOff>561975</xdr:colOff>
      <xdr:row>57</xdr:row>
      <xdr:rowOff>6493</xdr:rowOff>
    </xdr:to>
    <xdr:sp macro="" textlink="">
      <xdr:nvSpPr>
        <xdr:cNvPr id="384" name="円/楕円 383"/>
        <xdr:cNvSpPr/>
      </xdr:nvSpPr>
      <xdr:spPr>
        <a:xfrm>
          <a:off x="8699500" y="967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23020</xdr:rowOff>
    </xdr:from>
    <xdr:ext cx="534377" cy="259045"/>
    <xdr:sp macro="" textlink="">
      <xdr:nvSpPr>
        <xdr:cNvPr id="385" name="テキスト ボックス 384"/>
        <xdr:cNvSpPr txBox="1"/>
      </xdr:nvSpPr>
      <xdr:spPr>
        <a:xfrm>
          <a:off x="8483111" y="945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165612</xdr:rowOff>
    </xdr:from>
    <xdr:to>
      <xdr:col>11</xdr:col>
      <xdr:colOff>358775</xdr:colOff>
      <xdr:row>57</xdr:row>
      <xdr:rowOff>95762</xdr:rowOff>
    </xdr:to>
    <xdr:sp macro="" textlink="">
      <xdr:nvSpPr>
        <xdr:cNvPr id="386" name="円/楕円 385"/>
        <xdr:cNvSpPr/>
      </xdr:nvSpPr>
      <xdr:spPr>
        <a:xfrm>
          <a:off x="7810500" y="976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112289</xdr:rowOff>
    </xdr:from>
    <xdr:ext cx="534377" cy="259045"/>
    <xdr:sp macro="" textlink="">
      <xdr:nvSpPr>
        <xdr:cNvPr id="387" name="テキスト ボックス 386"/>
        <xdr:cNvSpPr txBox="1"/>
      </xdr:nvSpPr>
      <xdr:spPr>
        <a:xfrm>
          <a:off x="7594111" y="95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24239</xdr:rowOff>
    </xdr:from>
    <xdr:to>
      <xdr:col>10</xdr:col>
      <xdr:colOff>155575</xdr:colOff>
      <xdr:row>57</xdr:row>
      <xdr:rowOff>125839</xdr:rowOff>
    </xdr:to>
    <xdr:sp macro="" textlink="">
      <xdr:nvSpPr>
        <xdr:cNvPr id="388" name="円/楕円 387"/>
        <xdr:cNvSpPr/>
      </xdr:nvSpPr>
      <xdr:spPr>
        <a:xfrm>
          <a:off x="6921500" y="97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142366</xdr:rowOff>
    </xdr:from>
    <xdr:ext cx="534377" cy="259045"/>
    <xdr:sp macro="" textlink="">
      <xdr:nvSpPr>
        <xdr:cNvPr id="389" name="テキスト ボックス 388"/>
        <xdr:cNvSpPr txBox="1"/>
      </xdr:nvSpPr>
      <xdr:spPr>
        <a:xfrm>
          <a:off x="6705111" y="957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13055</xdr:rowOff>
    </xdr:from>
    <xdr:to>
      <xdr:col>15</xdr:col>
      <xdr:colOff>180975</xdr:colOff>
      <xdr:row>78</xdr:row>
      <xdr:rowOff>111964</xdr:rowOff>
    </xdr:to>
    <xdr:cxnSp macro="">
      <xdr:nvCxnSpPr>
        <xdr:cNvPr id="418" name="直線コネクタ 417"/>
        <xdr:cNvCxnSpPr/>
      </xdr:nvCxnSpPr>
      <xdr:spPr>
        <a:xfrm flipV="1">
          <a:off x="9639300" y="13386155"/>
          <a:ext cx="838200" cy="9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111964</xdr:rowOff>
    </xdr:from>
    <xdr:to>
      <xdr:col>14</xdr:col>
      <xdr:colOff>28575</xdr:colOff>
      <xdr:row>78</xdr:row>
      <xdr:rowOff>129108</xdr:rowOff>
    </xdr:to>
    <xdr:cxnSp macro="">
      <xdr:nvCxnSpPr>
        <xdr:cNvPr id="421" name="直線コネクタ 420"/>
        <xdr:cNvCxnSpPr/>
      </xdr:nvCxnSpPr>
      <xdr:spPr>
        <a:xfrm flipV="1">
          <a:off x="8750300" y="13485064"/>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3" name="テキスト ボックス 422"/>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93675</xdr:rowOff>
    </xdr:from>
    <xdr:to>
      <xdr:col>12</xdr:col>
      <xdr:colOff>511175</xdr:colOff>
      <xdr:row>78</xdr:row>
      <xdr:rowOff>129108</xdr:rowOff>
    </xdr:to>
    <xdr:cxnSp macro="">
      <xdr:nvCxnSpPr>
        <xdr:cNvPr id="424" name="直線コネクタ 423"/>
        <xdr:cNvCxnSpPr/>
      </xdr:nvCxnSpPr>
      <xdr:spPr>
        <a:xfrm>
          <a:off x="7861300" y="1346677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6" name="テキスト ボックス 425"/>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62204</xdr:rowOff>
    </xdr:from>
    <xdr:to>
      <xdr:col>11</xdr:col>
      <xdr:colOff>307975</xdr:colOff>
      <xdr:row>78</xdr:row>
      <xdr:rowOff>93675</xdr:rowOff>
    </xdr:to>
    <xdr:cxnSp macro="">
      <xdr:nvCxnSpPr>
        <xdr:cNvPr id="427" name="直線コネクタ 426"/>
        <xdr:cNvCxnSpPr/>
      </xdr:nvCxnSpPr>
      <xdr:spPr>
        <a:xfrm>
          <a:off x="6972300" y="13435304"/>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133705</xdr:rowOff>
    </xdr:from>
    <xdr:to>
      <xdr:col>15</xdr:col>
      <xdr:colOff>231775</xdr:colOff>
      <xdr:row>78</xdr:row>
      <xdr:rowOff>63855</xdr:rowOff>
    </xdr:to>
    <xdr:sp macro="" textlink="">
      <xdr:nvSpPr>
        <xdr:cNvPr id="437" name="円/楕円 436"/>
        <xdr:cNvSpPr/>
      </xdr:nvSpPr>
      <xdr:spPr>
        <a:xfrm>
          <a:off x="104267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112132</xdr:rowOff>
    </xdr:from>
    <xdr:ext cx="469744" cy="259045"/>
    <xdr:sp macro="" textlink="">
      <xdr:nvSpPr>
        <xdr:cNvPr id="438" name="商工費該当値テキスト"/>
        <xdr:cNvSpPr txBox="1"/>
      </xdr:nvSpPr>
      <xdr:spPr>
        <a:xfrm>
          <a:off x="10528300" y="133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61164</xdr:rowOff>
    </xdr:from>
    <xdr:to>
      <xdr:col>14</xdr:col>
      <xdr:colOff>79375</xdr:colOff>
      <xdr:row>78</xdr:row>
      <xdr:rowOff>162764</xdr:rowOff>
    </xdr:to>
    <xdr:sp macro="" textlink="">
      <xdr:nvSpPr>
        <xdr:cNvPr id="439" name="円/楕円 438"/>
        <xdr:cNvSpPr/>
      </xdr:nvSpPr>
      <xdr:spPr>
        <a:xfrm>
          <a:off x="95885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153891</xdr:rowOff>
    </xdr:from>
    <xdr:ext cx="469744" cy="259045"/>
    <xdr:sp macro="" textlink="">
      <xdr:nvSpPr>
        <xdr:cNvPr id="440" name="テキスト ボックス 439"/>
        <xdr:cNvSpPr txBox="1"/>
      </xdr:nvSpPr>
      <xdr:spPr>
        <a:xfrm>
          <a:off x="9404427" y="1352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78308</xdr:rowOff>
    </xdr:from>
    <xdr:to>
      <xdr:col>12</xdr:col>
      <xdr:colOff>561975</xdr:colOff>
      <xdr:row>79</xdr:row>
      <xdr:rowOff>8458</xdr:rowOff>
    </xdr:to>
    <xdr:sp macro="" textlink="">
      <xdr:nvSpPr>
        <xdr:cNvPr id="441" name="円/楕円 440"/>
        <xdr:cNvSpPr/>
      </xdr:nvSpPr>
      <xdr:spPr>
        <a:xfrm>
          <a:off x="8699500" y="1345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171035</xdr:rowOff>
    </xdr:from>
    <xdr:ext cx="469744" cy="259045"/>
    <xdr:sp macro="" textlink="">
      <xdr:nvSpPr>
        <xdr:cNvPr id="442" name="テキスト ボックス 441"/>
        <xdr:cNvSpPr txBox="1"/>
      </xdr:nvSpPr>
      <xdr:spPr>
        <a:xfrm>
          <a:off x="8515427" y="1354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42875</xdr:rowOff>
    </xdr:from>
    <xdr:to>
      <xdr:col>11</xdr:col>
      <xdr:colOff>358775</xdr:colOff>
      <xdr:row>78</xdr:row>
      <xdr:rowOff>144475</xdr:rowOff>
    </xdr:to>
    <xdr:sp macro="" textlink="">
      <xdr:nvSpPr>
        <xdr:cNvPr id="443" name="円/楕円 442"/>
        <xdr:cNvSpPr/>
      </xdr:nvSpPr>
      <xdr:spPr>
        <a:xfrm>
          <a:off x="7810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135602</xdr:rowOff>
    </xdr:from>
    <xdr:ext cx="469744" cy="259045"/>
    <xdr:sp macro="" textlink="">
      <xdr:nvSpPr>
        <xdr:cNvPr id="444" name="テキスト ボックス 443"/>
        <xdr:cNvSpPr txBox="1"/>
      </xdr:nvSpPr>
      <xdr:spPr>
        <a:xfrm>
          <a:off x="7626427"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11404</xdr:rowOff>
    </xdr:from>
    <xdr:to>
      <xdr:col>10</xdr:col>
      <xdr:colOff>155575</xdr:colOff>
      <xdr:row>78</xdr:row>
      <xdr:rowOff>113004</xdr:rowOff>
    </xdr:to>
    <xdr:sp macro="" textlink="">
      <xdr:nvSpPr>
        <xdr:cNvPr id="445" name="円/楕円 444"/>
        <xdr:cNvSpPr/>
      </xdr:nvSpPr>
      <xdr:spPr>
        <a:xfrm>
          <a:off x="6921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104131</xdr:rowOff>
    </xdr:from>
    <xdr:ext cx="469744" cy="259045"/>
    <xdr:sp macro="" textlink="">
      <xdr:nvSpPr>
        <xdr:cNvPr id="446" name="テキスト ボックス 445"/>
        <xdr:cNvSpPr txBox="1"/>
      </xdr:nvSpPr>
      <xdr:spPr>
        <a:xfrm>
          <a:off x="6737427"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12835</xdr:rowOff>
    </xdr:from>
    <xdr:to>
      <xdr:col>15</xdr:col>
      <xdr:colOff>180975</xdr:colOff>
      <xdr:row>98</xdr:row>
      <xdr:rowOff>15303</xdr:rowOff>
    </xdr:to>
    <xdr:cxnSp macro="">
      <xdr:nvCxnSpPr>
        <xdr:cNvPr id="475" name="直線コネクタ 474"/>
        <xdr:cNvCxnSpPr/>
      </xdr:nvCxnSpPr>
      <xdr:spPr>
        <a:xfrm>
          <a:off x="9639300" y="16814935"/>
          <a:ext cx="8382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12835</xdr:rowOff>
    </xdr:from>
    <xdr:to>
      <xdr:col>14</xdr:col>
      <xdr:colOff>28575</xdr:colOff>
      <xdr:row>98</xdr:row>
      <xdr:rowOff>13512</xdr:rowOff>
    </xdr:to>
    <xdr:cxnSp macro="">
      <xdr:nvCxnSpPr>
        <xdr:cNvPr id="478" name="直線コネクタ 477"/>
        <xdr:cNvCxnSpPr/>
      </xdr:nvCxnSpPr>
      <xdr:spPr>
        <a:xfrm flipV="1">
          <a:off x="8750300" y="16814935"/>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153214</xdr:rowOff>
    </xdr:from>
    <xdr:to>
      <xdr:col>12</xdr:col>
      <xdr:colOff>511175</xdr:colOff>
      <xdr:row>98</xdr:row>
      <xdr:rowOff>13512</xdr:rowOff>
    </xdr:to>
    <xdr:cxnSp macro="">
      <xdr:nvCxnSpPr>
        <xdr:cNvPr id="481" name="直線コネクタ 480"/>
        <xdr:cNvCxnSpPr/>
      </xdr:nvCxnSpPr>
      <xdr:spPr>
        <a:xfrm>
          <a:off x="7861300" y="16783864"/>
          <a:ext cx="889000" cy="3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153214</xdr:rowOff>
    </xdr:from>
    <xdr:to>
      <xdr:col>11</xdr:col>
      <xdr:colOff>307975</xdr:colOff>
      <xdr:row>98</xdr:row>
      <xdr:rowOff>10198</xdr:rowOff>
    </xdr:to>
    <xdr:cxnSp macro="">
      <xdr:nvCxnSpPr>
        <xdr:cNvPr id="484" name="直線コネクタ 483"/>
        <xdr:cNvCxnSpPr/>
      </xdr:nvCxnSpPr>
      <xdr:spPr>
        <a:xfrm flipV="1">
          <a:off x="6972300" y="16783864"/>
          <a:ext cx="889000" cy="28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68527</xdr:rowOff>
    </xdr:from>
    <xdr:ext cx="534377" cy="259045"/>
    <xdr:sp macro="" textlink="">
      <xdr:nvSpPr>
        <xdr:cNvPr id="486" name="テキスト ボックス 485"/>
        <xdr:cNvSpPr txBox="1"/>
      </xdr:nvSpPr>
      <xdr:spPr>
        <a:xfrm>
          <a:off x="7594111" y="1687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8" name="テキスト ボックス 487"/>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135953</xdr:rowOff>
    </xdr:from>
    <xdr:to>
      <xdr:col>15</xdr:col>
      <xdr:colOff>231775</xdr:colOff>
      <xdr:row>98</xdr:row>
      <xdr:rowOff>66103</xdr:rowOff>
    </xdr:to>
    <xdr:sp macro="" textlink="">
      <xdr:nvSpPr>
        <xdr:cNvPr id="494" name="円/楕円 493"/>
        <xdr:cNvSpPr/>
      </xdr:nvSpPr>
      <xdr:spPr>
        <a:xfrm>
          <a:off x="104267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158830</xdr:rowOff>
    </xdr:from>
    <xdr:ext cx="534377" cy="259045"/>
    <xdr:sp macro="" textlink="">
      <xdr:nvSpPr>
        <xdr:cNvPr id="495" name="土木費該当値テキスト"/>
        <xdr:cNvSpPr txBox="1"/>
      </xdr:nvSpPr>
      <xdr:spPr>
        <a:xfrm>
          <a:off x="10528300" y="166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133485</xdr:rowOff>
    </xdr:from>
    <xdr:to>
      <xdr:col>14</xdr:col>
      <xdr:colOff>79375</xdr:colOff>
      <xdr:row>98</xdr:row>
      <xdr:rowOff>63635</xdr:rowOff>
    </xdr:to>
    <xdr:sp macro="" textlink="">
      <xdr:nvSpPr>
        <xdr:cNvPr id="496" name="円/楕円 495"/>
        <xdr:cNvSpPr/>
      </xdr:nvSpPr>
      <xdr:spPr>
        <a:xfrm>
          <a:off x="9588500" y="1676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54762</xdr:rowOff>
    </xdr:from>
    <xdr:ext cx="534377" cy="259045"/>
    <xdr:sp macro="" textlink="">
      <xdr:nvSpPr>
        <xdr:cNvPr id="497" name="テキスト ボックス 496"/>
        <xdr:cNvSpPr txBox="1"/>
      </xdr:nvSpPr>
      <xdr:spPr>
        <a:xfrm>
          <a:off x="9372111" y="168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53,298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134162</xdr:rowOff>
    </xdr:from>
    <xdr:to>
      <xdr:col>12</xdr:col>
      <xdr:colOff>561975</xdr:colOff>
      <xdr:row>98</xdr:row>
      <xdr:rowOff>64312</xdr:rowOff>
    </xdr:to>
    <xdr:sp macro="" textlink="">
      <xdr:nvSpPr>
        <xdr:cNvPr id="498" name="円/楕円 497"/>
        <xdr:cNvSpPr/>
      </xdr:nvSpPr>
      <xdr:spPr>
        <a:xfrm>
          <a:off x="8699500" y="167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55439</xdr:rowOff>
    </xdr:from>
    <xdr:ext cx="534377" cy="259045"/>
    <xdr:sp macro="" textlink="">
      <xdr:nvSpPr>
        <xdr:cNvPr id="499" name="テキスト ボックス 498"/>
        <xdr:cNvSpPr txBox="1"/>
      </xdr:nvSpPr>
      <xdr:spPr>
        <a:xfrm>
          <a:off x="8483111" y="16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53,120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102414</xdr:rowOff>
    </xdr:from>
    <xdr:to>
      <xdr:col>11</xdr:col>
      <xdr:colOff>358775</xdr:colOff>
      <xdr:row>98</xdr:row>
      <xdr:rowOff>32564</xdr:rowOff>
    </xdr:to>
    <xdr:sp macro="" textlink="">
      <xdr:nvSpPr>
        <xdr:cNvPr id="500" name="円/楕円 499"/>
        <xdr:cNvSpPr/>
      </xdr:nvSpPr>
      <xdr:spPr>
        <a:xfrm>
          <a:off x="7810500" y="167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49091</xdr:rowOff>
    </xdr:from>
    <xdr:ext cx="534377" cy="259045"/>
    <xdr:sp macro="" textlink="">
      <xdr:nvSpPr>
        <xdr:cNvPr id="501" name="テキスト ボックス 500"/>
        <xdr:cNvSpPr txBox="1"/>
      </xdr:nvSpPr>
      <xdr:spPr>
        <a:xfrm>
          <a:off x="7594111" y="165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130848</xdr:rowOff>
    </xdr:from>
    <xdr:to>
      <xdr:col>10</xdr:col>
      <xdr:colOff>155575</xdr:colOff>
      <xdr:row>98</xdr:row>
      <xdr:rowOff>60998</xdr:rowOff>
    </xdr:to>
    <xdr:sp macro="" textlink="">
      <xdr:nvSpPr>
        <xdr:cNvPr id="502" name="円/楕円 501"/>
        <xdr:cNvSpPr/>
      </xdr:nvSpPr>
      <xdr:spPr>
        <a:xfrm>
          <a:off x="6921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77525</xdr:rowOff>
    </xdr:from>
    <xdr:ext cx="534377" cy="259045"/>
    <xdr:sp macro="" textlink="">
      <xdr:nvSpPr>
        <xdr:cNvPr id="503" name="テキスト ボックス 502"/>
        <xdr:cNvSpPr txBox="1"/>
      </xdr:nvSpPr>
      <xdr:spPr>
        <a:xfrm>
          <a:off x="6705111" y="1653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24371</xdr:rowOff>
    </xdr:from>
    <xdr:to>
      <xdr:col>23</xdr:col>
      <xdr:colOff>517525</xdr:colOff>
      <xdr:row>36</xdr:row>
      <xdr:rowOff>58204</xdr:rowOff>
    </xdr:to>
    <xdr:cxnSp macro="">
      <xdr:nvCxnSpPr>
        <xdr:cNvPr id="532" name="直線コネクタ 531"/>
        <xdr:cNvCxnSpPr/>
      </xdr:nvCxnSpPr>
      <xdr:spPr>
        <a:xfrm>
          <a:off x="15481300" y="6196571"/>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24371</xdr:rowOff>
    </xdr:from>
    <xdr:to>
      <xdr:col>22</xdr:col>
      <xdr:colOff>365125</xdr:colOff>
      <xdr:row>36</xdr:row>
      <xdr:rowOff>85712</xdr:rowOff>
    </xdr:to>
    <xdr:cxnSp macro="">
      <xdr:nvCxnSpPr>
        <xdr:cNvPr id="535" name="直線コネクタ 534"/>
        <xdr:cNvCxnSpPr/>
      </xdr:nvCxnSpPr>
      <xdr:spPr>
        <a:xfrm flipV="1">
          <a:off x="14592300" y="6196571"/>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85712</xdr:rowOff>
    </xdr:from>
    <xdr:to>
      <xdr:col>21</xdr:col>
      <xdr:colOff>161925</xdr:colOff>
      <xdr:row>36</xdr:row>
      <xdr:rowOff>142443</xdr:rowOff>
    </xdr:to>
    <xdr:cxnSp macro="">
      <xdr:nvCxnSpPr>
        <xdr:cNvPr id="538" name="直線コネクタ 537"/>
        <xdr:cNvCxnSpPr/>
      </xdr:nvCxnSpPr>
      <xdr:spPr>
        <a:xfrm flipV="1">
          <a:off x="13703300" y="6257912"/>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114135</xdr:rowOff>
    </xdr:from>
    <xdr:to>
      <xdr:col>19</xdr:col>
      <xdr:colOff>644525</xdr:colOff>
      <xdr:row>36</xdr:row>
      <xdr:rowOff>142443</xdr:rowOff>
    </xdr:to>
    <xdr:cxnSp macro="">
      <xdr:nvCxnSpPr>
        <xdr:cNvPr id="541" name="直線コネクタ 540"/>
        <xdr:cNvCxnSpPr/>
      </xdr:nvCxnSpPr>
      <xdr:spPr>
        <a:xfrm>
          <a:off x="12814300" y="628633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7404</xdr:rowOff>
    </xdr:from>
    <xdr:to>
      <xdr:col>23</xdr:col>
      <xdr:colOff>568325</xdr:colOff>
      <xdr:row>36</xdr:row>
      <xdr:rowOff>109004</xdr:rowOff>
    </xdr:to>
    <xdr:sp macro="" textlink="">
      <xdr:nvSpPr>
        <xdr:cNvPr id="551" name="円/楕円 550"/>
        <xdr:cNvSpPr/>
      </xdr:nvSpPr>
      <xdr:spPr>
        <a:xfrm>
          <a:off x="16268700" y="617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30281</xdr:rowOff>
    </xdr:from>
    <xdr:ext cx="534377" cy="259045"/>
    <xdr:sp macro="" textlink="">
      <xdr:nvSpPr>
        <xdr:cNvPr id="552" name="消防費該当値テキスト"/>
        <xdr:cNvSpPr txBox="1"/>
      </xdr:nvSpPr>
      <xdr:spPr>
        <a:xfrm>
          <a:off x="16370300" y="60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145021</xdr:rowOff>
    </xdr:from>
    <xdr:to>
      <xdr:col>22</xdr:col>
      <xdr:colOff>415925</xdr:colOff>
      <xdr:row>36</xdr:row>
      <xdr:rowOff>75171</xdr:rowOff>
    </xdr:to>
    <xdr:sp macro="" textlink="">
      <xdr:nvSpPr>
        <xdr:cNvPr id="553" name="円/楕円 552"/>
        <xdr:cNvSpPr/>
      </xdr:nvSpPr>
      <xdr:spPr>
        <a:xfrm>
          <a:off x="15430500" y="61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91698</xdr:rowOff>
    </xdr:from>
    <xdr:ext cx="534377" cy="259045"/>
    <xdr:sp macro="" textlink="">
      <xdr:nvSpPr>
        <xdr:cNvPr id="554" name="テキスト ボックス 553"/>
        <xdr:cNvSpPr txBox="1"/>
      </xdr:nvSpPr>
      <xdr:spPr>
        <a:xfrm>
          <a:off x="15214111" y="59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34912</xdr:rowOff>
    </xdr:from>
    <xdr:to>
      <xdr:col>21</xdr:col>
      <xdr:colOff>212725</xdr:colOff>
      <xdr:row>36</xdr:row>
      <xdr:rowOff>136512</xdr:rowOff>
    </xdr:to>
    <xdr:sp macro="" textlink="">
      <xdr:nvSpPr>
        <xdr:cNvPr id="555" name="円/楕円 554"/>
        <xdr:cNvSpPr/>
      </xdr:nvSpPr>
      <xdr:spPr>
        <a:xfrm>
          <a:off x="14541500" y="6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153039</xdr:rowOff>
    </xdr:from>
    <xdr:ext cx="534377" cy="259045"/>
    <xdr:sp macro="" textlink="">
      <xdr:nvSpPr>
        <xdr:cNvPr id="556" name="テキスト ボックス 555"/>
        <xdr:cNvSpPr txBox="1"/>
      </xdr:nvSpPr>
      <xdr:spPr>
        <a:xfrm>
          <a:off x="14325111" y="59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91643</xdr:rowOff>
    </xdr:from>
    <xdr:to>
      <xdr:col>20</xdr:col>
      <xdr:colOff>9525</xdr:colOff>
      <xdr:row>37</xdr:row>
      <xdr:rowOff>21793</xdr:rowOff>
    </xdr:to>
    <xdr:sp macro="" textlink="">
      <xdr:nvSpPr>
        <xdr:cNvPr id="557" name="円/楕円 556"/>
        <xdr:cNvSpPr/>
      </xdr:nvSpPr>
      <xdr:spPr>
        <a:xfrm>
          <a:off x="13652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12920</xdr:rowOff>
    </xdr:from>
    <xdr:ext cx="534377" cy="259045"/>
    <xdr:sp macro="" textlink="">
      <xdr:nvSpPr>
        <xdr:cNvPr id="558" name="テキスト ボックス 557"/>
        <xdr:cNvSpPr txBox="1"/>
      </xdr:nvSpPr>
      <xdr:spPr>
        <a:xfrm>
          <a:off x="13436111" y="63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63335</xdr:rowOff>
    </xdr:from>
    <xdr:to>
      <xdr:col>18</xdr:col>
      <xdr:colOff>492125</xdr:colOff>
      <xdr:row>36</xdr:row>
      <xdr:rowOff>164935</xdr:rowOff>
    </xdr:to>
    <xdr:sp macro="" textlink="">
      <xdr:nvSpPr>
        <xdr:cNvPr id="559" name="円/楕円 558"/>
        <xdr:cNvSpPr/>
      </xdr:nvSpPr>
      <xdr:spPr>
        <a:xfrm>
          <a:off x="12763500" y="62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10012</xdr:rowOff>
    </xdr:from>
    <xdr:ext cx="534377" cy="259045"/>
    <xdr:sp macro="" textlink="">
      <xdr:nvSpPr>
        <xdr:cNvPr id="560" name="テキスト ボックス 559"/>
        <xdr:cNvSpPr txBox="1"/>
      </xdr:nvSpPr>
      <xdr:spPr>
        <a:xfrm>
          <a:off x="12547111" y="60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85046</xdr:rowOff>
    </xdr:from>
    <xdr:to>
      <xdr:col>23</xdr:col>
      <xdr:colOff>517525</xdr:colOff>
      <xdr:row>57</xdr:row>
      <xdr:rowOff>87506</xdr:rowOff>
    </xdr:to>
    <xdr:cxnSp macro="">
      <xdr:nvCxnSpPr>
        <xdr:cNvPr id="587" name="直線コネクタ 586"/>
        <xdr:cNvCxnSpPr/>
      </xdr:nvCxnSpPr>
      <xdr:spPr>
        <a:xfrm>
          <a:off x="15481300" y="9857696"/>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4067</xdr:rowOff>
    </xdr:from>
    <xdr:to>
      <xdr:col>22</xdr:col>
      <xdr:colOff>365125</xdr:colOff>
      <xdr:row>57</xdr:row>
      <xdr:rowOff>85046</xdr:rowOff>
    </xdr:to>
    <xdr:cxnSp macro="">
      <xdr:nvCxnSpPr>
        <xdr:cNvPr id="590" name="直線コネクタ 589"/>
        <xdr:cNvCxnSpPr/>
      </xdr:nvCxnSpPr>
      <xdr:spPr>
        <a:xfrm>
          <a:off x="14592300" y="9776717"/>
          <a:ext cx="889000" cy="8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4067</xdr:rowOff>
    </xdr:from>
    <xdr:to>
      <xdr:col>21</xdr:col>
      <xdr:colOff>161925</xdr:colOff>
      <xdr:row>57</xdr:row>
      <xdr:rowOff>32715</xdr:rowOff>
    </xdr:to>
    <xdr:cxnSp macro="">
      <xdr:nvCxnSpPr>
        <xdr:cNvPr id="593" name="直線コネクタ 592"/>
        <xdr:cNvCxnSpPr/>
      </xdr:nvCxnSpPr>
      <xdr:spPr>
        <a:xfrm flipV="1">
          <a:off x="13703300" y="9776717"/>
          <a:ext cx="8890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32715</xdr:rowOff>
    </xdr:from>
    <xdr:to>
      <xdr:col>19</xdr:col>
      <xdr:colOff>644525</xdr:colOff>
      <xdr:row>57</xdr:row>
      <xdr:rowOff>47798</xdr:rowOff>
    </xdr:to>
    <xdr:cxnSp macro="">
      <xdr:nvCxnSpPr>
        <xdr:cNvPr id="596" name="直線コネクタ 595"/>
        <xdr:cNvCxnSpPr/>
      </xdr:nvCxnSpPr>
      <xdr:spPr>
        <a:xfrm flipV="1">
          <a:off x="12814300" y="9805365"/>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36706</xdr:rowOff>
    </xdr:from>
    <xdr:to>
      <xdr:col>23</xdr:col>
      <xdr:colOff>568325</xdr:colOff>
      <xdr:row>57</xdr:row>
      <xdr:rowOff>138306</xdr:rowOff>
    </xdr:to>
    <xdr:sp macro="" textlink="">
      <xdr:nvSpPr>
        <xdr:cNvPr id="606" name="円/楕円 605"/>
        <xdr:cNvSpPr/>
      </xdr:nvSpPr>
      <xdr:spPr>
        <a:xfrm>
          <a:off x="16268700" y="980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7"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48,916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34246</xdr:rowOff>
    </xdr:from>
    <xdr:to>
      <xdr:col>22</xdr:col>
      <xdr:colOff>415925</xdr:colOff>
      <xdr:row>57</xdr:row>
      <xdr:rowOff>135846</xdr:rowOff>
    </xdr:to>
    <xdr:sp macro="" textlink="">
      <xdr:nvSpPr>
        <xdr:cNvPr id="608" name="円/楕円 607"/>
        <xdr:cNvSpPr/>
      </xdr:nvSpPr>
      <xdr:spPr>
        <a:xfrm>
          <a:off x="15430500" y="980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126973</xdr:rowOff>
    </xdr:from>
    <xdr:ext cx="534377" cy="259045"/>
    <xdr:sp macro="" textlink="">
      <xdr:nvSpPr>
        <xdr:cNvPr id="609" name="テキスト ボックス 608"/>
        <xdr:cNvSpPr txBox="1"/>
      </xdr:nvSpPr>
      <xdr:spPr>
        <a:xfrm>
          <a:off x="15214111" y="989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124717</xdr:rowOff>
    </xdr:from>
    <xdr:to>
      <xdr:col>21</xdr:col>
      <xdr:colOff>212725</xdr:colOff>
      <xdr:row>57</xdr:row>
      <xdr:rowOff>54867</xdr:rowOff>
    </xdr:to>
    <xdr:sp macro="" textlink="">
      <xdr:nvSpPr>
        <xdr:cNvPr id="610" name="円/楕円 609"/>
        <xdr:cNvSpPr/>
      </xdr:nvSpPr>
      <xdr:spPr>
        <a:xfrm>
          <a:off x="14541500" y="97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71394</xdr:rowOff>
    </xdr:from>
    <xdr:ext cx="534377" cy="259045"/>
    <xdr:sp macro="" textlink="">
      <xdr:nvSpPr>
        <xdr:cNvPr id="611" name="テキスト ボックス 610"/>
        <xdr:cNvSpPr txBox="1"/>
      </xdr:nvSpPr>
      <xdr:spPr>
        <a:xfrm>
          <a:off x="14325111" y="950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153365</xdr:rowOff>
    </xdr:from>
    <xdr:to>
      <xdr:col>20</xdr:col>
      <xdr:colOff>9525</xdr:colOff>
      <xdr:row>57</xdr:row>
      <xdr:rowOff>83515</xdr:rowOff>
    </xdr:to>
    <xdr:sp macro="" textlink="">
      <xdr:nvSpPr>
        <xdr:cNvPr id="612" name="円/楕円 611"/>
        <xdr:cNvSpPr/>
      </xdr:nvSpPr>
      <xdr:spPr>
        <a:xfrm>
          <a:off x="13652500" y="97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100042</xdr:rowOff>
    </xdr:from>
    <xdr:ext cx="534377" cy="259045"/>
    <xdr:sp macro="" textlink="">
      <xdr:nvSpPr>
        <xdr:cNvPr id="613" name="テキスト ボックス 612"/>
        <xdr:cNvSpPr txBox="1"/>
      </xdr:nvSpPr>
      <xdr:spPr>
        <a:xfrm>
          <a:off x="13436111" y="952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168448</xdr:rowOff>
    </xdr:from>
    <xdr:to>
      <xdr:col>18</xdr:col>
      <xdr:colOff>492125</xdr:colOff>
      <xdr:row>57</xdr:row>
      <xdr:rowOff>98598</xdr:rowOff>
    </xdr:to>
    <xdr:sp macro="" textlink="">
      <xdr:nvSpPr>
        <xdr:cNvPr id="614" name="円/楕円 613"/>
        <xdr:cNvSpPr/>
      </xdr:nvSpPr>
      <xdr:spPr>
        <a:xfrm>
          <a:off x="12763500" y="976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115125</xdr:rowOff>
    </xdr:from>
    <xdr:ext cx="534377" cy="259045"/>
    <xdr:sp macro="" textlink="">
      <xdr:nvSpPr>
        <xdr:cNvPr id="615" name="テキスト ボックス 614"/>
        <xdr:cNvSpPr txBox="1"/>
      </xdr:nvSpPr>
      <xdr:spPr>
        <a:xfrm>
          <a:off x="12547111" y="954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167532</xdr:rowOff>
    </xdr:from>
    <xdr:to>
      <xdr:col>23</xdr:col>
      <xdr:colOff>517525</xdr:colOff>
      <xdr:row>77</xdr:row>
      <xdr:rowOff>168560</xdr:rowOff>
    </xdr:to>
    <xdr:cxnSp macro="">
      <xdr:nvCxnSpPr>
        <xdr:cNvPr id="640" name="直線コネクタ 639"/>
        <xdr:cNvCxnSpPr/>
      </xdr:nvCxnSpPr>
      <xdr:spPr>
        <a:xfrm flipV="1">
          <a:off x="15481300" y="13369182"/>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114497</xdr:rowOff>
    </xdr:from>
    <xdr:to>
      <xdr:col>22</xdr:col>
      <xdr:colOff>365125</xdr:colOff>
      <xdr:row>77</xdr:row>
      <xdr:rowOff>168560</xdr:rowOff>
    </xdr:to>
    <xdr:cxnSp macro="">
      <xdr:nvCxnSpPr>
        <xdr:cNvPr id="643" name="直線コネクタ 642"/>
        <xdr:cNvCxnSpPr/>
      </xdr:nvCxnSpPr>
      <xdr:spPr>
        <a:xfrm>
          <a:off x="14592300" y="13316147"/>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114497</xdr:rowOff>
    </xdr:from>
    <xdr:to>
      <xdr:col>21</xdr:col>
      <xdr:colOff>161925</xdr:colOff>
      <xdr:row>77</xdr:row>
      <xdr:rowOff>138957</xdr:rowOff>
    </xdr:to>
    <xdr:cxnSp macro="">
      <xdr:nvCxnSpPr>
        <xdr:cNvPr id="646" name="直線コネクタ 645"/>
        <xdr:cNvCxnSpPr/>
      </xdr:nvCxnSpPr>
      <xdr:spPr>
        <a:xfrm flipV="1">
          <a:off x="13703300" y="13316147"/>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138957</xdr:rowOff>
    </xdr:from>
    <xdr:to>
      <xdr:col>19</xdr:col>
      <xdr:colOff>644525</xdr:colOff>
      <xdr:row>78</xdr:row>
      <xdr:rowOff>1282</xdr:rowOff>
    </xdr:to>
    <xdr:cxnSp macro="">
      <xdr:nvCxnSpPr>
        <xdr:cNvPr id="649" name="直線コネクタ 648"/>
        <xdr:cNvCxnSpPr/>
      </xdr:nvCxnSpPr>
      <xdr:spPr>
        <a:xfrm flipV="1">
          <a:off x="12814300" y="13340607"/>
          <a:ext cx="889000" cy="3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116732</xdr:rowOff>
    </xdr:from>
    <xdr:to>
      <xdr:col>23</xdr:col>
      <xdr:colOff>568325</xdr:colOff>
      <xdr:row>78</xdr:row>
      <xdr:rowOff>46882</xdr:rowOff>
    </xdr:to>
    <xdr:sp macro="" textlink="">
      <xdr:nvSpPr>
        <xdr:cNvPr id="659" name="円/楕円 658"/>
        <xdr:cNvSpPr/>
      </xdr:nvSpPr>
      <xdr:spPr>
        <a:xfrm>
          <a:off x="16268700" y="133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378565" cy="259045"/>
    <xdr:sp macro="" textlink="">
      <xdr:nvSpPr>
        <xdr:cNvPr id="660" name="災害復旧費該当値テキスト"/>
        <xdr:cNvSpPr txBox="1"/>
      </xdr:nvSpPr>
      <xdr:spPr>
        <a:xfrm>
          <a:off x="16370300" y="13234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117760</xdr:rowOff>
    </xdr:from>
    <xdr:to>
      <xdr:col>22</xdr:col>
      <xdr:colOff>415925</xdr:colOff>
      <xdr:row>78</xdr:row>
      <xdr:rowOff>47910</xdr:rowOff>
    </xdr:to>
    <xdr:sp macro="" textlink="">
      <xdr:nvSpPr>
        <xdr:cNvPr id="661" name="円/楕円 660"/>
        <xdr:cNvSpPr/>
      </xdr:nvSpPr>
      <xdr:spPr>
        <a:xfrm>
          <a:off x="15430500" y="133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39037</xdr:rowOff>
    </xdr:from>
    <xdr:ext cx="378565" cy="259045"/>
    <xdr:sp macro="" textlink="">
      <xdr:nvSpPr>
        <xdr:cNvPr id="662" name="テキスト ボックス 661"/>
        <xdr:cNvSpPr txBox="1"/>
      </xdr:nvSpPr>
      <xdr:spPr>
        <a:xfrm>
          <a:off x="15292017" y="13412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63697</xdr:rowOff>
    </xdr:from>
    <xdr:to>
      <xdr:col>21</xdr:col>
      <xdr:colOff>212725</xdr:colOff>
      <xdr:row>77</xdr:row>
      <xdr:rowOff>165297</xdr:rowOff>
    </xdr:to>
    <xdr:sp macro="" textlink="">
      <xdr:nvSpPr>
        <xdr:cNvPr id="663" name="円/楕円 662"/>
        <xdr:cNvSpPr/>
      </xdr:nvSpPr>
      <xdr:spPr>
        <a:xfrm>
          <a:off x="14541500" y="132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156424</xdr:rowOff>
    </xdr:from>
    <xdr:ext cx="469744" cy="259045"/>
    <xdr:sp macro="" textlink="">
      <xdr:nvSpPr>
        <xdr:cNvPr id="664" name="テキスト ボックス 663"/>
        <xdr:cNvSpPr txBox="1"/>
      </xdr:nvSpPr>
      <xdr:spPr>
        <a:xfrm>
          <a:off x="14357427" y="133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88157</xdr:rowOff>
    </xdr:from>
    <xdr:to>
      <xdr:col>20</xdr:col>
      <xdr:colOff>9525</xdr:colOff>
      <xdr:row>78</xdr:row>
      <xdr:rowOff>18307</xdr:rowOff>
    </xdr:to>
    <xdr:sp macro="" textlink="">
      <xdr:nvSpPr>
        <xdr:cNvPr id="665" name="円/楕円 664"/>
        <xdr:cNvSpPr/>
      </xdr:nvSpPr>
      <xdr:spPr>
        <a:xfrm>
          <a:off x="13652500" y="132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9434</xdr:rowOff>
    </xdr:from>
    <xdr:ext cx="469744" cy="259045"/>
    <xdr:sp macro="" textlink="">
      <xdr:nvSpPr>
        <xdr:cNvPr id="666" name="テキスト ボックス 665"/>
        <xdr:cNvSpPr txBox="1"/>
      </xdr:nvSpPr>
      <xdr:spPr>
        <a:xfrm>
          <a:off x="13468427" y="1338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121932</xdr:rowOff>
    </xdr:from>
    <xdr:to>
      <xdr:col>18</xdr:col>
      <xdr:colOff>492125</xdr:colOff>
      <xdr:row>78</xdr:row>
      <xdr:rowOff>52082</xdr:rowOff>
    </xdr:to>
    <xdr:sp macro="" textlink="">
      <xdr:nvSpPr>
        <xdr:cNvPr id="667" name="円/楕円 666"/>
        <xdr:cNvSpPr/>
      </xdr:nvSpPr>
      <xdr:spPr>
        <a:xfrm>
          <a:off x="12763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43209</xdr:rowOff>
    </xdr:from>
    <xdr:ext cx="378565" cy="259045"/>
    <xdr:sp macro="" textlink="">
      <xdr:nvSpPr>
        <xdr:cNvPr id="668" name="テキスト ボックス 667"/>
        <xdr:cNvSpPr txBox="1"/>
      </xdr:nvSpPr>
      <xdr:spPr>
        <a:xfrm>
          <a:off x="12625017" y="1341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22284</xdr:rowOff>
    </xdr:from>
    <xdr:to>
      <xdr:col>23</xdr:col>
      <xdr:colOff>517525</xdr:colOff>
      <xdr:row>96</xdr:row>
      <xdr:rowOff>83891</xdr:rowOff>
    </xdr:to>
    <xdr:cxnSp macro="">
      <xdr:nvCxnSpPr>
        <xdr:cNvPr id="697" name="直線コネクタ 696"/>
        <xdr:cNvCxnSpPr/>
      </xdr:nvCxnSpPr>
      <xdr:spPr>
        <a:xfrm>
          <a:off x="15481300" y="16481484"/>
          <a:ext cx="838200" cy="6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22284</xdr:rowOff>
    </xdr:from>
    <xdr:to>
      <xdr:col>22</xdr:col>
      <xdr:colOff>365125</xdr:colOff>
      <xdr:row>96</xdr:row>
      <xdr:rowOff>54349</xdr:rowOff>
    </xdr:to>
    <xdr:cxnSp macro="">
      <xdr:nvCxnSpPr>
        <xdr:cNvPr id="700" name="直線コネクタ 699"/>
        <xdr:cNvCxnSpPr/>
      </xdr:nvCxnSpPr>
      <xdr:spPr>
        <a:xfrm flipV="1">
          <a:off x="14592300" y="16481484"/>
          <a:ext cx="889000" cy="3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54349</xdr:rowOff>
    </xdr:from>
    <xdr:to>
      <xdr:col>21</xdr:col>
      <xdr:colOff>161925</xdr:colOff>
      <xdr:row>96</xdr:row>
      <xdr:rowOff>78839</xdr:rowOff>
    </xdr:to>
    <xdr:cxnSp macro="">
      <xdr:nvCxnSpPr>
        <xdr:cNvPr id="703" name="直線コネクタ 702"/>
        <xdr:cNvCxnSpPr/>
      </xdr:nvCxnSpPr>
      <xdr:spPr>
        <a:xfrm flipV="1">
          <a:off x="13703300" y="16513549"/>
          <a:ext cx="8890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78839</xdr:rowOff>
    </xdr:from>
    <xdr:to>
      <xdr:col>19</xdr:col>
      <xdr:colOff>644525</xdr:colOff>
      <xdr:row>96</xdr:row>
      <xdr:rowOff>118326</xdr:rowOff>
    </xdr:to>
    <xdr:cxnSp macro="">
      <xdr:nvCxnSpPr>
        <xdr:cNvPr id="706" name="直線コネクタ 705"/>
        <xdr:cNvCxnSpPr/>
      </xdr:nvCxnSpPr>
      <xdr:spPr>
        <a:xfrm flipV="1">
          <a:off x="12814300" y="16538039"/>
          <a:ext cx="889000" cy="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33091</xdr:rowOff>
    </xdr:from>
    <xdr:to>
      <xdr:col>23</xdr:col>
      <xdr:colOff>568325</xdr:colOff>
      <xdr:row>96</xdr:row>
      <xdr:rowOff>134691</xdr:rowOff>
    </xdr:to>
    <xdr:sp macro="" textlink="">
      <xdr:nvSpPr>
        <xdr:cNvPr id="716" name="円/楕円 715"/>
        <xdr:cNvSpPr/>
      </xdr:nvSpPr>
      <xdr:spPr>
        <a:xfrm>
          <a:off x="16268700" y="1649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55968</xdr:rowOff>
    </xdr:from>
    <xdr:ext cx="534377" cy="259045"/>
    <xdr:sp macro="" textlink="">
      <xdr:nvSpPr>
        <xdr:cNvPr id="717" name="公債費該当値テキスト"/>
        <xdr:cNvSpPr txBox="1"/>
      </xdr:nvSpPr>
      <xdr:spPr>
        <a:xfrm>
          <a:off x="16370300" y="163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62,324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142934</xdr:rowOff>
    </xdr:from>
    <xdr:to>
      <xdr:col>22</xdr:col>
      <xdr:colOff>415925</xdr:colOff>
      <xdr:row>96</xdr:row>
      <xdr:rowOff>73084</xdr:rowOff>
    </xdr:to>
    <xdr:sp macro="" textlink="">
      <xdr:nvSpPr>
        <xdr:cNvPr id="718" name="円/楕円 717"/>
        <xdr:cNvSpPr/>
      </xdr:nvSpPr>
      <xdr:spPr>
        <a:xfrm>
          <a:off x="15430500" y="1643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89611</xdr:rowOff>
    </xdr:from>
    <xdr:ext cx="534377" cy="259045"/>
    <xdr:sp macro="" textlink="">
      <xdr:nvSpPr>
        <xdr:cNvPr id="719" name="テキスト ボックス 718"/>
        <xdr:cNvSpPr txBox="1"/>
      </xdr:nvSpPr>
      <xdr:spPr>
        <a:xfrm>
          <a:off x="15214111" y="1620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3549</xdr:rowOff>
    </xdr:from>
    <xdr:to>
      <xdr:col>21</xdr:col>
      <xdr:colOff>212725</xdr:colOff>
      <xdr:row>96</xdr:row>
      <xdr:rowOff>105149</xdr:rowOff>
    </xdr:to>
    <xdr:sp macro="" textlink="">
      <xdr:nvSpPr>
        <xdr:cNvPr id="720" name="円/楕円 719"/>
        <xdr:cNvSpPr/>
      </xdr:nvSpPr>
      <xdr:spPr>
        <a:xfrm>
          <a:off x="14541500" y="164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121676</xdr:rowOff>
    </xdr:from>
    <xdr:ext cx="534377" cy="259045"/>
    <xdr:sp macro="" textlink="">
      <xdr:nvSpPr>
        <xdr:cNvPr id="721" name="テキスト ボックス 720"/>
        <xdr:cNvSpPr txBox="1"/>
      </xdr:nvSpPr>
      <xdr:spPr>
        <a:xfrm>
          <a:off x="14325111" y="162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28039</xdr:rowOff>
    </xdr:from>
    <xdr:to>
      <xdr:col>20</xdr:col>
      <xdr:colOff>9525</xdr:colOff>
      <xdr:row>96</xdr:row>
      <xdr:rowOff>129639</xdr:rowOff>
    </xdr:to>
    <xdr:sp macro="" textlink="">
      <xdr:nvSpPr>
        <xdr:cNvPr id="722" name="円/楕円 721"/>
        <xdr:cNvSpPr/>
      </xdr:nvSpPr>
      <xdr:spPr>
        <a:xfrm>
          <a:off x="13652500" y="164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146166</xdr:rowOff>
    </xdr:from>
    <xdr:ext cx="534377" cy="259045"/>
    <xdr:sp macro="" textlink="">
      <xdr:nvSpPr>
        <xdr:cNvPr id="723" name="テキスト ボックス 722"/>
        <xdr:cNvSpPr txBox="1"/>
      </xdr:nvSpPr>
      <xdr:spPr>
        <a:xfrm>
          <a:off x="13436111" y="1626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67526</xdr:rowOff>
    </xdr:from>
    <xdr:to>
      <xdr:col>18</xdr:col>
      <xdr:colOff>492125</xdr:colOff>
      <xdr:row>96</xdr:row>
      <xdr:rowOff>169126</xdr:rowOff>
    </xdr:to>
    <xdr:sp macro="" textlink="">
      <xdr:nvSpPr>
        <xdr:cNvPr id="724" name="円/楕円 723"/>
        <xdr:cNvSpPr/>
      </xdr:nvSpPr>
      <xdr:spPr>
        <a:xfrm>
          <a:off x="12763500" y="165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160253</xdr:rowOff>
    </xdr:from>
    <xdr:ext cx="534377" cy="259045"/>
    <xdr:sp macro="" textlink="">
      <xdr:nvSpPr>
        <xdr:cNvPr id="725" name="テキスト ボックス 724"/>
        <xdr:cNvSpPr txBox="1"/>
      </xdr:nvSpPr>
      <xdr:spPr>
        <a:xfrm>
          <a:off x="12547111" y="166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ふるさと納税の増加に伴い、ふるさとお礼産品経費が増加したことや番号制度事業に係る経費の増加により前年度と比較して増となっている。今後もふるさと納税の増加が見込まれることからお礼産品経費の増加が見込まれる。</a:t>
          </a:r>
          <a:endParaRPr kumimoji="1" lang="en-US" altLang="ja-JP" sz="1300">
            <a:latin typeface="ＭＳ Ｐゴシック"/>
          </a:endParaRPr>
        </a:p>
        <a:p>
          <a:r>
            <a:rPr kumimoji="1" lang="ja-JP" altLang="en-US" sz="1300">
              <a:latin typeface="ＭＳ Ｐゴシック"/>
            </a:rPr>
            <a:t>民生費は、認定こども園の建設補助金の増加に伴い、前年度と比較して増となっている。</a:t>
          </a:r>
          <a:endParaRPr kumimoji="1" lang="en-US" altLang="ja-JP" sz="1300">
            <a:latin typeface="ＭＳ Ｐゴシック"/>
          </a:endParaRPr>
        </a:p>
        <a:p>
          <a:r>
            <a:rPr kumimoji="1" lang="ja-JP" altLang="en-US" sz="1300">
              <a:latin typeface="ＭＳ Ｐゴシック"/>
            </a:rPr>
            <a:t>公債費は、平成</a:t>
          </a:r>
          <a:r>
            <a:rPr kumimoji="1" lang="en-US" altLang="ja-JP" sz="1300">
              <a:latin typeface="ＭＳ Ｐゴシック"/>
            </a:rPr>
            <a:t>26</a:t>
          </a:r>
          <a:r>
            <a:rPr kumimoji="1" lang="ja-JP" altLang="en-US" sz="1300">
              <a:latin typeface="ＭＳ Ｐゴシック"/>
            </a:rPr>
            <a:t>年度に町債減債基金からの繰入金を財源として繰上償還を実施したことや、最終処分場の建設に係る元利償還が終了したことにより、前年度から減となっている。今後も過去に発行した高利率な地方債の繰上償還などを実施す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評価替えに伴う固定資産税の減や納税義務者の減少による個人住民税の減などにより自主財源である町税は減少したが、ふるさと納税の活用により、財政調整基金の取り崩しを行わなかった。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今後も行財政改革の推進を図りながら、歳出削減や自主財源の確保に取り組み、財政調整基金の取り崩し抑制に努める。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兵庫県上郡町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連結実質赤字比率については、全会計において黒字決算であり、赤字比率はない。しかし、依然として、下水道事業や介護保険事業において、一般会計からの繰入金が多額となっている。さらに</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年度は、国民健康保険事業において、国民健康保険税の軽減制度の拡充による財政基盤安定化負担金の増のため、一般会計からの繰入金が前年度に比べ増加している。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今後は、経費削減や使用料、保険料の適正化を図りながら、繰出金の抑制に取り組む必要がある。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Y9" sqref="AY9:BM9"/>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7404285</v>
      </c>
      <c r="BO4" s="409"/>
      <c r="BP4" s="409"/>
      <c r="BQ4" s="409"/>
      <c r="BR4" s="409"/>
      <c r="BS4" s="409"/>
      <c r="BT4" s="409"/>
      <c r="BU4" s="410"/>
      <c r="BV4" s="408">
        <v>7299560</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3.6</v>
      </c>
      <c r="CU4" s="586"/>
      <c r="CV4" s="586"/>
      <c r="CW4" s="586"/>
      <c r="CX4" s="586"/>
      <c r="CY4" s="586"/>
      <c r="CZ4" s="586"/>
      <c r="DA4" s="587"/>
      <c r="DB4" s="585">
        <v>2.2000000000000002</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7216640</v>
      </c>
      <c r="BO5" s="414"/>
      <c r="BP5" s="414"/>
      <c r="BQ5" s="414"/>
      <c r="BR5" s="414"/>
      <c r="BS5" s="414"/>
      <c r="BT5" s="414"/>
      <c r="BU5" s="415"/>
      <c r="BV5" s="413">
        <v>7188810</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93.9</v>
      </c>
      <c r="CU5" s="384"/>
      <c r="CV5" s="384"/>
      <c r="CW5" s="384"/>
      <c r="CX5" s="384"/>
      <c r="CY5" s="384"/>
      <c r="CZ5" s="384"/>
      <c r="DA5" s="385"/>
      <c r="DB5" s="383">
        <v>103.3</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187645</v>
      </c>
      <c r="BO6" s="414"/>
      <c r="BP6" s="414"/>
      <c r="BQ6" s="414"/>
      <c r="BR6" s="414"/>
      <c r="BS6" s="414"/>
      <c r="BT6" s="414"/>
      <c r="BU6" s="415"/>
      <c r="BV6" s="413">
        <v>110750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101.3</v>
      </c>
      <c r="CU6" s="560"/>
      <c r="CV6" s="560"/>
      <c r="CW6" s="560"/>
      <c r="CX6" s="560"/>
      <c r="CY6" s="560"/>
      <c r="CZ6" s="560"/>
      <c r="DA6" s="561"/>
      <c r="DB6" s="559">
        <v>111.5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6091</v>
      </c>
      <c r="BO7" s="414"/>
      <c r="BP7" s="414"/>
      <c r="BQ7" s="414"/>
      <c r="BR7" s="414"/>
      <c r="BS7" s="414"/>
      <c r="BT7" s="414"/>
      <c r="BU7" s="415"/>
      <c r="BV7" s="413">
        <v>2530</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5057413</v>
      </c>
      <c r="CU7" s="414"/>
      <c r="CV7" s="414"/>
      <c r="CW7" s="414"/>
      <c r="CX7" s="414"/>
      <c r="CY7" s="414"/>
      <c r="CZ7" s="414"/>
      <c r="DA7" s="415"/>
      <c r="DB7" s="413">
        <v>4935760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181554</v>
      </c>
      <c r="BO8" s="414"/>
      <c r="BP8" s="414"/>
      <c r="BQ8" s="414"/>
      <c r="BR8" s="414"/>
      <c r="BS8" s="414"/>
      <c r="BT8" s="414"/>
      <c r="BU8" s="415"/>
      <c r="BV8" s="413">
        <v>108220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0.56000000000000005</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15224</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73334</v>
      </c>
      <c r="BO9" s="414"/>
      <c r="BP9" s="414"/>
      <c r="BQ9" s="414"/>
      <c r="BR9" s="414"/>
      <c r="BS9" s="414"/>
      <c r="BT9" s="414"/>
      <c r="BU9" s="415"/>
      <c r="BV9" s="413">
        <v>-60028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16.5</v>
      </c>
      <c r="CU9" s="384"/>
      <c r="CV9" s="384"/>
      <c r="CW9" s="384"/>
      <c r="CX9" s="384"/>
      <c r="CY9" s="384"/>
      <c r="CZ9" s="384"/>
      <c r="DA9" s="385"/>
      <c r="DB9" s="383">
        <v>18.899999999999999</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16636</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12968</v>
      </c>
      <c r="BO10" s="414"/>
      <c r="BP10" s="414"/>
      <c r="BQ10" s="414"/>
      <c r="BR10" s="414"/>
      <c r="BS10" s="414"/>
      <c r="BT10" s="414"/>
      <c r="BU10" s="415"/>
      <c r="BV10" s="413">
        <v>1349</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v>32514</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15815</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315498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15722</v>
      </c>
      <c r="S13" s="515"/>
      <c r="T13" s="515"/>
      <c r="U13" s="515"/>
      <c r="V13" s="516"/>
      <c r="W13" s="502" t="s">
        <v>121</v>
      </c>
      <c r="X13" s="426"/>
      <c r="Y13" s="426"/>
      <c r="Z13" s="426"/>
      <c r="AA13" s="426"/>
      <c r="AB13" s="427"/>
      <c r="AC13" s="389">
        <v>368</v>
      </c>
      <c r="AD13" s="390"/>
      <c r="AE13" s="390"/>
      <c r="AF13" s="390"/>
      <c r="AG13" s="391"/>
      <c r="AH13" s="389">
        <v>346</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86302</v>
      </c>
      <c r="BO13" s="414"/>
      <c r="BP13" s="414"/>
      <c r="BQ13" s="414"/>
      <c r="BR13" s="414"/>
      <c r="BS13" s="414"/>
      <c r="BT13" s="414"/>
      <c r="BU13" s="415"/>
      <c r="BV13" s="413">
        <v>-341663</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18.5</v>
      </c>
      <c r="CU13" s="384"/>
      <c r="CV13" s="384"/>
      <c r="CW13" s="384"/>
      <c r="CX13" s="384"/>
      <c r="CY13" s="384"/>
      <c r="CZ13" s="384"/>
      <c r="DA13" s="385"/>
      <c r="DB13" s="383">
        <v>18.100000000000001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16154</v>
      </c>
      <c r="S14" s="515"/>
      <c r="T14" s="515"/>
      <c r="U14" s="515"/>
      <c r="V14" s="516"/>
      <c r="W14" s="517"/>
      <c r="X14" s="429"/>
      <c r="Y14" s="429"/>
      <c r="Z14" s="429"/>
      <c r="AA14" s="429"/>
      <c r="AB14" s="430"/>
      <c r="AC14" s="507">
        <v>5</v>
      </c>
      <c r="AD14" s="508"/>
      <c r="AE14" s="508"/>
      <c r="AF14" s="508"/>
      <c r="AG14" s="509"/>
      <c r="AH14" s="507">
        <v>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228.5</v>
      </c>
      <c r="CU14" s="486"/>
      <c r="CV14" s="486"/>
      <c r="CW14" s="486"/>
      <c r="CX14" s="486"/>
      <c r="CY14" s="486"/>
      <c r="CZ14" s="486"/>
      <c r="DA14" s="487"/>
      <c r="DB14" s="518">
        <v>238.6</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16060</v>
      </c>
      <c r="S15" s="515"/>
      <c r="T15" s="515"/>
      <c r="U15" s="515"/>
      <c r="V15" s="516"/>
      <c r="W15" s="502" t="s">
        <v>128</v>
      </c>
      <c r="X15" s="426"/>
      <c r="Y15" s="426"/>
      <c r="Z15" s="426"/>
      <c r="AA15" s="426"/>
      <c r="AB15" s="427"/>
      <c r="AC15" s="389">
        <v>2202</v>
      </c>
      <c r="AD15" s="390"/>
      <c r="AE15" s="390"/>
      <c r="AF15" s="390"/>
      <c r="AG15" s="391"/>
      <c r="AH15" s="389">
        <v>2708</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2258407</v>
      </c>
      <c r="BO15" s="409"/>
      <c r="BP15" s="409"/>
      <c r="BQ15" s="409"/>
      <c r="BR15" s="409"/>
      <c r="BS15" s="409"/>
      <c r="BT15" s="409"/>
      <c r="BU15" s="410"/>
      <c r="BV15" s="408">
        <v>2308694</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30</v>
      </c>
      <c r="AD16" s="508"/>
      <c r="AE16" s="508"/>
      <c r="AF16" s="508"/>
      <c r="AG16" s="509"/>
      <c r="AH16" s="507">
        <v>33.9</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4068808</v>
      </c>
      <c r="BO16" s="414"/>
      <c r="BP16" s="414"/>
      <c r="BQ16" s="414"/>
      <c r="BR16" s="414"/>
      <c r="BS16" s="414"/>
      <c r="BT16" s="414"/>
      <c r="BU16" s="415"/>
      <c r="BV16" s="413">
        <v>3918092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4782</v>
      </c>
      <c r="AD17" s="390"/>
      <c r="AE17" s="390"/>
      <c r="AF17" s="390"/>
      <c r="AG17" s="391"/>
      <c r="AH17" s="389">
        <v>4918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2882037</v>
      </c>
      <c r="BO17" s="414"/>
      <c r="BP17" s="414"/>
      <c r="BQ17" s="414"/>
      <c r="BR17" s="414"/>
      <c r="BS17" s="414"/>
      <c r="BT17" s="414"/>
      <c r="BU17" s="415"/>
      <c r="BV17" s="413">
        <v>2975887</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150.26</v>
      </c>
      <c r="M18" s="478"/>
      <c r="N18" s="478"/>
      <c r="O18" s="478"/>
      <c r="P18" s="478"/>
      <c r="Q18" s="478"/>
      <c r="R18" s="479"/>
      <c r="S18" s="479"/>
      <c r="T18" s="479"/>
      <c r="U18" s="479"/>
      <c r="V18" s="480"/>
      <c r="W18" s="494"/>
      <c r="X18" s="495"/>
      <c r="Y18" s="495"/>
      <c r="Z18" s="495"/>
      <c r="AA18" s="495"/>
      <c r="AB18" s="503"/>
      <c r="AC18" s="377">
        <v>65</v>
      </c>
      <c r="AD18" s="378"/>
      <c r="AE18" s="378"/>
      <c r="AF18" s="378"/>
      <c r="AG18" s="481"/>
      <c r="AH18" s="377">
        <v>61.5</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4773591</v>
      </c>
      <c r="BO18" s="414"/>
      <c r="BP18" s="414"/>
      <c r="BQ18" s="414"/>
      <c r="BR18" s="414"/>
      <c r="BS18" s="414"/>
      <c r="BT18" s="414"/>
      <c r="BU18" s="415"/>
      <c r="BV18" s="413">
        <v>4962105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101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5642706</v>
      </c>
      <c r="BO19" s="414"/>
      <c r="BP19" s="414"/>
      <c r="BQ19" s="414"/>
      <c r="BR19" s="414"/>
      <c r="BS19" s="414"/>
      <c r="BT19" s="414"/>
      <c r="BU19" s="415"/>
      <c r="BV19" s="413">
        <v>5710154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5715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9819066</v>
      </c>
      <c r="BO23" s="414"/>
      <c r="BP23" s="414"/>
      <c r="BQ23" s="414"/>
      <c r="BR23" s="414"/>
      <c r="BS23" s="414"/>
      <c r="BT23" s="414"/>
      <c r="BU23" s="415"/>
      <c r="BV23" s="413">
        <v>10027642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6208</v>
      </c>
      <c r="R24" s="390"/>
      <c r="S24" s="390"/>
      <c r="T24" s="390"/>
      <c r="U24" s="390"/>
      <c r="V24" s="391"/>
      <c r="W24" s="455"/>
      <c r="X24" s="446"/>
      <c r="Y24" s="447"/>
      <c r="Z24" s="386" t="s">
        <v>151</v>
      </c>
      <c r="AA24" s="387"/>
      <c r="AB24" s="387"/>
      <c r="AC24" s="387"/>
      <c r="AD24" s="387"/>
      <c r="AE24" s="387"/>
      <c r="AF24" s="387"/>
      <c r="AG24" s="388"/>
      <c r="AH24" s="389">
        <v>130</v>
      </c>
      <c r="AI24" s="390"/>
      <c r="AJ24" s="390"/>
      <c r="AK24" s="390"/>
      <c r="AL24" s="391"/>
      <c r="AM24" s="389">
        <v>398710</v>
      </c>
      <c r="AN24" s="390"/>
      <c r="AO24" s="390"/>
      <c r="AP24" s="390"/>
      <c r="AQ24" s="390"/>
      <c r="AR24" s="391"/>
      <c r="AS24" s="389">
        <v>3067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8610175</v>
      </c>
      <c r="BO24" s="414"/>
      <c r="BP24" s="414"/>
      <c r="BQ24" s="414"/>
      <c r="BR24" s="414"/>
      <c r="BS24" s="414"/>
      <c r="BT24" s="414"/>
      <c r="BU24" s="415"/>
      <c r="BV24" s="413">
        <v>8713273</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6061</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84414</v>
      </c>
      <c r="BO25" s="409"/>
      <c r="BP25" s="409"/>
      <c r="BQ25" s="409"/>
      <c r="BR25" s="409"/>
      <c r="BS25" s="409"/>
      <c r="BT25" s="409"/>
      <c r="BU25" s="410"/>
      <c r="BV25" s="408">
        <v>44331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5772</v>
      </c>
      <c r="R26" s="390"/>
      <c r="S26" s="390"/>
      <c r="T26" s="390"/>
      <c r="U26" s="390"/>
      <c r="V26" s="391"/>
      <c r="W26" s="455"/>
      <c r="X26" s="446"/>
      <c r="Y26" s="447"/>
      <c r="Z26" s="386" t="s">
        <v>157</v>
      </c>
      <c r="AA26" s="468"/>
      <c r="AB26" s="468"/>
      <c r="AC26" s="468"/>
      <c r="AD26" s="468"/>
      <c r="AE26" s="468"/>
      <c r="AF26" s="468"/>
      <c r="AG26" s="469"/>
      <c r="AH26" s="389">
        <v>3</v>
      </c>
      <c r="AI26" s="390"/>
      <c r="AJ26" s="390"/>
      <c r="AK26" s="390"/>
      <c r="AL26" s="391"/>
      <c r="AM26" s="389">
        <v>9630</v>
      </c>
      <c r="AN26" s="390"/>
      <c r="AO26" s="390"/>
      <c r="AP26" s="390"/>
      <c r="AQ26" s="390"/>
      <c r="AR26" s="391"/>
      <c r="AS26" s="389">
        <v>3210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3950</v>
      </c>
      <c r="R27" s="390"/>
      <c r="S27" s="390"/>
      <c r="T27" s="390"/>
      <c r="U27" s="390"/>
      <c r="V27" s="391"/>
      <c r="W27" s="455"/>
      <c r="X27" s="446"/>
      <c r="Y27" s="447"/>
      <c r="Z27" s="386" t="s">
        <v>160</v>
      </c>
      <c r="AA27" s="387"/>
      <c r="AB27" s="387"/>
      <c r="AC27" s="387"/>
      <c r="AD27" s="387"/>
      <c r="AE27" s="387"/>
      <c r="AF27" s="387"/>
      <c r="AG27" s="388"/>
      <c r="AH27" s="389">
        <v>10</v>
      </c>
      <c r="AI27" s="390"/>
      <c r="AJ27" s="390"/>
      <c r="AK27" s="390"/>
      <c r="AL27" s="391"/>
      <c r="AM27" s="389">
        <v>33651</v>
      </c>
      <c r="AN27" s="390"/>
      <c r="AO27" s="390"/>
      <c r="AP27" s="390"/>
      <c r="AQ27" s="390"/>
      <c r="AR27" s="391"/>
      <c r="AS27" s="389">
        <v>3365</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3020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470308</v>
      </c>
      <c r="BO28" s="409"/>
      <c r="BP28" s="409"/>
      <c r="BQ28" s="409"/>
      <c r="BR28" s="409"/>
      <c r="BS28" s="409"/>
      <c r="BT28" s="409"/>
      <c r="BU28" s="410"/>
      <c r="BV28" s="408">
        <v>407340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2710</v>
      </c>
      <c r="R29" s="390"/>
      <c r="S29" s="390"/>
      <c r="T29" s="390"/>
      <c r="U29" s="390"/>
      <c r="V29" s="391"/>
      <c r="W29" s="456"/>
      <c r="X29" s="457"/>
      <c r="Y29" s="458"/>
      <c r="Z29" s="386" t="s">
        <v>167</v>
      </c>
      <c r="AA29" s="387"/>
      <c r="AB29" s="387"/>
      <c r="AC29" s="387"/>
      <c r="AD29" s="387"/>
      <c r="AE29" s="387"/>
      <c r="AF29" s="387"/>
      <c r="AG29" s="388"/>
      <c r="AH29" s="389">
        <v>140</v>
      </c>
      <c r="AI29" s="390"/>
      <c r="AJ29" s="390"/>
      <c r="AK29" s="390"/>
      <c r="AL29" s="391"/>
      <c r="AM29" s="389">
        <v>432361</v>
      </c>
      <c r="AN29" s="390"/>
      <c r="AO29" s="390"/>
      <c r="AP29" s="390"/>
      <c r="AQ29" s="390"/>
      <c r="AR29" s="391"/>
      <c r="AS29" s="389">
        <v>3088</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20243</v>
      </c>
      <c r="BO29" s="414"/>
      <c r="BP29" s="414"/>
      <c r="BQ29" s="414"/>
      <c r="BR29" s="414"/>
      <c r="BS29" s="414"/>
      <c r="BT29" s="414"/>
      <c r="BU29" s="415"/>
      <c r="BV29" s="413">
        <v>242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240209</v>
      </c>
      <c r="BO30" s="417"/>
      <c r="BP30" s="417"/>
      <c r="BQ30" s="417"/>
      <c r="BR30" s="417"/>
      <c r="BS30" s="417"/>
      <c r="BT30" s="417"/>
      <c r="BU30" s="418"/>
      <c r="BV30" s="416">
        <v>147528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特別会計国民健康保険事業</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上郡町上水道事業会計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特別会計簡易水道事業</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播磨高原広域事務組合（一般会計）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特別会計公営墓園事業</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特別会計介護保険事業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特別会計公共下水道事業</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播磨高原広域事務組合（上水道事業会計）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特別会計ケーブルテレビ管理運営事業</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特別会計後期高齢者医療事業</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10</v>
      </c>
      <c r="BF36" s="373"/>
      <c r="BG36" s="372" t="str">
        <f>IF('各会計、関係団体の財政状況及び健全化判断比率'!B34="","",'各会計、関係団体の財政状況及び健全化判断比率'!B34)</f>
        <v>特別会計農業集落排水事業</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播磨高原広域事務組合（下水道事業会計）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にしはりま環境事務組合（一般会計）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安室ダム水道用水供給企業団</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兵庫県市町村職員退職手当組合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兵庫県市町交通災害共済組合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兵庫県町議会議員公務災害補償組合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兵庫県後期高齢者医療広域連合（一般会計）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兵庫県後期高齢者医療広域連合（特別会計）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election activeCell="C39" sqref="C39:E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1" t="s">
        <v>528</v>
      </c>
      <c r="D34" s="1181"/>
      <c r="E34" s="1182"/>
      <c r="F34" s="32">
        <v>9.75</v>
      </c>
      <c r="G34" s="33">
        <v>11.11</v>
      </c>
      <c r="H34" s="33">
        <v>14.72</v>
      </c>
      <c r="I34" s="33">
        <v>18.29</v>
      </c>
      <c r="J34" s="34">
        <v>16.420000000000002</v>
      </c>
      <c r="K34" s="22"/>
      <c r="L34" s="22"/>
      <c r="M34" s="22"/>
      <c r="N34" s="22"/>
      <c r="O34" s="22"/>
      <c r="P34" s="22"/>
    </row>
    <row r="35" spans="1:16" ht="39" customHeight="1" x14ac:dyDescent="0.15">
      <c r="A35" s="22"/>
      <c r="B35" s="35"/>
      <c r="C35" s="1175" t="s">
        <v>529</v>
      </c>
      <c r="D35" s="1176"/>
      <c r="E35" s="1177"/>
      <c r="F35" s="36">
        <v>2.57</v>
      </c>
      <c r="G35" s="37">
        <v>0.93</v>
      </c>
      <c r="H35" s="37">
        <v>2.98</v>
      </c>
      <c r="I35" s="37">
        <v>1.79</v>
      </c>
      <c r="J35" s="38">
        <v>3.14</v>
      </c>
      <c r="K35" s="22"/>
      <c r="L35" s="22"/>
      <c r="M35" s="22"/>
      <c r="N35" s="22"/>
      <c r="O35" s="22"/>
      <c r="P35" s="22"/>
    </row>
    <row r="36" spans="1:16" ht="39" customHeight="1" x14ac:dyDescent="0.15">
      <c r="A36" s="22"/>
      <c r="B36" s="35"/>
      <c r="C36" s="1175" t="s">
        <v>530</v>
      </c>
      <c r="D36" s="1176"/>
      <c r="E36" s="1177"/>
      <c r="F36" s="36">
        <v>0.44</v>
      </c>
      <c r="G36" s="37">
        <v>0.63</v>
      </c>
      <c r="H36" s="37">
        <v>0.42</v>
      </c>
      <c r="I36" s="37">
        <v>0.39</v>
      </c>
      <c r="J36" s="38">
        <v>0.44</v>
      </c>
      <c r="K36" s="22"/>
      <c r="L36" s="22"/>
      <c r="M36" s="22"/>
      <c r="N36" s="22"/>
      <c r="O36" s="22"/>
      <c r="P36" s="22"/>
    </row>
    <row r="37" spans="1:16" ht="39" customHeight="1" x14ac:dyDescent="0.15">
      <c r="A37" s="22"/>
      <c r="B37" s="35"/>
      <c r="C37" s="1175" t="s">
        <v>531</v>
      </c>
      <c r="D37" s="1176"/>
      <c r="E37" s="1177"/>
      <c r="F37" s="36">
        <v>0.05</v>
      </c>
      <c r="G37" s="37">
        <v>0.06</v>
      </c>
      <c r="H37" s="37">
        <v>0.42</v>
      </c>
      <c r="I37" s="37">
        <v>0.11</v>
      </c>
      <c r="J37" s="38">
        <v>0.41</v>
      </c>
      <c r="K37" s="22"/>
      <c r="L37" s="22"/>
      <c r="M37" s="22"/>
      <c r="N37" s="22"/>
      <c r="O37" s="22"/>
      <c r="P37" s="22"/>
    </row>
    <row r="38" spans="1:16" ht="39" customHeight="1" x14ac:dyDescent="0.15">
      <c r="A38" s="22"/>
      <c r="B38" s="35"/>
      <c r="C38" s="1175" t="s">
        <v>532</v>
      </c>
      <c r="D38" s="1176"/>
      <c r="E38" s="1177"/>
      <c r="F38" s="36">
        <v>0.01</v>
      </c>
      <c r="G38" s="37">
        <v>0.01</v>
      </c>
      <c r="H38" s="37">
        <v>0.01</v>
      </c>
      <c r="I38" s="37">
        <v>0</v>
      </c>
      <c r="J38" s="38">
        <v>0.02</v>
      </c>
      <c r="K38" s="22"/>
      <c r="L38" s="22"/>
      <c r="M38" s="22"/>
      <c r="N38" s="22"/>
      <c r="O38" s="22"/>
      <c r="P38" s="22"/>
    </row>
    <row r="39" spans="1:16" ht="39" customHeight="1" x14ac:dyDescent="0.15">
      <c r="A39" s="22"/>
      <c r="B39" s="35"/>
      <c r="C39" s="1175" t="s">
        <v>533</v>
      </c>
      <c r="D39" s="1176"/>
      <c r="E39" s="1177"/>
      <c r="F39" s="36">
        <v>0.41</v>
      </c>
      <c r="G39" s="37">
        <v>0.75</v>
      </c>
      <c r="H39" s="37">
        <v>0.02</v>
      </c>
      <c r="I39" s="37">
        <v>0.01</v>
      </c>
      <c r="J39" s="38">
        <v>0.01</v>
      </c>
      <c r="K39" s="22"/>
      <c r="L39" s="22"/>
      <c r="M39" s="22"/>
      <c r="N39" s="22"/>
      <c r="O39" s="22"/>
      <c r="P39" s="22"/>
    </row>
    <row r="40" spans="1:16" ht="39" customHeight="1" x14ac:dyDescent="0.15">
      <c r="A40" s="22"/>
      <c r="B40" s="35"/>
      <c r="C40" s="1175" t="s">
        <v>534</v>
      </c>
      <c r="D40" s="1176"/>
      <c r="E40" s="1177"/>
      <c r="F40" s="36">
        <v>0.05</v>
      </c>
      <c r="G40" s="37">
        <v>7.0000000000000007E-2</v>
      </c>
      <c r="H40" s="37">
        <v>0</v>
      </c>
      <c r="I40" s="37">
        <v>0</v>
      </c>
      <c r="J40" s="38">
        <v>0.01</v>
      </c>
      <c r="K40" s="22"/>
      <c r="L40" s="22"/>
      <c r="M40" s="22"/>
      <c r="N40" s="22"/>
      <c r="O40" s="22"/>
      <c r="P40" s="22"/>
    </row>
    <row r="41" spans="1:16" ht="39" customHeight="1" x14ac:dyDescent="0.15">
      <c r="A41" s="22"/>
      <c r="B41" s="35"/>
      <c r="C41" s="1175" t="s">
        <v>535</v>
      </c>
      <c r="D41" s="1176"/>
      <c r="E41" s="1177"/>
      <c r="F41" s="36">
        <v>0.05</v>
      </c>
      <c r="G41" s="37">
        <v>3.39</v>
      </c>
      <c r="H41" s="37">
        <v>0.02</v>
      </c>
      <c r="I41" s="37">
        <v>0</v>
      </c>
      <c r="J41" s="38">
        <v>0.01</v>
      </c>
      <c r="K41" s="22"/>
      <c r="L41" s="22"/>
      <c r="M41" s="22"/>
      <c r="N41" s="22"/>
      <c r="O41" s="22"/>
      <c r="P41" s="22"/>
    </row>
    <row r="42" spans="1:16" ht="39" customHeight="1" x14ac:dyDescent="0.15">
      <c r="A42" s="22"/>
      <c r="B42" s="39"/>
      <c r="C42" s="1175" t="s">
        <v>536</v>
      </c>
      <c r="D42" s="1176"/>
      <c r="E42" s="1177"/>
      <c r="F42" s="36" t="s">
        <v>480</v>
      </c>
      <c r="G42" s="37" t="s">
        <v>480</v>
      </c>
      <c r="H42" s="37" t="s">
        <v>480</v>
      </c>
      <c r="I42" s="37" t="s">
        <v>480</v>
      </c>
      <c r="J42" s="38" t="s">
        <v>480</v>
      </c>
      <c r="K42" s="22"/>
      <c r="L42" s="22"/>
      <c r="M42" s="22"/>
      <c r="N42" s="22"/>
      <c r="O42" s="22"/>
      <c r="P42" s="22"/>
    </row>
    <row r="43" spans="1:16" ht="39" customHeight="1" thickBot="1" x14ac:dyDescent="0.2">
      <c r="A43" s="22"/>
      <c r="B43" s="40"/>
      <c r="C43" s="1178" t="s">
        <v>537</v>
      </c>
      <c r="D43" s="1179"/>
      <c r="E43" s="1180"/>
      <c r="F43" s="41">
        <v>0.28000000000000003</v>
      </c>
      <c r="G43" s="42">
        <v>0.02</v>
      </c>
      <c r="H43" s="42">
        <v>0.03</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968</v>
      </c>
      <c r="L45" s="60">
        <v>1046</v>
      </c>
      <c r="M45" s="60">
        <v>1084</v>
      </c>
      <c r="N45" s="60">
        <v>1104</v>
      </c>
      <c r="O45" s="61">
        <v>985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480</v>
      </c>
      <c r="L47" s="64" t="s">
        <v>480</v>
      </c>
      <c r="M47" s="64" t="s">
        <v>480</v>
      </c>
      <c r="N47" s="64" t="s">
        <v>480</v>
      </c>
      <c r="O47" s="65" t="s">
        <v>480</v>
      </c>
      <c r="P47" s="48"/>
      <c r="Q47" s="48"/>
      <c r="R47" s="48"/>
      <c r="S47" s="48"/>
      <c r="T47" s="48"/>
      <c r="U47" s="48"/>
    </row>
    <row r="48" spans="1:21" ht="30.75" customHeight="1" x14ac:dyDescent="0.15">
      <c r="A48" s="48"/>
      <c r="B48" s="1193"/>
      <c r="C48" s="1194"/>
      <c r="D48" s="62"/>
      <c r="E48" s="1185" t="s">
        <v>15</v>
      </c>
      <c r="F48" s="1185"/>
      <c r="G48" s="1185"/>
      <c r="H48" s="1185"/>
      <c r="I48" s="1185"/>
      <c r="J48" s="1186"/>
      <c r="K48" s="63">
        <v>549</v>
      </c>
      <c r="L48" s="64">
        <v>498</v>
      </c>
      <c r="M48" s="64">
        <v>563</v>
      </c>
      <c r="N48" s="64">
        <v>602</v>
      </c>
      <c r="O48" s="65">
        <v>608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188</v>
      </c>
      <c r="L49" s="64">
        <v>205</v>
      </c>
      <c r="M49" s="64">
        <v>210</v>
      </c>
      <c r="N49" s="64">
        <v>201</v>
      </c>
      <c r="O49" s="65">
        <v>223</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480</v>
      </c>
      <c r="L50" s="64" t="s">
        <v>480</v>
      </c>
      <c r="M50" s="64" t="s">
        <v>480</v>
      </c>
      <c r="N50" s="64" t="s">
        <v>480</v>
      </c>
      <c r="O50" s="65" t="s">
        <v>480</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1054</v>
      </c>
      <c r="L52" s="64">
        <v>1089</v>
      </c>
      <c r="M52" s="64">
        <v>1127</v>
      </c>
      <c r="N52" s="64">
        <v>1143</v>
      </c>
      <c r="O52" s="65">
        <v>1090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651</v>
      </c>
      <c r="L53" s="69">
        <v>660</v>
      </c>
      <c r="M53" s="69">
        <v>730</v>
      </c>
      <c r="N53" s="69">
        <v>764</v>
      </c>
      <c r="O53" s="70">
        <v>726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4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1" t="s">
        <v>24</v>
      </c>
      <c r="C41" s="1212"/>
      <c r="D41" s="81"/>
      <c r="E41" s="1213" t="s">
        <v>25</v>
      </c>
      <c r="F41" s="1213"/>
      <c r="G41" s="1213"/>
      <c r="H41" s="1214"/>
      <c r="I41" s="82">
        <v>10639</v>
      </c>
      <c r="J41" s="83">
        <v>10516</v>
      </c>
      <c r="K41" s="83">
        <v>10428</v>
      </c>
      <c r="L41" s="83">
        <v>10028</v>
      </c>
      <c r="M41" s="84">
        <v>9819</v>
      </c>
    </row>
    <row r="42" spans="2:13" ht="27.75" customHeight="1" x14ac:dyDescent="0.15">
      <c r="B42" s="1201"/>
      <c r="C42" s="1202"/>
      <c r="D42" s="85"/>
      <c r="E42" s="1205" t="s">
        <v>26</v>
      </c>
      <c r="F42" s="1205"/>
      <c r="G42" s="1205"/>
      <c r="H42" s="1206"/>
      <c r="I42" s="86" t="s">
        <v>480</v>
      </c>
      <c r="J42" s="87" t="s">
        <v>480</v>
      </c>
      <c r="K42" s="87" t="s">
        <v>480</v>
      </c>
      <c r="L42" s="87" t="s">
        <v>480</v>
      </c>
      <c r="M42" s="88" t="s">
        <v>480</v>
      </c>
    </row>
    <row r="43" spans="2:13" ht="27.75" customHeight="1" x14ac:dyDescent="0.15">
      <c r="B43" s="1201"/>
      <c r="C43" s="1202"/>
      <c r="D43" s="85"/>
      <c r="E43" s="1205" t="s">
        <v>27</v>
      </c>
      <c r="F43" s="1205"/>
      <c r="G43" s="1205"/>
      <c r="H43" s="1206"/>
      <c r="I43" s="86">
        <v>11614</v>
      </c>
      <c r="J43" s="87">
        <v>10969</v>
      </c>
      <c r="K43" s="87">
        <v>10682</v>
      </c>
      <c r="L43" s="87">
        <v>9946</v>
      </c>
      <c r="M43" s="88">
        <v>10271</v>
      </c>
    </row>
    <row r="44" spans="2:13" ht="27.75" customHeight="1" x14ac:dyDescent="0.15">
      <c r="B44" s="1201"/>
      <c r="C44" s="1202"/>
      <c r="D44" s="85"/>
      <c r="E44" s="1205" t="s">
        <v>28</v>
      </c>
      <c r="F44" s="1205"/>
      <c r="G44" s="1205"/>
      <c r="H44" s="1206"/>
      <c r="I44" s="86">
        <v>2838</v>
      </c>
      <c r="J44" s="87">
        <v>3241</v>
      </c>
      <c r="K44" s="87">
        <v>3119</v>
      </c>
      <c r="L44" s="87">
        <v>2916</v>
      </c>
      <c r="M44" s="88">
        <v>2594</v>
      </c>
    </row>
    <row r="45" spans="2:13" ht="27.75" customHeight="1" x14ac:dyDescent="0.15">
      <c r="B45" s="1201"/>
      <c r="C45" s="1202"/>
      <c r="D45" s="85"/>
      <c r="E45" s="1205" t="s">
        <v>29</v>
      </c>
      <c r="F45" s="1205"/>
      <c r="G45" s="1205"/>
      <c r="H45" s="1206"/>
      <c r="I45" s="86">
        <v>1470</v>
      </c>
      <c r="J45" s="87">
        <v>1425</v>
      </c>
      <c r="K45" s="87">
        <v>1366</v>
      </c>
      <c r="L45" s="87">
        <v>1239</v>
      </c>
      <c r="M45" s="88">
        <v>1116</v>
      </c>
    </row>
    <row r="46" spans="2:13" ht="27.75" customHeight="1" x14ac:dyDescent="0.15">
      <c r="B46" s="1201"/>
      <c r="C46" s="1202"/>
      <c r="D46" s="85"/>
      <c r="E46" s="1205" t="s">
        <v>30</v>
      </c>
      <c r="F46" s="1205"/>
      <c r="G46" s="1205"/>
      <c r="H46" s="1206"/>
      <c r="I46" s="86" t="s">
        <v>480</v>
      </c>
      <c r="J46" s="87" t="s">
        <v>480</v>
      </c>
      <c r="K46" s="87" t="s">
        <v>480</v>
      </c>
      <c r="L46" s="87" t="s">
        <v>480</v>
      </c>
      <c r="M46" s="88" t="s">
        <v>480</v>
      </c>
    </row>
    <row r="47" spans="2:13" ht="27.75" customHeight="1" x14ac:dyDescent="0.15">
      <c r="B47" s="1201"/>
      <c r="C47" s="1202"/>
      <c r="D47" s="85"/>
      <c r="E47" s="1205" t="s">
        <v>31</v>
      </c>
      <c r="F47" s="1205"/>
      <c r="G47" s="1205"/>
      <c r="H47" s="1206"/>
      <c r="I47" s="86" t="s">
        <v>480</v>
      </c>
      <c r="J47" s="87" t="s">
        <v>480</v>
      </c>
      <c r="K47" s="87" t="s">
        <v>480</v>
      </c>
      <c r="L47" s="87" t="s">
        <v>480</v>
      </c>
      <c r="M47" s="88" t="s">
        <v>480</v>
      </c>
    </row>
    <row r="48" spans="2:13" ht="27.75" customHeight="1" x14ac:dyDescent="0.15">
      <c r="B48" s="1203"/>
      <c r="C48" s="1204"/>
      <c r="D48" s="85"/>
      <c r="E48" s="1205" t="s">
        <v>32</v>
      </c>
      <c r="F48" s="1205"/>
      <c r="G48" s="1205"/>
      <c r="H48" s="1206"/>
      <c r="I48" s="86" t="s">
        <v>480</v>
      </c>
      <c r="J48" s="87" t="s">
        <v>480</v>
      </c>
      <c r="K48" s="87" t="s">
        <v>480</v>
      </c>
      <c r="L48" s="87" t="s">
        <v>480</v>
      </c>
      <c r="M48" s="88" t="s">
        <v>480</v>
      </c>
    </row>
    <row r="49" spans="2:13" ht="27.75" customHeight="1" x14ac:dyDescent="0.15">
      <c r="B49" s="1199" t="s">
        <v>33</v>
      </c>
      <c r="C49" s="1200"/>
      <c r="D49" s="89"/>
      <c r="E49" s="1205" t="s">
        <v>34</v>
      </c>
      <c r="F49" s="1205"/>
      <c r="G49" s="1205"/>
      <c r="H49" s="1206"/>
      <c r="I49" s="86">
        <v>909</v>
      </c>
      <c r="J49" s="87">
        <v>776</v>
      </c>
      <c r="K49" s="87">
        <v>908</v>
      </c>
      <c r="L49" s="87">
        <v>693</v>
      </c>
      <c r="M49" s="88">
        <v>807</v>
      </c>
    </row>
    <row r="50" spans="2:13" ht="27.75" customHeight="1" x14ac:dyDescent="0.15">
      <c r="B50" s="1201"/>
      <c r="C50" s="1202"/>
      <c r="D50" s="85"/>
      <c r="E50" s="1205" t="s">
        <v>35</v>
      </c>
      <c r="F50" s="1205"/>
      <c r="G50" s="1205"/>
      <c r="H50" s="1206"/>
      <c r="I50" s="86">
        <v>2651</v>
      </c>
      <c r="J50" s="87">
        <v>2445</v>
      </c>
      <c r="K50" s="87">
        <v>2210</v>
      </c>
      <c r="L50" s="87">
        <v>2032</v>
      </c>
      <c r="M50" s="88">
        <v>1872</v>
      </c>
    </row>
    <row r="51" spans="2:13" ht="27.75" customHeight="1" x14ac:dyDescent="0.15">
      <c r="B51" s="1203"/>
      <c r="C51" s="1204"/>
      <c r="D51" s="85"/>
      <c r="E51" s="1205" t="s">
        <v>36</v>
      </c>
      <c r="F51" s="1205"/>
      <c r="G51" s="1205"/>
      <c r="H51" s="1206"/>
      <c r="I51" s="86">
        <v>12582</v>
      </c>
      <c r="J51" s="87">
        <v>12319</v>
      </c>
      <c r="K51" s="87">
        <v>12285</v>
      </c>
      <c r="L51" s="87">
        <v>12003</v>
      </c>
      <c r="M51" s="88">
        <v>11723</v>
      </c>
    </row>
    <row r="52" spans="2:13" ht="27.75" customHeight="1" thickBot="1" x14ac:dyDescent="0.2">
      <c r="B52" s="1207" t="s">
        <v>37</v>
      </c>
      <c r="C52" s="1208"/>
      <c r="D52" s="90"/>
      <c r="E52" s="1209" t="s">
        <v>38</v>
      </c>
      <c r="F52" s="1209"/>
      <c r="G52" s="1209"/>
      <c r="H52" s="1210"/>
      <c r="I52" s="91">
        <v>10419</v>
      </c>
      <c r="J52" s="92">
        <v>10612</v>
      </c>
      <c r="K52" s="92">
        <v>10192</v>
      </c>
      <c r="L52" s="92">
        <v>9401</v>
      </c>
      <c r="M52" s="93">
        <v>9397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5" zoomScale="55" zoomScaleNormal="55" zoomScaleSheetLayoutView="55" workbookViewId="0">
      <selection activeCell="F48" sqref="F48"/>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24"/>
      <c r="H50" s="1225"/>
      <c r="I50" s="1225"/>
      <c r="J50" s="1226"/>
      <c r="K50" s="354" t="s">
        <v>520</v>
      </c>
      <c r="L50" s="354" t="s">
        <v>521</v>
      </c>
      <c r="M50" s="354" t="s">
        <v>522</v>
      </c>
      <c r="N50" s="354" t="s">
        <v>523</v>
      </c>
      <c r="O50" s="354" t="s">
        <v>524</v>
      </c>
    </row>
    <row r="51" spans="1:17" x14ac:dyDescent="0.15">
      <c r="B51" s="248"/>
      <c r="C51" s="244"/>
      <c r="D51" s="244"/>
      <c r="E51" s="244"/>
      <c r="F51" s="244"/>
      <c r="G51" s="1227" t="s">
        <v>559</v>
      </c>
      <c r="H51" s="1228"/>
      <c r="I51" s="1233" t="s">
        <v>560</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561</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562</v>
      </c>
      <c r="H55" s="1239"/>
      <c r="I55" s="1237" t="s">
        <v>560</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47" t="s">
        <v>566</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24"/>
      <c r="H72" s="1225"/>
      <c r="I72" s="1225"/>
      <c r="J72" s="1226"/>
      <c r="K72" s="354" t="s">
        <v>520</v>
      </c>
      <c r="L72" s="354" t="s">
        <v>521</v>
      </c>
      <c r="M72" s="354" t="s">
        <v>522</v>
      </c>
      <c r="N72" s="354" t="s">
        <v>523</v>
      </c>
      <c r="O72" s="354" t="s">
        <v>524</v>
      </c>
    </row>
    <row r="73" spans="2:30" x14ac:dyDescent="0.15">
      <c r="B73" s="248"/>
      <c r="C73" s="244"/>
      <c r="D73" s="244"/>
      <c r="E73" s="244"/>
      <c r="F73" s="244"/>
      <c r="G73" s="1227" t="s">
        <v>559</v>
      </c>
      <c r="H73" s="1228"/>
      <c r="I73" s="1233" t="s">
        <v>560</v>
      </c>
      <c r="J73" s="1233"/>
      <c r="K73" s="1248">
        <v>260.60000000000002</v>
      </c>
      <c r="L73" s="1248">
        <v>269.3</v>
      </c>
      <c r="M73" s="1236">
        <v>257.5</v>
      </c>
      <c r="N73" s="1236">
        <v>238.6</v>
      </c>
      <c r="O73" s="1236">
        <v>228.5</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565</v>
      </c>
      <c r="J75" s="1237"/>
      <c r="K75" s="1249">
        <v>16.3</v>
      </c>
      <c r="L75" s="1249">
        <v>16.100000000000001</v>
      </c>
      <c r="M75" s="1249">
        <v>17.100000000000001</v>
      </c>
      <c r="N75" s="1249">
        <v>18.100000000000001</v>
      </c>
      <c r="O75" s="1249">
        <v>18.5</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562</v>
      </c>
      <c r="H77" s="1239"/>
      <c r="I77" s="1237" t="s">
        <v>560</v>
      </c>
      <c r="J77" s="1237"/>
      <c r="K77" s="1248">
        <v>64.3</v>
      </c>
      <c r="L77" s="1248">
        <v>61.3</v>
      </c>
      <c r="M77" s="1236">
        <v>54.6</v>
      </c>
      <c r="N77" s="1236">
        <v>48.7</v>
      </c>
      <c r="O77" s="1236">
        <v>36.5</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565</v>
      </c>
      <c r="J79" s="1246"/>
      <c r="K79" s="1251">
        <v>12.3</v>
      </c>
      <c r="L79" s="1251">
        <v>11.7</v>
      </c>
      <c r="M79" s="1251">
        <v>11.2</v>
      </c>
      <c r="N79" s="1251">
        <v>10.4</v>
      </c>
      <c r="O79" s="1251">
        <v>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B1"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41019</v>
      </c>
      <c r="E3" s="116"/>
      <c r="F3" s="117">
        <v>61557</v>
      </c>
      <c r="G3" s="118"/>
      <c r="H3" s="119"/>
    </row>
    <row r="4" spans="1:8" x14ac:dyDescent="0.15">
      <c r="A4" s="120"/>
      <c r="B4" s="121"/>
      <c r="C4" s="122"/>
      <c r="D4" s="123">
        <v>34061</v>
      </c>
      <c r="E4" s="124"/>
      <c r="F4" s="125">
        <v>32497</v>
      </c>
      <c r="G4" s="126"/>
      <c r="H4" s="127"/>
    </row>
    <row r="5" spans="1:8" x14ac:dyDescent="0.15">
      <c r="A5" s="108" t="s">
        <v>514</v>
      </c>
      <c r="B5" s="113"/>
      <c r="C5" s="114"/>
      <c r="D5" s="115">
        <v>52640</v>
      </c>
      <c r="E5" s="116"/>
      <c r="F5" s="117">
        <v>69806</v>
      </c>
      <c r="G5" s="118"/>
      <c r="H5" s="119"/>
    </row>
    <row r="6" spans="1:8" x14ac:dyDescent="0.15">
      <c r="A6" s="120"/>
      <c r="B6" s="121"/>
      <c r="C6" s="122"/>
      <c r="D6" s="123">
        <v>46771</v>
      </c>
      <c r="E6" s="124"/>
      <c r="F6" s="125">
        <v>32823</v>
      </c>
      <c r="G6" s="126"/>
      <c r="H6" s="127"/>
    </row>
    <row r="7" spans="1:8" x14ac:dyDescent="0.15">
      <c r="A7" s="108" t="s">
        <v>515</v>
      </c>
      <c r="B7" s="113"/>
      <c r="C7" s="114"/>
      <c r="D7" s="115">
        <v>52625</v>
      </c>
      <c r="E7" s="116"/>
      <c r="F7" s="117">
        <v>74444</v>
      </c>
      <c r="G7" s="118"/>
      <c r="H7" s="119"/>
    </row>
    <row r="8" spans="1:8" x14ac:dyDescent="0.15">
      <c r="A8" s="120"/>
      <c r="B8" s="121"/>
      <c r="C8" s="122"/>
      <c r="D8" s="123">
        <v>40978</v>
      </c>
      <c r="E8" s="124"/>
      <c r="F8" s="125">
        <v>34175</v>
      </c>
      <c r="G8" s="126"/>
      <c r="H8" s="127"/>
    </row>
    <row r="9" spans="1:8" x14ac:dyDescent="0.15">
      <c r="A9" s="108" t="s">
        <v>516</v>
      </c>
      <c r="B9" s="113"/>
      <c r="C9" s="114"/>
      <c r="D9" s="115">
        <v>30368</v>
      </c>
      <c r="E9" s="116"/>
      <c r="F9" s="117">
        <v>85205</v>
      </c>
      <c r="G9" s="118"/>
      <c r="H9" s="119"/>
    </row>
    <row r="10" spans="1:8" x14ac:dyDescent="0.15">
      <c r="A10" s="120"/>
      <c r="B10" s="121"/>
      <c r="C10" s="122"/>
      <c r="D10" s="123">
        <v>23384</v>
      </c>
      <c r="E10" s="124"/>
      <c r="F10" s="125">
        <v>38847</v>
      </c>
      <c r="G10" s="126"/>
      <c r="H10" s="127"/>
    </row>
    <row r="11" spans="1:8" x14ac:dyDescent="0.15">
      <c r="A11" s="108" t="s">
        <v>517</v>
      </c>
      <c r="B11" s="113"/>
      <c r="C11" s="114"/>
      <c r="D11" s="115">
        <v>31695</v>
      </c>
      <c r="E11" s="116"/>
      <c r="F11" s="117">
        <v>69469</v>
      </c>
      <c r="G11" s="118"/>
      <c r="H11" s="119"/>
    </row>
    <row r="12" spans="1:8" x14ac:dyDescent="0.15">
      <c r="A12" s="120"/>
      <c r="B12" s="121"/>
      <c r="C12" s="128"/>
      <c r="D12" s="123">
        <v>19569</v>
      </c>
      <c r="E12" s="124"/>
      <c r="F12" s="125">
        <v>38215</v>
      </c>
      <c r="G12" s="126"/>
      <c r="H12" s="127"/>
    </row>
    <row r="13" spans="1:8" x14ac:dyDescent="0.15">
      <c r="A13" s="108"/>
      <c r="B13" s="113"/>
      <c r="C13" s="129"/>
      <c r="D13" s="130">
        <v>41669</v>
      </c>
      <c r="E13" s="131"/>
      <c r="F13" s="132">
        <v>72096</v>
      </c>
      <c r="G13" s="133"/>
      <c r="H13" s="119"/>
    </row>
    <row r="14" spans="1:8" x14ac:dyDescent="0.15">
      <c r="A14" s="120"/>
      <c r="B14" s="121"/>
      <c r="C14" s="122"/>
      <c r="D14" s="123">
        <v>32953</v>
      </c>
      <c r="E14" s="124"/>
      <c r="F14" s="125">
        <v>35311</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3.02</v>
      </c>
      <c r="C19" s="134">
        <f>ROUND(VALUE(SUBSTITUTE(実質収支比率等に係る経年分析!G$48,"▲","-")),2)</f>
        <v>1.57</v>
      </c>
      <c r="D19" s="134">
        <f>ROUND(VALUE(SUBSTITUTE(実質収支比率等に係る経年分析!H$48,"▲","-")),2)</f>
        <v>3.41</v>
      </c>
      <c r="E19" s="134">
        <f>ROUND(VALUE(SUBSTITUTE(実質収支比率等に係る経年分析!I$48,"▲","-")),2)</f>
        <v>2.19</v>
      </c>
      <c r="F19" s="134">
        <f>ROUND(VALUE(SUBSTITUTE(実質収支比率等に係る経年分析!J$48,"▲","-")),2)</f>
        <v>3.59</v>
      </c>
    </row>
    <row r="20" spans="1:11" x14ac:dyDescent="0.15">
      <c r="A20" s="134" t="s">
        <v>43</v>
      </c>
      <c r="B20" s="134">
        <f>ROUND(VALUE(SUBSTITUTE(実質収支比率等に係る経年分析!F$47,"▲","-")),2)</f>
        <v>11.31</v>
      </c>
      <c r="C20" s="134">
        <f>ROUND(VALUE(SUBSTITUTE(実質収支比率等に係る経年分析!G$47,"▲","-")),2)</f>
        <v>9.94</v>
      </c>
      <c r="D20" s="134">
        <f>ROUND(VALUE(SUBSTITUTE(実質収支比率等に係る経年分析!H$47,"▲","-")),2)</f>
        <v>12.59</v>
      </c>
      <c r="E20" s="134">
        <f>ROUND(VALUE(SUBSTITUTE(実質収支比率等に係る経年分析!I$47,"▲","-")),2)</f>
        <v>8.25</v>
      </c>
      <c r="F20" s="134">
        <f>ROUND(VALUE(SUBSTITUTE(実質収支比率等に係る経年分析!J$47,"▲","-")),2)</f>
        <v>9.3000000000000007</v>
      </c>
    </row>
    <row r="21" spans="1:11" x14ac:dyDescent="0.15">
      <c r="A21" s="134" t="s">
        <v>44</v>
      </c>
      <c r="B21" s="134">
        <f>IF(ISNUMBER(VALUE(SUBSTITUTE(実質収支比率等に係る経年分析!F$49,"▲","-"))),ROUND(VALUE(SUBSTITUTE(実質収支比率等に係る経年分析!F$49,"▲","-")),2),NA())</f>
        <v>-2.48</v>
      </c>
      <c r="C21" s="134">
        <f>IF(ISNUMBER(VALUE(SUBSTITUTE(実質収支比率等に係る経年分析!G$49,"▲","-"))),ROUND(VALUE(SUBSTITUTE(実質収支比率等に係る経年分析!G$49,"▲","-")),2),NA())</f>
        <v>-4.51</v>
      </c>
      <c r="D21" s="134">
        <f>IF(ISNUMBER(VALUE(SUBSTITUTE(実質収支比率等に係る経年分析!H$49,"▲","-"))),ROUND(VALUE(SUBSTITUTE(実質収支比率等に係る経年分析!H$49,"▲","-")),2),NA())</f>
        <v>4</v>
      </c>
      <c r="E21" s="134">
        <f>IF(ISNUMBER(VALUE(SUBSTITUTE(実質収支比率等に係る経年分析!I$49,"▲","-"))),ROUND(VALUE(SUBSTITUTE(実質収支比率等に係る経年分析!I$49,"▲","-")),2),NA())</f>
        <v>-6.92</v>
      </c>
      <c r="F21" s="134">
        <f>IF(ISNUMBER(VALUE(SUBSTITUTE(実質収支比率等に係る経年分析!J$49,"▲","-"))),ROUND(VALUE(SUBSTITUTE(実質収支比率等に係る経年分析!J$49,"▲","-")),2),NA())</f>
        <v>1.71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特別会計農業集落排水事業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3.39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特別会計後期高齢者医療事業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特別会計国民健康保険事業（事業勘定）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特別会計公共下水道事業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特別会計介護保険事業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0.41</v>
      </c>
    </row>
    <row r="34" spans="1:16" x14ac:dyDescent="0.15">
      <c r="A34" s="135" t="str">
        <f>IF(連結実質赤字比率に係る赤字・黒字の構成分析!C$36="",NA(),連結実質赤字比率に係る赤字・黒字の構成分析!C$36)</f>
        <v>特別会計ケーブルテレビ管理運営事業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x14ac:dyDescent="0.15">
      <c r="A36" s="135" t="str">
        <f>IF(連結実質赤字比率に係る赤字・黒字の構成分析!C$34="",NA(),連結実質赤字比率に係る赤字・黒字の構成分析!C$34)</f>
        <v>上郡町上水道事業会計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14.72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16.420000000000002</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1054</v>
      </c>
      <c r="E42" s="136"/>
      <c r="F42" s="136"/>
      <c r="G42" s="136">
        <f>'実質公債費比率（分子）の構造'!L$52</f>
        <v>1089</v>
      </c>
      <c r="H42" s="136"/>
      <c r="I42" s="136"/>
      <c r="J42" s="136">
        <f>'実質公債費比率（分子）の構造'!M$52</f>
        <v>1127</v>
      </c>
      <c r="K42" s="136"/>
      <c r="L42" s="136"/>
      <c r="M42" s="136">
        <f>'実質公債費比率（分子）の構造'!N$52</f>
        <v>1143</v>
      </c>
      <c r="N42" s="136"/>
      <c r="O42" s="136"/>
      <c r="P42" s="136">
        <f>'実質公債費比率（分子）の構造'!O$52</f>
        <v>1090</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188</v>
      </c>
      <c r="C45" s="136"/>
      <c r="D45" s="136"/>
      <c r="E45" s="136">
        <f>'実質公債費比率（分子）の構造'!L$49</f>
        <v>205</v>
      </c>
      <c r="F45" s="136"/>
      <c r="G45" s="136"/>
      <c r="H45" s="136">
        <f>'実質公債費比率（分子）の構造'!M$49</f>
        <v>210</v>
      </c>
      <c r="I45" s="136"/>
      <c r="J45" s="136"/>
      <c r="K45" s="136">
        <f>'実質公債費比率（分子）の構造'!N$49</f>
        <v>201</v>
      </c>
      <c r="L45" s="136"/>
      <c r="M45" s="136"/>
      <c r="N45" s="136">
        <f>'実質公債費比率（分子）の構造'!O$49</f>
        <v>223</v>
      </c>
      <c r="O45" s="136"/>
      <c r="P45" s="136"/>
    </row>
    <row r="46" spans="1:16" x14ac:dyDescent="0.15">
      <c r="A46" s="136" t="s">
        <v>55</v>
      </c>
      <c r="B46" s="136">
        <f>'実質公債費比率（分子）の構造'!K$48</f>
        <v>549</v>
      </c>
      <c r="C46" s="136"/>
      <c r="D46" s="136"/>
      <c r="E46" s="136">
        <f>'実質公債費比率（分子）の構造'!L$48</f>
        <v>498</v>
      </c>
      <c r="F46" s="136"/>
      <c r="G46" s="136"/>
      <c r="H46" s="136">
        <f>'実質公債費比率（分子）の構造'!M$48</f>
        <v>563</v>
      </c>
      <c r="I46" s="136"/>
      <c r="J46" s="136"/>
      <c r="K46" s="136">
        <f>'実質公債費比率（分子）の構造'!N$48</f>
        <v>602</v>
      </c>
      <c r="L46" s="136"/>
      <c r="M46" s="136"/>
      <c r="N46" s="136">
        <f>'実質公債費比率（分子）の構造'!O$48</f>
        <v>608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968</v>
      </c>
      <c r="C49" s="136"/>
      <c r="D49" s="136"/>
      <c r="E49" s="136">
        <f>'実質公債費比率（分子）の構造'!L$45</f>
        <v>1046</v>
      </c>
      <c r="F49" s="136"/>
      <c r="G49" s="136"/>
      <c r="H49" s="136">
        <f>'実質公債費比率（分子）の構造'!M$45</f>
        <v>1084</v>
      </c>
      <c r="I49" s="136"/>
      <c r="J49" s="136"/>
      <c r="K49" s="136">
        <f>'実質公債費比率（分子）の構造'!N$45</f>
        <v>1104</v>
      </c>
      <c r="L49" s="136"/>
      <c r="M49" s="136"/>
      <c r="N49" s="136">
        <f>'実質公債費比率（分子）の構造'!O$45</f>
        <v>985</v>
      </c>
      <c r="O49" s="136"/>
      <c r="P49" s="136"/>
    </row>
    <row r="50" spans="1:16" x14ac:dyDescent="0.15">
      <c r="A50" s="136" t="s">
        <v>59</v>
      </c>
      <c r="B50" s="136" t="e">
        <f>NA()</f>
        <v>#N/A</v>
      </c>
      <c r="C50" s="136">
        <f>IF(ISNUMBER('実質公債費比率（分子）の構造'!K$53),'実質公債費比率（分子）の構造'!K$53,NA())</f>
        <v>651</v>
      </c>
      <c r="D50" s="136" t="e">
        <f>NA()</f>
        <v>#N/A</v>
      </c>
      <c r="E50" s="136" t="e">
        <f>NA()</f>
        <v>#N/A</v>
      </c>
      <c r="F50" s="136">
        <f>IF(ISNUMBER('実質公債費比率（分子）の構造'!L$53),'実質公債費比率（分子）の構造'!L$53,NA())</f>
        <v>660</v>
      </c>
      <c r="G50" s="136" t="e">
        <f>NA()</f>
        <v>#N/A</v>
      </c>
      <c r="H50" s="136" t="e">
        <f>NA()</f>
        <v>#N/A</v>
      </c>
      <c r="I50" s="136">
        <f>IF(ISNUMBER('実質公債費比率（分子）の構造'!M$53),'実質公債費比率（分子）の構造'!M$53,NA())</f>
        <v>730</v>
      </c>
      <c r="J50" s="136" t="e">
        <f>NA()</f>
        <v>#N/A</v>
      </c>
      <c r="K50" s="136" t="e">
        <f>NA()</f>
        <v>#N/A</v>
      </c>
      <c r="L50" s="136">
        <f>IF(ISNUMBER('実質公債費比率（分子）の構造'!N$53),'実質公債費比率（分子）の構造'!N$53,NA())</f>
        <v>764</v>
      </c>
      <c r="M50" s="136" t="e">
        <f>NA()</f>
        <v>#N/A</v>
      </c>
      <c r="N50" s="136" t="e">
        <f>NA()</f>
        <v>#N/A</v>
      </c>
      <c r="O50" s="136">
        <f>IF(ISNUMBER('実質公債費比率（分子）の構造'!O$53),'実質公債費比率（分子）の構造'!O$53,NA())</f>
        <v>726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12582</v>
      </c>
      <c r="E56" s="135"/>
      <c r="F56" s="135"/>
      <c r="G56" s="135">
        <f>'将来負担比率（分子）の構造'!J$51</f>
        <v>12319</v>
      </c>
      <c r="H56" s="135"/>
      <c r="I56" s="135"/>
      <c r="J56" s="135">
        <f>'将来負担比率（分子）の構造'!K$51</f>
        <v>12285</v>
      </c>
      <c r="K56" s="135"/>
      <c r="L56" s="135"/>
      <c r="M56" s="135">
        <f>'将来負担比率（分子）の構造'!L$51</f>
        <v>12003</v>
      </c>
      <c r="N56" s="135"/>
      <c r="O56" s="135"/>
      <c r="P56" s="135">
        <f>'将来負担比率（分子）の構造'!M$51</f>
        <v>11723</v>
      </c>
    </row>
    <row r="57" spans="1:16" x14ac:dyDescent="0.15">
      <c r="A57" s="135" t="s">
        <v>35</v>
      </c>
      <c r="B57" s="135"/>
      <c r="C57" s="135"/>
      <c r="D57" s="135">
        <f>'将来負担比率（分子）の構造'!I$50</f>
        <v>2651</v>
      </c>
      <c r="E57" s="135"/>
      <c r="F57" s="135"/>
      <c r="G57" s="135">
        <f>'将来負担比率（分子）の構造'!J$50</f>
        <v>2445</v>
      </c>
      <c r="H57" s="135"/>
      <c r="I57" s="135"/>
      <c r="J57" s="135">
        <f>'将来負担比率（分子）の構造'!K$50</f>
        <v>2210</v>
      </c>
      <c r="K57" s="135"/>
      <c r="L57" s="135"/>
      <c r="M57" s="135">
        <f>'将来負担比率（分子）の構造'!L$50</f>
        <v>2032</v>
      </c>
      <c r="N57" s="135"/>
      <c r="O57" s="135"/>
      <c r="P57" s="135">
        <f>'将来負担比率（分子）の構造'!M$50</f>
        <v>1872</v>
      </c>
    </row>
    <row r="58" spans="1:16" x14ac:dyDescent="0.15">
      <c r="A58" s="135" t="s">
        <v>34</v>
      </c>
      <c r="B58" s="135"/>
      <c r="C58" s="135"/>
      <c r="D58" s="135">
        <f>'将来負担比率（分子）の構造'!I$49</f>
        <v>909</v>
      </c>
      <c r="E58" s="135"/>
      <c r="F58" s="135"/>
      <c r="G58" s="135">
        <f>'将来負担比率（分子）の構造'!J$49</f>
        <v>776</v>
      </c>
      <c r="H58" s="135"/>
      <c r="I58" s="135"/>
      <c r="J58" s="135">
        <f>'将来負担比率（分子）の構造'!K$49</f>
        <v>908</v>
      </c>
      <c r="K58" s="135"/>
      <c r="L58" s="135"/>
      <c r="M58" s="135">
        <f>'将来負担比率（分子）の構造'!L$49</f>
        <v>693</v>
      </c>
      <c r="N58" s="135"/>
      <c r="O58" s="135"/>
      <c r="P58" s="135">
        <f>'将来負担比率（分子）の構造'!M$49</f>
        <v>807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1470</v>
      </c>
      <c r="C62" s="135"/>
      <c r="D62" s="135"/>
      <c r="E62" s="135">
        <f>'将来負担比率（分子）の構造'!J$45</f>
        <v>1425</v>
      </c>
      <c r="F62" s="135"/>
      <c r="G62" s="135"/>
      <c r="H62" s="135">
        <f>'将来負担比率（分子）の構造'!K$45</f>
        <v>1366</v>
      </c>
      <c r="I62" s="135"/>
      <c r="J62" s="135"/>
      <c r="K62" s="135">
        <f>'将来負担比率（分子）の構造'!L$45</f>
        <v>1239</v>
      </c>
      <c r="L62" s="135"/>
      <c r="M62" s="135"/>
      <c r="N62" s="135">
        <f>'将来負担比率（分子）の構造'!M$45</f>
        <v>1116</v>
      </c>
      <c r="O62" s="135"/>
      <c r="P62" s="135"/>
    </row>
    <row r="63" spans="1:16" x14ac:dyDescent="0.15">
      <c r="A63" s="135" t="s">
        <v>28</v>
      </c>
      <c r="B63" s="135">
        <f>'将来負担比率（分子）の構造'!I$44</f>
        <v>2838</v>
      </c>
      <c r="C63" s="135"/>
      <c r="D63" s="135"/>
      <c r="E63" s="135">
        <f>'将来負担比率（分子）の構造'!J$44</f>
        <v>3241</v>
      </c>
      <c r="F63" s="135"/>
      <c r="G63" s="135"/>
      <c r="H63" s="135">
        <f>'将来負担比率（分子）の構造'!K$44</f>
        <v>3119</v>
      </c>
      <c r="I63" s="135"/>
      <c r="J63" s="135"/>
      <c r="K63" s="135">
        <f>'将来負担比率（分子）の構造'!L$44</f>
        <v>2916</v>
      </c>
      <c r="L63" s="135"/>
      <c r="M63" s="135"/>
      <c r="N63" s="135">
        <f>'将来負担比率（分子）の構造'!M$44</f>
        <v>2594</v>
      </c>
      <c r="O63" s="135"/>
      <c r="P63" s="135"/>
    </row>
    <row r="64" spans="1:16" x14ac:dyDescent="0.15">
      <c r="A64" s="135" t="s">
        <v>27</v>
      </c>
      <c r="B64" s="135">
        <f>'将来負担比率（分子）の構造'!I$43</f>
        <v>11614</v>
      </c>
      <c r="C64" s="135"/>
      <c r="D64" s="135"/>
      <c r="E64" s="135">
        <f>'将来負担比率（分子）の構造'!J$43</f>
        <v>10969</v>
      </c>
      <c r="F64" s="135"/>
      <c r="G64" s="135"/>
      <c r="H64" s="135">
        <f>'将来負担比率（分子）の構造'!K$43</f>
        <v>10682</v>
      </c>
      <c r="I64" s="135"/>
      <c r="J64" s="135"/>
      <c r="K64" s="135">
        <f>'将来負担比率（分子）の構造'!L$43</f>
        <v>9946</v>
      </c>
      <c r="L64" s="135"/>
      <c r="M64" s="135"/>
      <c r="N64" s="135">
        <f>'将来負担比率（分子）の構造'!M$43</f>
        <v>10271</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10639</v>
      </c>
      <c r="C66" s="135"/>
      <c r="D66" s="135"/>
      <c r="E66" s="135">
        <f>'将来負担比率（分子）の構造'!J$41</f>
        <v>10516</v>
      </c>
      <c r="F66" s="135"/>
      <c r="G66" s="135"/>
      <c r="H66" s="135">
        <f>'将来負担比率（分子）の構造'!K$41</f>
        <v>10428</v>
      </c>
      <c r="I66" s="135"/>
      <c r="J66" s="135"/>
      <c r="K66" s="135">
        <f>'将来負担比率（分子）の構造'!L$41</f>
        <v>10028</v>
      </c>
      <c r="L66" s="135"/>
      <c r="M66" s="135"/>
      <c r="N66" s="135">
        <f>'将来負担比率（分子）の構造'!M$41</f>
        <v>9819</v>
      </c>
      <c r="O66" s="135"/>
      <c r="P66" s="135"/>
    </row>
    <row r="67" spans="1:16" x14ac:dyDescent="0.15">
      <c r="A67" s="135" t="s">
        <v>63</v>
      </c>
      <c r="B67" s="135" t="e">
        <f>NA()</f>
        <v>#N/A</v>
      </c>
      <c r="C67" s="135">
        <f>IF(ISNUMBER('将来負担比率（分子）の構造'!I$52), IF('将来負担比率（分子）の構造'!I$52 &lt; 0, 0, '将来負担比率（分子）の構造'!I$52), NA())</f>
        <v>10419</v>
      </c>
      <c r="D67" s="135" t="e">
        <f>NA()</f>
        <v>#N/A</v>
      </c>
      <c r="E67" s="135" t="e">
        <f>NA()</f>
        <v>#N/A</v>
      </c>
      <c r="F67" s="135">
        <f>IF(ISNUMBER('将来負担比率（分子）の構造'!J$52), IF('将来負担比率（分子）の構造'!J$52 &lt; 0, 0, '将来負担比率（分子）の構造'!J$52), NA())</f>
        <v>10612</v>
      </c>
      <c r="G67" s="135" t="e">
        <f>NA()</f>
        <v>#N/A</v>
      </c>
      <c r="H67" s="135" t="e">
        <f>NA()</f>
        <v>#N/A</v>
      </c>
      <c r="I67" s="135">
        <f>IF(ISNUMBER('将来負担比率（分子）の構造'!K$52), IF('将来負担比率（分子）の構造'!K$52 &lt; 0, 0, '将来負担比率（分子）の構造'!K$52), NA())</f>
        <v>10192</v>
      </c>
      <c r="J67" s="135" t="e">
        <f>NA()</f>
        <v>#N/A</v>
      </c>
      <c r="K67" s="135" t="e">
        <f>NA()</f>
        <v>#N/A</v>
      </c>
      <c r="L67" s="135">
        <f>IF(ISNUMBER('将来負担比率（分子）の構造'!L$52), IF('将来負担比率（分子）の構造'!L$52 &lt; 0, 0, '将来負担比率（分子）の構造'!L$52), NA())</f>
        <v>9401</v>
      </c>
      <c r="M67" s="135" t="e">
        <f>NA()</f>
        <v>#N/A</v>
      </c>
      <c r="N67" s="135" t="e">
        <f>NA()</f>
        <v>#N/A</v>
      </c>
      <c r="O67" s="135">
        <f>IF(ISNUMBER('将来負担比率（分子）の構造'!M$52), IF('将来負担比率（分子）の構造'!M$52 &lt; 0, 0, '将来負担比率（分子）の構造'!M$52), NA())</f>
        <v>9397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S47" sqref="BS47"/>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2499610</v>
      </c>
      <c r="S5" s="669"/>
      <c r="T5" s="669"/>
      <c r="U5" s="669"/>
      <c r="V5" s="669"/>
      <c r="W5" s="669"/>
      <c r="X5" s="669"/>
      <c r="Y5" s="716"/>
      <c r="Z5" s="729">
        <v>33.799999999999997</v>
      </c>
      <c r="AA5" s="729"/>
      <c r="AB5" s="729"/>
      <c r="AC5" s="729"/>
      <c r="AD5" s="730">
        <v>2403040</v>
      </c>
      <c r="AE5" s="730"/>
      <c r="AF5" s="730"/>
      <c r="AG5" s="730"/>
      <c r="AH5" s="730"/>
      <c r="AI5" s="730"/>
      <c r="AJ5" s="730"/>
      <c r="AK5" s="730"/>
      <c r="AL5" s="717">
        <v>51</v>
      </c>
      <c r="AM5" s="686"/>
      <c r="AN5" s="686"/>
      <c r="AO5" s="718"/>
      <c r="AP5" s="705" t="s">
        <v>206</v>
      </c>
      <c r="AQ5" s="706"/>
      <c r="AR5" s="706"/>
      <c r="AS5" s="706"/>
      <c r="AT5" s="706"/>
      <c r="AU5" s="706"/>
      <c r="AV5" s="706"/>
      <c r="AW5" s="706"/>
      <c r="AX5" s="706"/>
      <c r="AY5" s="706"/>
      <c r="AZ5" s="706"/>
      <c r="BA5" s="706"/>
      <c r="BB5" s="706"/>
      <c r="BC5" s="706"/>
      <c r="BD5" s="706"/>
      <c r="BE5" s="706"/>
      <c r="BF5" s="707"/>
      <c r="BG5" s="618">
        <v>2403040</v>
      </c>
      <c r="BH5" s="619"/>
      <c r="BI5" s="619"/>
      <c r="BJ5" s="619"/>
      <c r="BK5" s="619"/>
      <c r="BL5" s="619"/>
      <c r="BM5" s="619"/>
      <c r="BN5" s="620"/>
      <c r="BO5" s="671">
        <v>96.1</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99234</v>
      </c>
      <c r="S6" s="619"/>
      <c r="T6" s="619"/>
      <c r="U6" s="619"/>
      <c r="V6" s="619"/>
      <c r="W6" s="619"/>
      <c r="X6" s="619"/>
      <c r="Y6" s="620"/>
      <c r="Z6" s="671">
        <v>1.3</v>
      </c>
      <c r="AA6" s="671"/>
      <c r="AB6" s="671"/>
      <c r="AC6" s="671"/>
      <c r="AD6" s="672">
        <v>99234</v>
      </c>
      <c r="AE6" s="672"/>
      <c r="AF6" s="672"/>
      <c r="AG6" s="672"/>
      <c r="AH6" s="672"/>
      <c r="AI6" s="672"/>
      <c r="AJ6" s="672"/>
      <c r="AK6" s="672"/>
      <c r="AL6" s="641">
        <v>2.1</v>
      </c>
      <c r="AM6" s="673"/>
      <c r="AN6" s="673"/>
      <c r="AO6" s="674"/>
      <c r="AP6" s="615" t="s">
        <v>212</v>
      </c>
      <c r="AQ6" s="616"/>
      <c r="AR6" s="616"/>
      <c r="AS6" s="616"/>
      <c r="AT6" s="616"/>
      <c r="AU6" s="616"/>
      <c r="AV6" s="616"/>
      <c r="AW6" s="616"/>
      <c r="AX6" s="616"/>
      <c r="AY6" s="616"/>
      <c r="AZ6" s="616"/>
      <c r="BA6" s="616"/>
      <c r="BB6" s="616"/>
      <c r="BC6" s="616"/>
      <c r="BD6" s="616"/>
      <c r="BE6" s="616"/>
      <c r="BF6" s="617"/>
      <c r="BG6" s="618">
        <v>2403040</v>
      </c>
      <c r="BH6" s="619"/>
      <c r="BI6" s="619"/>
      <c r="BJ6" s="619"/>
      <c r="BK6" s="619"/>
      <c r="BL6" s="619"/>
      <c r="BM6" s="619"/>
      <c r="BN6" s="620"/>
      <c r="BO6" s="671">
        <v>96.1</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108052</v>
      </c>
      <c r="CS6" s="619"/>
      <c r="CT6" s="619"/>
      <c r="CU6" s="619"/>
      <c r="CV6" s="619"/>
      <c r="CW6" s="619"/>
      <c r="CX6" s="619"/>
      <c r="CY6" s="620"/>
      <c r="CZ6" s="671">
        <v>1.5</v>
      </c>
      <c r="DA6" s="671"/>
      <c r="DB6" s="671"/>
      <c r="DC6" s="671"/>
      <c r="DD6" s="624" t="s">
        <v>207</v>
      </c>
      <c r="DE6" s="619"/>
      <c r="DF6" s="619"/>
      <c r="DG6" s="619"/>
      <c r="DH6" s="619"/>
      <c r="DI6" s="619"/>
      <c r="DJ6" s="619"/>
      <c r="DK6" s="619"/>
      <c r="DL6" s="619"/>
      <c r="DM6" s="619"/>
      <c r="DN6" s="619"/>
      <c r="DO6" s="619"/>
      <c r="DP6" s="620"/>
      <c r="DQ6" s="624">
        <v>108052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4475</v>
      </c>
      <c r="S7" s="619"/>
      <c r="T7" s="619"/>
      <c r="U7" s="619"/>
      <c r="V7" s="619"/>
      <c r="W7" s="619"/>
      <c r="X7" s="619"/>
      <c r="Y7" s="620"/>
      <c r="Z7" s="671">
        <v>0.1</v>
      </c>
      <c r="AA7" s="671"/>
      <c r="AB7" s="671"/>
      <c r="AC7" s="671"/>
      <c r="AD7" s="672">
        <v>4475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759917</v>
      </c>
      <c r="BH7" s="619"/>
      <c r="BI7" s="619"/>
      <c r="BJ7" s="619"/>
      <c r="BK7" s="619"/>
      <c r="BL7" s="619"/>
      <c r="BM7" s="619"/>
      <c r="BN7" s="620"/>
      <c r="BO7" s="671">
        <v>30.4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983891</v>
      </c>
      <c r="CS7" s="619"/>
      <c r="CT7" s="619"/>
      <c r="CU7" s="619"/>
      <c r="CV7" s="619"/>
      <c r="CW7" s="619"/>
      <c r="CX7" s="619"/>
      <c r="CY7" s="620"/>
      <c r="CZ7" s="671">
        <v>13.6</v>
      </c>
      <c r="DA7" s="671"/>
      <c r="DB7" s="671"/>
      <c r="DC7" s="671"/>
      <c r="DD7" s="624">
        <v>40933</v>
      </c>
      <c r="DE7" s="619"/>
      <c r="DF7" s="619"/>
      <c r="DG7" s="619"/>
      <c r="DH7" s="619"/>
      <c r="DI7" s="619"/>
      <c r="DJ7" s="619"/>
      <c r="DK7" s="619"/>
      <c r="DL7" s="619"/>
      <c r="DM7" s="619"/>
      <c r="DN7" s="619"/>
      <c r="DO7" s="619"/>
      <c r="DP7" s="620"/>
      <c r="DQ7" s="624">
        <v>718258</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14365</v>
      </c>
      <c r="S8" s="619"/>
      <c r="T8" s="619"/>
      <c r="U8" s="619"/>
      <c r="V8" s="619"/>
      <c r="W8" s="619"/>
      <c r="X8" s="619"/>
      <c r="Y8" s="620"/>
      <c r="Z8" s="671">
        <v>0.2</v>
      </c>
      <c r="AA8" s="671"/>
      <c r="AB8" s="671"/>
      <c r="AC8" s="671"/>
      <c r="AD8" s="672">
        <v>14365</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26316</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1864420</v>
      </c>
      <c r="CS8" s="619"/>
      <c r="CT8" s="619"/>
      <c r="CU8" s="619"/>
      <c r="CV8" s="619"/>
      <c r="CW8" s="619"/>
      <c r="CX8" s="619"/>
      <c r="CY8" s="620"/>
      <c r="CZ8" s="671">
        <v>25.8</v>
      </c>
      <c r="DA8" s="671"/>
      <c r="DB8" s="671"/>
      <c r="DC8" s="671"/>
      <c r="DD8" s="624">
        <v>72384</v>
      </c>
      <c r="DE8" s="619"/>
      <c r="DF8" s="619"/>
      <c r="DG8" s="619"/>
      <c r="DH8" s="619"/>
      <c r="DI8" s="619"/>
      <c r="DJ8" s="619"/>
      <c r="DK8" s="619"/>
      <c r="DL8" s="619"/>
      <c r="DM8" s="619"/>
      <c r="DN8" s="619"/>
      <c r="DO8" s="619"/>
      <c r="DP8" s="620"/>
      <c r="DQ8" s="624">
        <v>1041771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14093</v>
      </c>
      <c r="S9" s="619"/>
      <c r="T9" s="619"/>
      <c r="U9" s="619"/>
      <c r="V9" s="619"/>
      <c r="W9" s="619"/>
      <c r="X9" s="619"/>
      <c r="Y9" s="620"/>
      <c r="Z9" s="671">
        <v>0.2</v>
      </c>
      <c r="AA9" s="671"/>
      <c r="AB9" s="671"/>
      <c r="AC9" s="671"/>
      <c r="AD9" s="672">
        <v>14093</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613208</v>
      </c>
      <c r="BH9" s="619"/>
      <c r="BI9" s="619"/>
      <c r="BJ9" s="619"/>
      <c r="BK9" s="619"/>
      <c r="BL9" s="619"/>
      <c r="BM9" s="619"/>
      <c r="BN9" s="620"/>
      <c r="BO9" s="671">
        <v>24.5</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676451</v>
      </c>
      <c r="CS9" s="619"/>
      <c r="CT9" s="619"/>
      <c r="CU9" s="619"/>
      <c r="CV9" s="619"/>
      <c r="CW9" s="619"/>
      <c r="CX9" s="619"/>
      <c r="CY9" s="620"/>
      <c r="CZ9" s="671">
        <v>9.4</v>
      </c>
      <c r="DA9" s="671"/>
      <c r="DB9" s="671"/>
      <c r="DC9" s="671"/>
      <c r="DD9" s="624">
        <v>585</v>
      </c>
      <c r="DE9" s="619"/>
      <c r="DF9" s="619"/>
      <c r="DG9" s="619"/>
      <c r="DH9" s="619"/>
      <c r="DI9" s="619"/>
      <c r="DJ9" s="619"/>
      <c r="DK9" s="619"/>
      <c r="DL9" s="619"/>
      <c r="DM9" s="619"/>
      <c r="DN9" s="619"/>
      <c r="DO9" s="619"/>
      <c r="DP9" s="620"/>
      <c r="DQ9" s="624">
        <v>581843</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280521</v>
      </c>
      <c r="S10" s="619"/>
      <c r="T10" s="619"/>
      <c r="U10" s="619"/>
      <c r="V10" s="619"/>
      <c r="W10" s="619"/>
      <c r="X10" s="619"/>
      <c r="Y10" s="620"/>
      <c r="Z10" s="671">
        <v>3.8</v>
      </c>
      <c r="AA10" s="671"/>
      <c r="AB10" s="671"/>
      <c r="AC10" s="671"/>
      <c r="AD10" s="672">
        <v>280521</v>
      </c>
      <c r="AE10" s="672"/>
      <c r="AF10" s="672"/>
      <c r="AG10" s="672"/>
      <c r="AH10" s="672"/>
      <c r="AI10" s="672"/>
      <c r="AJ10" s="672"/>
      <c r="AK10" s="672"/>
      <c r="AL10" s="641">
        <v>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42763</v>
      </c>
      <c r="BH10" s="619"/>
      <c r="BI10" s="619"/>
      <c r="BJ10" s="619"/>
      <c r="BK10" s="619"/>
      <c r="BL10" s="619"/>
      <c r="BM10" s="619"/>
      <c r="BN10" s="620"/>
      <c r="BO10" s="671">
        <v>1.7</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8037</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2086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40408</v>
      </c>
      <c r="S11" s="619"/>
      <c r="T11" s="619"/>
      <c r="U11" s="619"/>
      <c r="V11" s="619"/>
      <c r="W11" s="619"/>
      <c r="X11" s="619"/>
      <c r="Y11" s="620"/>
      <c r="Z11" s="671">
        <v>0.5</v>
      </c>
      <c r="AA11" s="671"/>
      <c r="AB11" s="671"/>
      <c r="AC11" s="671"/>
      <c r="AD11" s="672">
        <v>40408</v>
      </c>
      <c r="AE11" s="672"/>
      <c r="AF11" s="672"/>
      <c r="AG11" s="672"/>
      <c r="AH11" s="672"/>
      <c r="AI11" s="672"/>
      <c r="AJ11" s="672"/>
      <c r="AK11" s="672"/>
      <c r="AL11" s="641">
        <v>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77630</v>
      </c>
      <c r="BH11" s="619"/>
      <c r="BI11" s="619"/>
      <c r="BJ11" s="619"/>
      <c r="BK11" s="619"/>
      <c r="BL11" s="619"/>
      <c r="BM11" s="619"/>
      <c r="BN11" s="620"/>
      <c r="BO11" s="671">
        <v>3.1</v>
      </c>
      <c r="BP11" s="671"/>
      <c r="BQ11" s="671"/>
      <c r="BR11" s="671"/>
      <c r="BS11" s="624" t="s">
        <v>109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475978</v>
      </c>
      <c r="CS11" s="619"/>
      <c r="CT11" s="619"/>
      <c r="CU11" s="619"/>
      <c r="CV11" s="619"/>
      <c r="CW11" s="619"/>
      <c r="CX11" s="619"/>
      <c r="CY11" s="620"/>
      <c r="CZ11" s="671">
        <v>6.6</v>
      </c>
      <c r="DA11" s="671"/>
      <c r="DB11" s="671"/>
      <c r="DC11" s="671"/>
      <c r="DD11" s="624">
        <v>88243</v>
      </c>
      <c r="DE11" s="619"/>
      <c r="DF11" s="619"/>
      <c r="DG11" s="619"/>
      <c r="DH11" s="619"/>
      <c r="DI11" s="619"/>
      <c r="DJ11" s="619"/>
      <c r="DK11" s="619"/>
      <c r="DL11" s="619"/>
      <c r="DM11" s="619"/>
      <c r="DN11" s="619"/>
      <c r="DO11" s="619"/>
      <c r="DP11" s="620"/>
      <c r="DQ11" s="624">
        <v>364335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1513781</v>
      </c>
      <c r="BH12" s="619"/>
      <c r="BI12" s="619"/>
      <c r="BJ12" s="619"/>
      <c r="BK12" s="619"/>
      <c r="BL12" s="619"/>
      <c r="BM12" s="619"/>
      <c r="BN12" s="620"/>
      <c r="BO12" s="671">
        <v>60.6</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84200</v>
      </c>
      <c r="CS12" s="619"/>
      <c r="CT12" s="619"/>
      <c r="CU12" s="619"/>
      <c r="CV12" s="619"/>
      <c r="CW12" s="619"/>
      <c r="CX12" s="619"/>
      <c r="CY12" s="620"/>
      <c r="CZ12" s="671">
        <v>1.2</v>
      </c>
      <c r="DA12" s="671"/>
      <c r="DB12" s="671"/>
      <c r="DC12" s="671"/>
      <c r="DD12" s="624" t="s">
        <v>109</v>
      </c>
      <c r="DE12" s="619"/>
      <c r="DF12" s="619"/>
      <c r="DG12" s="619"/>
      <c r="DH12" s="619"/>
      <c r="DI12" s="619"/>
      <c r="DJ12" s="619"/>
      <c r="DK12" s="619"/>
      <c r="DL12" s="619"/>
      <c r="DM12" s="619"/>
      <c r="DN12" s="619"/>
      <c r="DO12" s="619"/>
      <c r="DP12" s="620"/>
      <c r="DQ12" s="624">
        <v>81172</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27353</v>
      </c>
      <c r="S13" s="619"/>
      <c r="T13" s="619"/>
      <c r="U13" s="619"/>
      <c r="V13" s="619"/>
      <c r="W13" s="619"/>
      <c r="X13" s="619"/>
      <c r="Y13" s="620"/>
      <c r="Z13" s="671">
        <v>0.4</v>
      </c>
      <c r="AA13" s="671"/>
      <c r="AB13" s="671"/>
      <c r="AC13" s="671"/>
      <c r="AD13" s="672">
        <v>27353</v>
      </c>
      <c r="AE13" s="672"/>
      <c r="AF13" s="672"/>
      <c r="AG13" s="672"/>
      <c r="AH13" s="672"/>
      <c r="AI13" s="672"/>
      <c r="AJ13" s="672"/>
      <c r="AK13" s="672"/>
      <c r="AL13" s="641">
        <v>0.6</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1495732</v>
      </c>
      <c r="BH13" s="619"/>
      <c r="BI13" s="619"/>
      <c r="BJ13" s="619"/>
      <c r="BK13" s="619"/>
      <c r="BL13" s="619"/>
      <c r="BM13" s="619"/>
      <c r="BN13" s="620"/>
      <c r="BO13" s="671">
        <v>59.8</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832661</v>
      </c>
      <c r="CS13" s="619"/>
      <c r="CT13" s="619"/>
      <c r="CU13" s="619"/>
      <c r="CV13" s="619"/>
      <c r="CW13" s="619"/>
      <c r="CX13" s="619"/>
      <c r="CY13" s="620"/>
      <c r="CZ13" s="671">
        <v>11.5</v>
      </c>
      <c r="DA13" s="671"/>
      <c r="DB13" s="671"/>
      <c r="DC13" s="671"/>
      <c r="DD13" s="624">
        <v>178404</v>
      </c>
      <c r="DE13" s="619"/>
      <c r="DF13" s="619"/>
      <c r="DG13" s="619"/>
      <c r="DH13" s="619"/>
      <c r="DI13" s="619"/>
      <c r="DJ13" s="619"/>
      <c r="DK13" s="619"/>
      <c r="DL13" s="619"/>
      <c r="DM13" s="619"/>
      <c r="DN13" s="619"/>
      <c r="DO13" s="619"/>
      <c r="DP13" s="620"/>
      <c r="DQ13" s="624">
        <v>663377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40593</v>
      </c>
      <c r="BH14" s="619"/>
      <c r="BI14" s="619"/>
      <c r="BJ14" s="619"/>
      <c r="BK14" s="619"/>
      <c r="BL14" s="619"/>
      <c r="BM14" s="619"/>
      <c r="BN14" s="620"/>
      <c r="BO14" s="671">
        <v>1.6</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415587</v>
      </c>
      <c r="CS14" s="619"/>
      <c r="CT14" s="619"/>
      <c r="CU14" s="619"/>
      <c r="CV14" s="619"/>
      <c r="CW14" s="619"/>
      <c r="CX14" s="619"/>
      <c r="CY14" s="620"/>
      <c r="CZ14" s="671">
        <v>5.8</v>
      </c>
      <c r="DA14" s="671"/>
      <c r="DB14" s="671"/>
      <c r="DC14" s="671"/>
      <c r="DD14" s="624">
        <v>66294</v>
      </c>
      <c r="DE14" s="619"/>
      <c r="DF14" s="619"/>
      <c r="DG14" s="619"/>
      <c r="DH14" s="619"/>
      <c r="DI14" s="619"/>
      <c r="DJ14" s="619"/>
      <c r="DK14" s="619"/>
      <c r="DL14" s="619"/>
      <c r="DM14" s="619"/>
      <c r="DN14" s="619"/>
      <c r="DO14" s="619"/>
      <c r="DP14" s="620"/>
      <c r="DQ14" s="624">
        <v>336095</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5435</v>
      </c>
      <c r="S15" s="619"/>
      <c r="T15" s="619"/>
      <c r="U15" s="619"/>
      <c r="V15" s="619"/>
      <c r="W15" s="619"/>
      <c r="X15" s="619"/>
      <c r="Y15" s="620"/>
      <c r="Z15" s="671">
        <v>0.1</v>
      </c>
      <c r="AA15" s="671"/>
      <c r="AB15" s="671"/>
      <c r="AC15" s="671"/>
      <c r="AD15" s="672">
        <v>5435</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88749</v>
      </c>
      <c r="BH15" s="619"/>
      <c r="BI15" s="619"/>
      <c r="BJ15" s="619"/>
      <c r="BK15" s="619"/>
      <c r="BL15" s="619"/>
      <c r="BM15" s="619"/>
      <c r="BN15" s="620"/>
      <c r="BO15" s="671">
        <v>3.6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773603</v>
      </c>
      <c r="CS15" s="619"/>
      <c r="CT15" s="619"/>
      <c r="CU15" s="619"/>
      <c r="CV15" s="619"/>
      <c r="CW15" s="619"/>
      <c r="CX15" s="619"/>
      <c r="CY15" s="620"/>
      <c r="CZ15" s="671">
        <v>10.7</v>
      </c>
      <c r="DA15" s="671"/>
      <c r="DB15" s="671"/>
      <c r="DC15" s="671"/>
      <c r="DD15" s="624">
        <v>54416</v>
      </c>
      <c r="DE15" s="619"/>
      <c r="DF15" s="619"/>
      <c r="DG15" s="619"/>
      <c r="DH15" s="619"/>
      <c r="DI15" s="619"/>
      <c r="DJ15" s="619"/>
      <c r="DK15" s="619"/>
      <c r="DL15" s="619"/>
      <c r="DM15" s="619"/>
      <c r="DN15" s="619"/>
      <c r="DO15" s="619"/>
      <c r="DP15" s="620"/>
      <c r="DQ15" s="624">
        <v>628154</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2044708</v>
      </c>
      <c r="S16" s="619"/>
      <c r="T16" s="619"/>
      <c r="U16" s="619"/>
      <c r="V16" s="619"/>
      <c r="W16" s="619"/>
      <c r="X16" s="619"/>
      <c r="Y16" s="620"/>
      <c r="Z16" s="671">
        <v>27.6</v>
      </c>
      <c r="AA16" s="671"/>
      <c r="AB16" s="671"/>
      <c r="AC16" s="671"/>
      <c r="AD16" s="672">
        <v>1806207</v>
      </c>
      <c r="AE16" s="672"/>
      <c r="AF16" s="672"/>
      <c r="AG16" s="672"/>
      <c r="AH16" s="672"/>
      <c r="AI16" s="672"/>
      <c r="AJ16" s="672"/>
      <c r="AK16" s="672"/>
      <c r="AL16" s="641">
        <v>38.299999999999997</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8108</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420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1806207</v>
      </c>
      <c r="S17" s="619"/>
      <c r="T17" s="619"/>
      <c r="U17" s="619"/>
      <c r="V17" s="619"/>
      <c r="W17" s="619"/>
      <c r="X17" s="619"/>
      <c r="Y17" s="620"/>
      <c r="Z17" s="671">
        <v>24.4</v>
      </c>
      <c r="AA17" s="671"/>
      <c r="AB17" s="671"/>
      <c r="AC17" s="671"/>
      <c r="AD17" s="672">
        <v>1806207</v>
      </c>
      <c r="AE17" s="672"/>
      <c r="AF17" s="672"/>
      <c r="AG17" s="672"/>
      <c r="AH17" s="672"/>
      <c r="AI17" s="672"/>
      <c r="AJ17" s="672"/>
      <c r="AK17" s="672"/>
      <c r="AL17" s="641">
        <v>38.299999999999997</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985652</v>
      </c>
      <c r="CS17" s="619"/>
      <c r="CT17" s="619"/>
      <c r="CU17" s="619"/>
      <c r="CV17" s="619"/>
      <c r="CW17" s="619"/>
      <c r="CX17" s="619"/>
      <c r="CY17" s="620"/>
      <c r="CZ17" s="671">
        <v>13.7</v>
      </c>
      <c r="DA17" s="671"/>
      <c r="DB17" s="671"/>
      <c r="DC17" s="671"/>
      <c r="DD17" s="624" t="s">
        <v>109</v>
      </c>
      <c r="DE17" s="619"/>
      <c r="DF17" s="619"/>
      <c r="DG17" s="619"/>
      <c r="DH17" s="619"/>
      <c r="DI17" s="619"/>
      <c r="DJ17" s="619"/>
      <c r="DK17" s="619"/>
      <c r="DL17" s="619"/>
      <c r="DM17" s="619"/>
      <c r="DN17" s="619"/>
      <c r="DO17" s="619"/>
      <c r="DP17" s="620"/>
      <c r="DQ17" s="624">
        <v>929498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238500</v>
      </c>
      <c r="S18" s="619"/>
      <c r="T18" s="619"/>
      <c r="U18" s="619"/>
      <c r="V18" s="619"/>
      <c r="W18" s="619"/>
      <c r="X18" s="619"/>
      <c r="Y18" s="620"/>
      <c r="Z18" s="671">
        <v>3.2</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96570</v>
      </c>
      <c r="BH19" s="619"/>
      <c r="BI19" s="619"/>
      <c r="BJ19" s="619"/>
      <c r="BK19" s="619"/>
      <c r="BL19" s="619"/>
      <c r="BM19" s="619"/>
      <c r="BN19" s="620"/>
      <c r="BO19" s="671">
        <v>3.9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5030202</v>
      </c>
      <c r="S20" s="619"/>
      <c r="T20" s="619"/>
      <c r="U20" s="619"/>
      <c r="V20" s="619"/>
      <c r="W20" s="619"/>
      <c r="X20" s="619"/>
      <c r="Y20" s="620"/>
      <c r="Z20" s="671">
        <v>67.900000000000006</v>
      </c>
      <c r="AA20" s="671"/>
      <c r="AB20" s="671"/>
      <c r="AC20" s="671"/>
      <c r="AD20" s="672">
        <v>4695131</v>
      </c>
      <c r="AE20" s="672"/>
      <c r="AF20" s="672"/>
      <c r="AG20" s="672"/>
      <c r="AH20" s="672"/>
      <c r="AI20" s="672"/>
      <c r="AJ20" s="672"/>
      <c r="AK20" s="672"/>
      <c r="AL20" s="641">
        <v>99.6</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96570</v>
      </c>
      <c r="BH20" s="619"/>
      <c r="BI20" s="619"/>
      <c r="BJ20" s="619"/>
      <c r="BK20" s="619"/>
      <c r="BL20" s="619"/>
      <c r="BM20" s="619"/>
      <c r="BN20" s="620"/>
      <c r="BO20" s="671">
        <v>3.9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7216640</v>
      </c>
      <c r="CS20" s="619"/>
      <c r="CT20" s="619"/>
      <c r="CU20" s="619"/>
      <c r="CV20" s="619"/>
      <c r="CW20" s="619"/>
      <c r="CX20" s="619"/>
      <c r="CY20" s="620"/>
      <c r="CZ20" s="671">
        <v>100</v>
      </c>
      <c r="DA20" s="671"/>
      <c r="DB20" s="671"/>
      <c r="DC20" s="671"/>
      <c r="DD20" s="624">
        <v>501259</v>
      </c>
      <c r="DE20" s="619"/>
      <c r="DF20" s="619"/>
      <c r="DG20" s="619"/>
      <c r="DH20" s="619"/>
      <c r="DI20" s="619"/>
      <c r="DJ20" s="619"/>
      <c r="DK20" s="619"/>
      <c r="DL20" s="619"/>
      <c r="DM20" s="619"/>
      <c r="DN20" s="619"/>
      <c r="DO20" s="619"/>
      <c r="DP20" s="620"/>
      <c r="DQ20" s="624">
        <v>5455061</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2939</v>
      </c>
      <c r="S21" s="619"/>
      <c r="T21" s="619"/>
      <c r="U21" s="619"/>
      <c r="V21" s="619"/>
      <c r="W21" s="619"/>
      <c r="X21" s="619"/>
      <c r="Y21" s="620"/>
      <c r="Z21" s="671">
        <v>0</v>
      </c>
      <c r="AA21" s="671"/>
      <c r="AB21" s="671"/>
      <c r="AC21" s="671"/>
      <c r="AD21" s="672">
        <v>2939</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76089</v>
      </c>
      <c r="S22" s="619"/>
      <c r="T22" s="619"/>
      <c r="U22" s="619"/>
      <c r="V22" s="619"/>
      <c r="W22" s="619"/>
      <c r="X22" s="619"/>
      <c r="Y22" s="620"/>
      <c r="Z22" s="671">
        <v>1</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119708</v>
      </c>
      <c r="S23" s="619"/>
      <c r="T23" s="619"/>
      <c r="U23" s="619"/>
      <c r="V23" s="619"/>
      <c r="W23" s="619"/>
      <c r="X23" s="619"/>
      <c r="Y23" s="620"/>
      <c r="Z23" s="671">
        <v>1.6</v>
      </c>
      <c r="AA23" s="671"/>
      <c r="AB23" s="671"/>
      <c r="AC23" s="671"/>
      <c r="AD23" s="672">
        <v>14327</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96570</v>
      </c>
      <c r="BH23" s="619"/>
      <c r="BI23" s="619"/>
      <c r="BJ23" s="619"/>
      <c r="BK23" s="619"/>
      <c r="BL23" s="619"/>
      <c r="BM23" s="619"/>
      <c r="BN23" s="620"/>
      <c r="BO23" s="671">
        <v>3.9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38954</v>
      </c>
      <c r="S24" s="619"/>
      <c r="T24" s="619"/>
      <c r="U24" s="619"/>
      <c r="V24" s="619"/>
      <c r="W24" s="619"/>
      <c r="X24" s="619"/>
      <c r="Y24" s="620"/>
      <c r="Z24" s="671">
        <v>0.5</v>
      </c>
      <c r="AA24" s="671"/>
      <c r="AB24" s="671"/>
      <c r="AC24" s="671"/>
      <c r="AD24" s="672" t="s">
        <v>109</v>
      </c>
      <c r="AE24" s="672"/>
      <c r="AF24" s="672"/>
      <c r="AG24" s="672"/>
      <c r="AH24" s="672"/>
      <c r="AI24" s="672"/>
      <c r="AJ24" s="672"/>
      <c r="AK24" s="672"/>
      <c r="AL24" s="641" t="s">
        <v>109</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2970213</v>
      </c>
      <c r="CS24" s="669"/>
      <c r="CT24" s="669"/>
      <c r="CU24" s="669"/>
      <c r="CV24" s="669"/>
      <c r="CW24" s="669"/>
      <c r="CX24" s="669"/>
      <c r="CY24" s="716"/>
      <c r="CZ24" s="720">
        <v>41.2</v>
      </c>
      <c r="DA24" s="721"/>
      <c r="DB24" s="721"/>
      <c r="DC24" s="722"/>
      <c r="DD24" s="715">
        <v>2240206</v>
      </c>
      <c r="DE24" s="669"/>
      <c r="DF24" s="669"/>
      <c r="DG24" s="669"/>
      <c r="DH24" s="669"/>
      <c r="DI24" s="669"/>
      <c r="DJ24" s="669"/>
      <c r="DK24" s="716"/>
      <c r="DL24" s="715">
        <v>2224266</v>
      </c>
      <c r="DM24" s="669"/>
      <c r="DN24" s="669"/>
      <c r="DO24" s="669"/>
      <c r="DP24" s="669"/>
      <c r="DQ24" s="669"/>
      <c r="DR24" s="669"/>
      <c r="DS24" s="669"/>
      <c r="DT24" s="669"/>
      <c r="DU24" s="669"/>
      <c r="DV24" s="716"/>
      <c r="DW24" s="717">
        <v>43.8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591044</v>
      </c>
      <c r="S25" s="619"/>
      <c r="T25" s="619"/>
      <c r="U25" s="619"/>
      <c r="V25" s="619"/>
      <c r="W25" s="619"/>
      <c r="X25" s="619"/>
      <c r="Y25" s="620"/>
      <c r="Z25" s="671">
        <v>8</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1192188</v>
      </c>
      <c r="CS25" s="637"/>
      <c r="CT25" s="637"/>
      <c r="CU25" s="637"/>
      <c r="CV25" s="637"/>
      <c r="CW25" s="637"/>
      <c r="CX25" s="637"/>
      <c r="CY25" s="638"/>
      <c r="CZ25" s="621">
        <v>16.5</v>
      </c>
      <c r="DA25" s="639"/>
      <c r="DB25" s="639"/>
      <c r="DC25" s="640"/>
      <c r="DD25" s="624">
        <v>1073343</v>
      </c>
      <c r="DE25" s="637"/>
      <c r="DF25" s="637"/>
      <c r="DG25" s="637"/>
      <c r="DH25" s="637"/>
      <c r="DI25" s="637"/>
      <c r="DJ25" s="637"/>
      <c r="DK25" s="638"/>
      <c r="DL25" s="624">
        <v>1057810</v>
      </c>
      <c r="DM25" s="637"/>
      <c r="DN25" s="637"/>
      <c r="DO25" s="637"/>
      <c r="DP25" s="637"/>
      <c r="DQ25" s="637"/>
      <c r="DR25" s="637"/>
      <c r="DS25" s="637"/>
      <c r="DT25" s="637"/>
      <c r="DU25" s="637"/>
      <c r="DV25" s="638"/>
      <c r="DW25" s="641">
        <v>20.8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738617</v>
      </c>
      <c r="CS26" s="619"/>
      <c r="CT26" s="619"/>
      <c r="CU26" s="619"/>
      <c r="CV26" s="619"/>
      <c r="CW26" s="619"/>
      <c r="CX26" s="619"/>
      <c r="CY26" s="620"/>
      <c r="CZ26" s="621">
        <v>10.199999999999999</v>
      </c>
      <c r="DA26" s="639"/>
      <c r="DB26" s="639"/>
      <c r="DC26" s="640"/>
      <c r="DD26" s="624">
        <v>628902</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463681</v>
      </c>
      <c r="S27" s="619"/>
      <c r="T27" s="619"/>
      <c r="U27" s="619"/>
      <c r="V27" s="619"/>
      <c r="W27" s="619"/>
      <c r="X27" s="619"/>
      <c r="Y27" s="620"/>
      <c r="Z27" s="671">
        <v>6.3</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2499610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792373</v>
      </c>
      <c r="CS27" s="637"/>
      <c r="CT27" s="637"/>
      <c r="CU27" s="637"/>
      <c r="CV27" s="637"/>
      <c r="CW27" s="637"/>
      <c r="CX27" s="637"/>
      <c r="CY27" s="638"/>
      <c r="CZ27" s="621">
        <v>11</v>
      </c>
      <c r="DA27" s="639"/>
      <c r="DB27" s="639"/>
      <c r="DC27" s="640"/>
      <c r="DD27" s="624">
        <v>237365</v>
      </c>
      <c r="DE27" s="637"/>
      <c r="DF27" s="637"/>
      <c r="DG27" s="637"/>
      <c r="DH27" s="637"/>
      <c r="DI27" s="637"/>
      <c r="DJ27" s="637"/>
      <c r="DK27" s="638"/>
      <c r="DL27" s="624">
        <v>236958</v>
      </c>
      <c r="DM27" s="637"/>
      <c r="DN27" s="637"/>
      <c r="DO27" s="637"/>
      <c r="DP27" s="637"/>
      <c r="DQ27" s="637"/>
      <c r="DR27" s="637"/>
      <c r="DS27" s="637"/>
      <c r="DT27" s="637"/>
      <c r="DU27" s="637"/>
      <c r="DV27" s="638"/>
      <c r="DW27" s="641">
        <v>4.7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85301</v>
      </c>
      <c r="S28" s="619"/>
      <c r="T28" s="619"/>
      <c r="U28" s="619"/>
      <c r="V28" s="619"/>
      <c r="W28" s="619"/>
      <c r="X28" s="619"/>
      <c r="Y28" s="620"/>
      <c r="Z28" s="671">
        <v>1.2</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985652</v>
      </c>
      <c r="CS28" s="619"/>
      <c r="CT28" s="619"/>
      <c r="CU28" s="619"/>
      <c r="CV28" s="619"/>
      <c r="CW28" s="619"/>
      <c r="CX28" s="619"/>
      <c r="CY28" s="620"/>
      <c r="CZ28" s="621">
        <v>13.7</v>
      </c>
      <c r="DA28" s="639"/>
      <c r="DB28" s="639"/>
      <c r="DC28" s="640"/>
      <c r="DD28" s="624">
        <v>929498</v>
      </c>
      <c r="DE28" s="619"/>
      <c r="DF28" s="619"/>
      <c r="DG28" s="619"/>
      <c r="DH28" s="619"/>
      <c r="DI28" s="619"/>
      <c r="DJ28" s="619"/>
      <c r="DK28" s="620"/>
      <c r="DL28" s="624">
        <v>929498</v>
      </c>
      <c r="DM28" s="619"/>
      <c r="DN28" s="619"/>
      <c r="DO28" s="619"/>
      <c r="DP28" s="619"/>
      <c r="DQ28" s="619"/>
      <c r="DR28" s="619"/>
      <c r="DS28" s="619"/>
      <c r="DT28" s="619"/>
      <c r="DU28" s="619"/>
      <c r="DV28" s="620"/>
      <c r="DW28" s="641">
        <v>18.3</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85777</v>
      </c>
      <c r="S29" s="619"/>
      <c r="T29" s="619"/>
      <c r="U29" s="619"/>
      <c r="V29" s="619"/>
      <c r="W29" s="619"/>
      <c r="X29" s="619"/>
      <c r="Y29" s="620"/>
      <c r="Z29" s="671">
        <v>1.2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984969</v>
      </c>
      <c r="CS29" s="637"/>
      <c r="CT29" s="637"/>
      <c r="CU29" s="637"/>
      <c r="CV29" s="637"/>
      <c r="CW29" s="637"/>
      <c r="CX29" s="637"/>
      <c r="CY29" s="638"/>
      <c r="CZ29" s="621">
        <v>13.6</v>
      </c>
      <c r="DA29" s="639"/>
      <c r="DB29" s="639"/>
      <c r="DC29" s="640"/>
      <c r="DD29" s="624">
        <v>928815</v>
      </c>
      <c r="DE29" s="637"/>
      <c r="DF29" s="637"/>
      <c r="DG29" s="637"/>
      <c r="DH29" s="637"/>
      <c r="DI29" s="637"/>
      <c r="DJ29" s="637"/>
      <c r="DK29" s="638"/>
      <c r="DL29" s="624">
        <v>928815</v>
      </c>
      <c r="DM29" s="637"/>
      <c r="DN29" s="637"/>
      <c r="DO29" s="637"/>
      <c r="DP29" s="637"/>
      <c r="DQ29" s="637"/>
      <c r="DR29" s="637"/>
      <c r="DS29" s="637"/>
      <c r="DT29" s="637"/>
      <c r="DU29" s="637"/>
      <c r="DV29" s="638"/>
      <c r="DW29" s="641">
        <v>18.3</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16890</v>
      </c>
      <c r="S30" s="619"/>
      <c r="T30" s="619"/>
      <c r="U30" s="619"/>
      <c r="V30" s="619"/>
      <c r="W30" s="619"/>
      <c r="X30" s="619"/>
      <c r="Y30" s="620"/>
      <c r="Z30" s="671">
        <v>0.2</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95.6</v>
      </c>
      <c r="BN30" s="685"/>
      <c r="BO30" s="685"/>
      <c r="BP30" s="685"/>
      <c r="BQ30" s="687"/>
      <c r="BR30" s="684">
        <v>98.7</v>
      </c>
      <c r="BS30" s="685"/>
      <c r="BT30" s="685"/>
      <c r="BU30" s="685"/>
      <c r="BV30" s="685"/>
      <c r="BW30" s="685"/>
      <c r="BX30" s="686">
        <v>95.2</v>
      </c>
      <c r="BY30" s="685"/>
      <c r="BZ30" s="685"/>
      <c r="CA30" s="685"/>
      <c r="CB30" s="687"/>
      <c r="CD30" s="690"/>
      <c r="CE30" s="691"/>
      <c r="CF30" s="655" t="s">
        <v>290</v>
      </c>
      <c r="CG30" s="652"/>
      <c r="CH30" s="652"/>
      <c r="CI30" s="652"/>
      <c r="CJ30" s="652"/>
      <c r="CK30" s="652"/>
      <c r="CL30" s="652"/>
      <c r="CM30" s="652"/>
      <c r="CN30" s="652"/>
      <c r="CO30" s="652"/>
      <c r="CP30" s="652"/>
      <c r="CQ30" s="653"/>
      <c r="CR30" s="618">
        <v>854545</v>
      </c>
      <c r="CS30" s="619"/>
      <c r="CT30" s="619"/>
      <c r="CU30" s="619"/>
      <c r="CV30" s="619"/>
      <c r="CW30" s="619"/>
      <c r="CX30" s="619"/>
      <c r="CY30" s="620"/>
      <c r="CZ30" s="621">
        <v>11.8</v>
      </c>
      <c r="DA30" s="639"/>
      <c r="DB30" s="639"/>
      <c r="DC30" s="640"/>
      <c r="DD30" s="624">
        <v>798391</v>
      </c>
      <c r="DE30" s="619"/>
      <c r="DF30" s="619"/>
      <c r="DG30" s="619"/>
      <c r="DH30" s="619"/>
      <c r="DI30" s="619"/>
      <c r="DJ30" s="619"/>
      <c r="DK30" s="620"/>
      <c r="DL30" s="624">
        <v>798391</v>
      </c>
      <c r="DM30" s="619"/>
      <c r="DN30" s="619"/>
      <c r="DO30" s="619"/>
      <c r="DP30" s="619"/>
      <c r="DQ30" s="619"/>
      <c r="DR30" s="619"/>
      <c r="DS30" s="619"/>
      <c r="DT30" s="619"/>
      <c r="DU30" s="619"/>
      <c r="DV30" s="620"/>
      <c r="DW30" s="641">
        <v>15.7</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60750</v>
      </c>
      <c r="S31" s="619"/>
      <c r="T31" s="619"/>
      <c r="U31" s="619"/>
      <c r="V31" s="619"/>
      <c r="W31" s="619"/>
      <c r="X31" s="619"/>
      <c r="Y31" s="620"/>
      <c r="Z31" s="671">
        <v>0.8</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95.9</v>
      </c>
      <c r="BN31" s="683"/>
      <c r="BO31" s="683"/>
      <c r="BP31" s="683"/>
      <c r="BQ31" s="647"/>
      <c r="BR31" s="682">
        <v>99.1</v>
      </c>
      <c r="BS31" s="637"/>
      <c r="BT31" s="637"/>
      <c r="BU31" s="637"/>
      <c r="BV31" s="637"/>
      <c r="BW31" s="637"/>
      <c r="BX31" s="673">
        <v>95.5</v>
      </c>
      <c r="BY31" s="683"/>
      <c r="BZ31" s="683"/>
      <c r="CA31" s="683"/>
      <c r="CB31" s="647"/>
      <c r="CD31" s="690"/>
      <c r="CE31" s="691"/>
      <c r="CF31" s="655" t="s">
        <v>294</v>
      </c>
      <c r="CG31" s="652"/>
      <c r="CH31" s="652"/>
      <c r="CI31" s="652"/>
      <c r="CJ31" s="652"/>
      <c r="CK31" s="652"/>
      <c r="CL31" s="652"/>
      <c r="CM31" s="652"/>
      <c r="CN31" s="652"/>
      <c r="CO31" s="652"/>
      <c r="CP31" s="652"/>
      <c r="CQ31" s="653"/>
      <c r="CR31" s="618">
        <v>130424</v>
      </c>
      <c r="CS31" s="637"/>
      <c r="CT31" s="637"/>
      <c r="CU31" s="637"/>
      <c r="CV31" s="637"/>
      <c r="CW31" s="637"/>
      <c r="CX31" s="637"/>
      <c r="CY31" s="638"/>
      <c r="CZ31" s="621">
        <v>1.8</v>
      </c>
      <c r="DA31" s="639"/>
      <c r="DB31" s="639"/>
      <c r="DC31" s="640"/>
      <c r="DD31" s="624">
        <v>130424</v>
      </c>
      <c r="DE31" s="637"/>
      <c r="DF31" s="637"/>
      <c r="DG31" s="637"/>
      <c r="DH31" s="637"/>
      <c r="DI31" s="637"/>
      <c r="DJ31" s="637"/>
      <c r="DK31" s="638"/>
      <c r="DL31" s="624">
        <v>130424</v>
      </c>
      <c r="DM31" s="637"/>
      <c r="DN31" s="637"/>
      <c r="DO31" s="637"/>
      <c r="DP31" s="637"/>
      <c r="DQ31" s="637"/>
      <c r="DR31" s="637"/>
      <c r="DS31" s="637"/>
      <c r="DT31" s="637"/>
      <c r="DU31" s="637"/>
      <c r="DV31" s="638"/>
      <c r="DW31" s="641">
        <v>2.6</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186981</v>
      </c>
      <c r="S32" s="619"/>
      <c r="T32" s="619"/>
      <c r="U32" s="619"/>
      <c r="V32" s="619"/>
      <c r="W32" s="619"/>
      <c r="X32" s="619"/>
      <c r="Y32" s="620"/>
      <c r="Z32" s="671">
        <v>2.5</v>
      </c>
      <c r="AA32" s="671"/>
      <c r="AB32" s="671"/>
      <c r="AC32" s="671"/>
      <c r="AD32" s="672">
        <v>730</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98.6</v>
      </c>
      <c r="BH32" s="603"/>
      <c r="BI32" s="603"/>
      <c r="BJ32" s="603"/>
      <c r="BK32" s="603"/>
      <c r="BL32" s="603"/>
      <c r="BM32" s="666">
        <v>95.7</v>
      </c>
      <c r="BN32" s="603"/>
      <c r="BO32" s="603"/>
      <c r="BP32" s="603"/>
      <c r="BQ32" s="660"/>
      <c r="BR32" s="681">
        <v>98.4</v>
      </c>
      <c r="BS32" s="603"/>
      <c r="BT32" s="603"/>
      <c r="BU32" s="603"/>
      <c r="BV32" s="603"/>
      <c r="BW32" s="603"/>
      <c r="BX32" s="666">
        <v>95.2</v>
      </c>
      <c r="BY32" s="603"/>
      <c r="BZ32" s="603"/>
      <c r="CA32" s="603"/>
      <c r="CB32" s="660"/>
      <c r="CD32" s="692"/>
      <c r="CE32" s="693"/>
      <c r="CF32" s="655" t="s">
        <v>297</v>
      </c>
      <c r="CG32" s="652"/>
      <c r="CH32" s="652"/>
      <c r="CI32" s="652"/>
      <c r="CJ32" s="652"/>
      <c r="CK32" s="652"/>
      <c r="CL32" s="652"/>
      <c r="CM32" s="652"/>
      <c r="CN32" s="652"/>
      <c r="CO32" s="652"/>
      <c r="CP32" s="652"/>
      <c r="CQ32" s="653"/>
      <c r="CR32" s="618">
        <v>683</v>
      </c>
      <c r="CS32" s="619"/>
      <c r="CT32" s="619"/>
      <c r="CU32" s="619"/>
      <c r="CV32" s="619"/>
      <c r="CW32" s="619"/>
      <c r="CX32" s="619"/>
      <c r="CY32" s="620"/>
      <c r="CZ32" s="621">
        <v>0</v>
      </c>
      <c r="DA32" s="639"/>
      <c r="DB32" s="639"/>
      <c r="DC32" s="640"/>
      <c r="DD32" s="624">
        <v>683</v>
      </c>
      <c r="DE32" s="619"/>
      <c r="DF32" s="619"/>
      <c r="DG32" s="619"/>
      <c r="DH32" s="619"/>
      <c r="DI32" s="619"/>
      <c r="DJ32" s="619"/>
      <c r="DK32" s="620"/>
      <c r="DL32" s="624">
        <v>683</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645969</v>
      </c>
      <c r="S33" s="619"/>
      <c r="T33" s="619"/>
      <c r="U33" s="619"/>
      <c r="V33" s="619"/>
      <c r="W33" s="619"/>
      <c r="X33" s="619"/>
      <c r="Y33" s="620"/>
      <c r="Z33" s="671">
        <v>8.6999999999999993</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3737060</v>
      </c>
      <c r="CS33" s="637"/>
      <c r="CT33" s="637"/>
      <c r="CU33" s="637"/>
      <c r="CV33" s="637"/>
      <c r="CW33" s="637"/>
      <c r="CX33" s="637"/>
      <c r="CY33" s="638"/>
      <c r="CZ33" s="621">
        <v>51.8</v>
      </c>
      <c r="DA33" s="639"/>
      <c r="DB33" s="639"/>
      <c r="DC33" s="640"/>
      <c r="DD33" s="624">
        <v>3113929</v>
      </c>
      <c r="DE33" s="637"/>
      <c r="DF33" s="637"/>
      <c r="DG33" s="637"/>
      <c r="DH33" s="637"/>
      <c r="DI33" s="637"/>
      <c r="DJ33" s="637"/>
      <c r="DK33" s="638"/>
      <c r="DL33" s="624">
        <v>2549325</v>
      </c>
      <c r="DM33" s="637"/>
      <c r="DN33" s="637"/>
      <c r="DO33" s="637"/>
      <c r="DP33" s="637"/>
      <c r="DQ33" s="637"/>
      <c r="DR33" s="637"/>
      <c r="DS33" s="637"/>
      <c r="DT33" s="637"/>
      <c r="DU33" s="637"/>
      <c r="DV33" s="638"/>
      <c r="DW33" s="641">
        <v>50.2</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1125496</v>
      </c>
      <c r="CS34" s="619"/>
      <c r="CT34" s="619"/>
      <c r="CU34" s="619"/>
      <c r="CV34" s="619"/>
      <c r="CW34" s="619"/>
      <c r="CX34" s="619"/>
      <c r="CY34" s="620"/>
      <c r="CZ34" s="621">
        <v>15.6</v>
      </c>
      <c r="DA34" s="639"/>
      <c r="DB34" s="639"/>
      <c r="DC34" s="640"/>
      <c r="DD34" s="624">
        <v>838072</v>
      </c>
      <c r="DE34" s="619"/>
      <c r="DF34" s="619"/>
      <c r="DG34" s="619"/>
      <c r="DH34" s="619"/>
      <c r="DI34" s="619"/>
      <c r="DJ34" s="619"/>
      <c r="DK34" s="620"/>
      <c r="DL34" s="624">
        <v>743364</v>
      </c>
      <c r="DM34" s="619"/>
      <c r="DN34" s="619"/>
      <c r="DO34" s="619"/>
      <c r="DP34" s="619"/>
      <c r="DQ34" s="619"/>
      <c r="DR34" s="619"/>
      <c r="DS34" s="619"/>
      <c r="DT34" s="619"/>
      <c r="DU34" s="619"/>
      <c r="DV34" s="620"/>
      <c r="DW34" s="641">
        <v>14.6</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369169</v>
      </c>
      <c r="S35" s="619"/>
      <c r="T35" s="619"/>
      <c r="U35" s="619"/>
      <c r="V35" s="619"/>
      <c r="W35" s="619"/>
      <c r="X35" s="619"/>
      <c r="Y35" s="620"/>
      <c r="Z35" s="671">
        <v>5</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1538878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917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63544</v>
      </c>
      <c r="CS35" s="637"/>
      <c r="CT35" s="637"/>
      <c r="CU35" s="637"/>
      <c r="CV35" s="637"/>
      <c r="CW35" s="637"/>
      <c r="CX35" s="637"/>
      <c r="CY35" s="638"/>
      <c r="CZ35" s="621">
        <v>0.9</v>
      </c>
      <c r="DA35" s="639"/>
      <c r="DB35" s="639"/>
      <c r="DC35" s="640"/>
      <c r="DD35" s="624">
        <v>51414</v>
      </c>
      <c r="DE35" s="637"/>
      <c r="DF35" s="637"/>
      <c r="DG35" s="637"/>
      <c r="DH35" s="637"/>
      <c r="DI35" s="637"/>
      <c r="DJ35" s="637"/>
      <c r="DK35" s="638"/>
      <c r="DL35" s="624">
        <v>51414</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7404285</v>
      </c>
      <c r="S36" s="659"/>
      <c r="T36" s="659"/>
      <c r="U36" s="659"/>
      <c r="V36" s="659"/>
      <c r="W36" s="659"/>
      <c r="X36" s="659"/>
      <c r="Y36" s="662"/>
      <c r="Z36" s="663">
        <v>100</v>
      </c>
      <c r="AA36" s="663"/>
      <c r="AB36" s="663"/>
      <c r="AC36" s="663"/>
      <c r="AD36" s="664">
        <v>4713127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710796</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-8910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1056226</v>
      </c>
      <c r="CS36" s="619"/>
      <c r="CT36" s="619"/>
      <c r="CU36" s="619"/>
      <c r="CV36" s="619"/>
      <c r="CW36" s="619"/>
      <c r="CX36" s="619"/>
      <c r="CY36" s="620"/>
      <c r="CZ36" s="621">
        <v>14.6</v>
      </c>
      <c r="DA36" s="639"/>
      <c r="DB36" s="639"/>
      <c r="DC36" s="640"/>
      <c r="DD36" s="624">
        <v>929784</v>
      </c>
      <c r="DE36" s="619"/>
      <c r="DF36" s="619"/>
      <c r="DG36" s="619"/>
      <c r="DH36" s="619"/>
      <c r="DI36" s="619"/>
      <c r="DJ36" s="619"/>
      <c r="DK36" s="620"/>
      <c r="DL36" s="624">
        <v>612347</v>
      </c>
      <c r="DM36" s="619"/>
      <c r="DN36" s="619"/>
      <c r="DO36" s="619"/>
      <c r="DP36" s="619"/>
      <c r="DQ36" s="619"/>
      <c r="DR36" s="619"/>
      <c r="DS36" s="619"/>
      <c r="DT36" s="619"/>
      <c r="DU36" s="619"/>
      <c r="DV36" s="620"/>
      <c r="DW36" s="641">
        <v>12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154167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2506</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248848</v>
      </c>
      <c r="CS37" s="637"/>
      <c r="CT37" s="637"/>
      <c r="CU37" s="637"/>
      <c r="CV37" s="637"/>
      <c r="CW37" s="637"/>
      <c r="CX37" s="637"/>
      <c r="CY37" s="638"/>
      <c r="CZ37" s="621">
        <v>3.4</v>
      </c>
      <c r="DA37" s="639"/>
      <c r="DB37" s="639"/>
      <c r="DC37" s="640"/>
      <c r="DD37" s="624">
        <v>248848</v>
      </c>
      <c r="DE37" s="637"/>
      <c r="DF37" s="637"/>
      <c r="DG37" s="637"/>
      <c r="DH37" s="637"/>
      <c r="DI37" s="637"/>
      <c r="DJ37" s="637"/>
      <c r="DK37" s="638"/>
      <c r="DL37" s="624">
        <v>220073</v>
      </c>
      <c r="DM37" s="637"/>
      <c r="DN37" s="637"/>
      <c r="DO37" s="637"/>
      <c r="DP37" s="637"/>
      <c r="DQ37" s="637"/>
      <c r="DR37" s="637"/>
      <c r="DS37" s="637"/>
      <c r="DT37" s="637"/>
      <c r="DU37" s="637"/>
      <c r="DV37" s="638"/>
      <c r="DW37" s="641">
        <v>4.3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29600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4141</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1348480</v>
      </c>
      <c r="CS38" s="619"/>
      <c r="CT38" s="619"/>
      <c r="CU38" s="619"/>
      <c r="CV38" s="619"/>
      <c r="CW38" s="619"/>
      <c r="CX38" s="619"/>
      <c r="CY38" s="620"/>
      <c r="CZ38" s="621">
        <v>18.7</v>
      </c>
      <c r="DA38" s="639"/>
      <c r="DB38" s="639"/>
      <c r="DC38" s="640"/>
      <c r="DD38" s="624">
        <v>1248002</v>
      </c>
      <c r="DE38" s="619"/>
      <c r="DF38" s="619"/>
      <c r="DG38" s="619"/>
      <c r="DH38" s="619"/>
      <c r="DI38" s="619"/>
      <c r="DJ38" s="619"/>
      <c r="DK38" s="620"/>
      <c r="DL38" s="624">
        <v>1142200</v>
      </c>
      <c r="DM38" s="619"/>
      <c r="DN38" s="619"/>
      <c r="DO38" s="619"/>
      <c r="DP38" s="619"/>
      <c r="DQ38" s="619"/>
      <c r="DR38" s="619"/>
      <c r="DS38" s="619"/>
      <c r="DT38" s="619"/>
      <c r="DU38" s="619"/>
      <c r="DV38" s="620"/>
      <c r="DW38" s="641">
        <v>22.5</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135561</v>
      </c>
      <c r="CS39" s="637"/>
      <c r="CT39" s="637"/>
      <c r="CU39" s="637"/>
      <c r="CV39" s="637"/>
      <c r="CW39" s="637"/>
      <c r="CX39" s="637"/>
      <c r="CY39" s="638"/>
      <c r="CZ39" s="621">
        <v>1.9</v>
      </c>
      <c r="DA39" s="639"/>
      <c r="DB39" s="639"/>
      <c r="DC39" s="640"/>
      <c r="DD39" s="624">
        <v>46604</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122357</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7753</v>
      </c>
      <c r="CS40" s="619"/>
      <c r="CT40" s="619"/>
      <c r="CU40" s="619"/>
      <c r="CV40" s="619"/>
      <c r="CW40" s="619"/>
      <c r="CX40" s="619"/>
      <c r="CY40" s="620"/>
      <c r="CZ40" s="621">
        <v>0.1</v>
      </c>
      <c r="DA40" s="639"/>
      <c r="DB40" s="639"/>
      <c r="DC40" s="640"/>
      <c r="DD40" s="624">
        <v>53</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521958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377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509367</v>
      </c>
      <c r="CS42" s="619"/>
      <c r="CT42" s="619"/>
      <c r="CU42" s="619"/>
      <c r="CV42" s="619"/>
      <c r="CW42" s="619"/>
      <c r="CX42" s="619"/>
      <c r="CY42" s="620"/>
      <c r="CZ42" s="621">
        <v>7.1</v>
      </c>
      <c r="DA42" s="622"/>
      <c r="DB42" s="622"/>
      <c r="DC42" s="623"/>
      <c r="DD42" s="624">
        <v>100926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62533</v>
      </c>
      <c r="CS43" s="637"/>
      <c r="CT43" s="637"/>
      <c r="CU43" s="637"/>
      <c r="CV43" s="637"/>
      <c r="CW43" s="637"/>
      <c r="CX43" s="637"/>
      <c r="CY43" s="638"/>
      <c r="CZ43" s="621">
        <v>0.9</v>
      </c>
      <c r="DA43" s="639"/>
      <c r="DB43" s="639"/>
      <c r="DC43" s="640"/>
      <c r="DD43" s="624">
        <v>62533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501259</v>
      </c>
      <c r="CS44" s="619"/>
      <c r="CT44" s="619"/>
      <c r="CU44" s="619"/>
      <c r="CV44" s="619"/>
      <c r="CW44" s="619"/>
      <c r="CX44" s="619"/>
      <c r="CY44" s="620"/>
      <c r="CZ44" s="621">
        <v>6.9</v>
      </c>
      <c r="DA44" s="622"/>
      <c r="DB44" s="622"/>
      <c r="DC44" s="623"/>
      <c r="DD44" s="624">
        <v>100506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153796</v>
      </c>
      <c r="CS45" s="637"/>
      <c r="CT45" s="637"/>
      <c r="CU45" s="637"/>
      <c r="CV45" s="637"/>
      <c r="CW45" s="637"/>
      <c r="CX45" s="637"/>
      <c r="CY45" s="638"/>
      <c r="CZ45" s="621">
        <v>2.1</v>
      </c>
      <c r="DA45" s="639"/>
      <c r="DB45" s="639"/>
      <c r="DC45" s="640"/>
      <c r="DD45" s="624">
        <v>2505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309487</v>
      </c>
      <c r="CS46" s="619"/>
      <c r="CT46" s="619"/>
      <c r="CU46" s="619"/>
      <c r="CV46" s="619"/>
      <c r="CW46" s="619"/>
      <c r="CX46" s="619"/>
      <c r="CY46" s="620"/>
      <c r="CZ46" s="621">
        <v>4.3</v>
      </c>
      <c r="DA46" s="622"/>
      <c r="DB46" s="622"/>
      <c r="DC46" s="623"/>
      <c r="DD46" s="624">
        <v>94724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8108</v>
      </c>
      <c r="CS47" s="637"/>
      <c r="CT47" s="637"/>
      <c r="CU47" s="637"/>
      <c r="CV47" s="637"/>
      <c r="CW47" s="637"/>
      <c r="CX47" s="637"/>
      <c r="CY47" s="638"/>
      <c r="CZ47" s="621">
        <v>0.1</v>
      </c>
      <c r="DA47" s="639"/>
      <c r="DB47" s="639"/>
      <c r="DC47" s="640"/>
      <c r="DD47" s="624">
        <v>420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7216640</v>
      </c>
      <c r="CS49" s="603"/>
      <c r="CT49" s="603"/>
      <c r="CU49" s="603"/>
      <c r="CV49" s="603"/>
      <c r="CW49" s="603"/>
      <c r="CX49" s="603"/>
      <c r="CY49" s="604"/>
      <c r="CZ49" s="605">
        <v>100</v>
      </c>
      <c r="DA49" s="606"/>
      <c r="DB49" s="606"/>
      <c r="DC49" s="607"/>
      <c r="DD49" s="608">
        <v>5455061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H77" sqref="BH7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7306</v>
      </c>
      <c r="R7" s="1131"/>
      <c r="S7" s="1131"/>
      <c r="T7" s="1131"/>
      <c r="U7" s="1131"/>
      <c r="V7" s="1131">
        <v>7141</v>
      </c>
      <c r="W7" s="1131"/>
      <c r="X7" s="1131"/>
      <c r="Y7" s="1131"/>
      <c r="Z7" s="1131"/>
      <c r="AA7" s="1131">
        <v>165</v>
      </c>
      <c r="AB7" s="1131"/>
      <c r="AC7" s="1131"/>
      <c r="AD7" s="1131"/>
      <c r="AE7" s="1132"/>
      <c r="AF7" s="1133">
        <v>159</v>
      </c>
      <c r="AG7" s="1134"/>
      <c r="AH7" s="1134"/>
      <c r="AI7" s="1134"/>
      <c r="AJ7" s="1135"/>
      <c r="AK7" s="1117">
        <v>17</v>
      </c>
      <c r="AL7" s="1118"/>
      <c r="AM7" s="1118"/>
      <c r="AN7" s="1118"/>
      <c r="AO7" s="1118"/>
      <c r="AP7" s="1118">
        <v>9764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17</v>
      </c>
      <c r="R8" s="1070"/>
      <c r="S8" s="1070"/>
      <c r="T8" s="1070"/>
      <c r="U8" s="1070"/>
      <c r="V8" s="1070">
        <v>17</v>
      </c>
      <c r="W8" s="1070"/>
      <c r="X8" s="1070"/>
      <c r="Y8" s="1070"/>
      <c r="Z8" s="1070"/>
      <c r="AA8" s="1070">
        <v>0</v>
      </c>
      <c r="AB8" s="1070"/>
      <c r="AC8" s="1070"/>
      <c r="AD8" s="1070"/>
      <c r="AE8" s="1071"/>
      <c r="AF8" s="1045">
        <v>0</v>
      </c>
      <c r="AG8" s="1046"/>
      <c r="AH8" s="1046"/>
      <c r="AI8" s="1046"/>
      <c r="AJ8" s="1047"/>
      <c r="AK8" s="1112">
        <v>14</v>
      </c>
      <c r="AL8" s="1113"/>
      <c r="AM8" s="1113"/>
      <c r="AN8" s="1113"/>
      <c r="AO8" s="1113"/>
      <c r="AP8" s="1113">
        <v>56</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95</v>
      </c>
      <c r="R9" s="1070"/>
      <c r="S9" s="1070"/>
      <c r="T9" s="1070"/>
      <c r="U9" s="1070"/>
      <c r="V9" s="1070">
        <v>73</v>
      </c>
      <c r="W9" s="1070"/>
      <c r="X9" s="1070"/>
      <c r="Y9" s="1070"/>
      <c r="Z9" s="1070"/>
      <c r="AA9" s="1070">
        <v>22</v>
      </c>
      <c r="AB9" s="1070"/>
      <c r="AC9" s="1070"/>
      <c r="AD9" s="1070"/>
      <c r="AE9" s="1071"/>
      <c r="AF9" s="1045">
        <v>22</v>
      </c>
      <c r="AG9" s="1046"/>
      <c r="AH9" s="1046"/>
      <c r="AI9" s="1046"/>
      <c r="AJ9" s="1047"/>
      <c r="AK9" s="1112">
        <v>0</v>
      </c>
      <c r="AL9" s="1113"/>
      <c r="AM9" s="1113"/>
      <c r="AN9" s="1113"/>
      <c r="AO9" s="1113"/>
      <c r="AP9" s="1113" t="s">
        <v>554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7418</v>
      </c>
      <c r="R23" s="1095"/>
      <c r="S23" s="1095"/>
      <c r="T23" s="1095"/>
      <c r="U23" s="1095"/>
      <c r="V23" s="1095">
        <v>7231</v>
      </c>
      <c r="W23" s="1095"/>
      <c r="X23" s="1095"/>
      <c r="Y23" s="1095"/>
      <c r="Z23" s="1095"/>
      <c r="AA23" s="1095">
        <v>187</v>
      </c>
      <c r="AB23" s="1095"/>
      <c r="AC23" s="1095"/>
      <c r="AD23" s="1095"/>
      <c r="AE23" s="1096"/>
      <c r="AF23" s="1097">
        <v>182</v>
      </c>
      <c r="AG23" s="1095"/>
      <c r="AH23" s="1095"/>
      <c r="AI23" s="1095"/>
      <c r="AJ23" s="1098"/>
      <c r="AK23" s="1099"/>
      <c r="AL23" s="1100"/>
      <c r="AM23" s="1100"/>
      <c r="AN23" s="1100"/>
      <c r="AO23" s="1100"/>
      <c r="AP23" s="1095">
        <v>9820</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549</v>
      </c>
      <c r="C28" s="1077"/>
      <c r="D28" s="1077"/>
      <c r="E28" s="1077"/>
      <c r="F28" s="1077"/>
      <c r="G28" s="1077"/>
      <c r="H28" s="1077"/>
      <c r="I28" s="1077"/>
      <c r="J28" s="1077"/>
      <c r="K28" s="1077"/>
      <c r="L28" s="1077"/>
      <c r="M28" s="1077"/>
      <c r="N28" s="1077"/>
      <c r="O28" s="1077"/>
      <c r="P28" s="1078"/>
      <c r="Q28" s="1079">
        <v>2408</v>
      </c>
      <c r="R28" s="1080"/>
      <c r="S28" s="1080"/>
      <c r="T28" s="1080"/>
      <c r="U28" s="1080"/>
      <c r="V28" s="1080">
        <v>2407</v>
      </c>
      <c r="W28" s="1080"/>
      <c r="X28" s="1080"/>
      <c r="Y28" s="1080"/>
      <c r="Z28" s="1080"/>
      <c r="AA28" s="1080">
        <v>1</v>
      </c>
      <c r="AB28" s="1080"/>
      <c r="AC28" s="1080"/>
      <c r="AD28" s="1080"/>
      <c r="AE28" s="1081"/>
      <c r="AF28" s="1082">
        <v>1</v>
      </c>
      <c r="AG28" s="1080"/>
      <c r="AH28" s="1080"/>
      <c r="AI28" s="1080"/>
      <c r="AJ28" s="1083"/>
      <c r="AK28" s="1084">
        <v>122</v>
      </c>
      <c r="AL28" s="1072"/>
      <c r="AM28" s="1072"/>
      <c r="AN28" s="1072"/>
      <c r="AO28" s="1072"/>
      <c r="AP28" s="1072">
        <v>0</v>
      </c>
      <c r="AQ28" s="1072"/>
      <c r="AR28" s="1072"/>
      <c r="AS28" s="1072"/>
      <c r="AT28" s="1072"/>
      <c r="AU28" s="1072">
        <v>0</v>
      </c>
      <c r="AV28" s="1072"/>
      <c r="AW28" s="1072"/>
      <c r="AX28" s="1072"/>
      <c r="AY28" s="1072"/>
      <c r="AZ28" s="1073" t="s">
        <v>551</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377</v>
      </c>
      <c r="C29" s="1064"/>
      <c r="D29" s="1064"/>
      <c r="E29" s="1064"/>
      <c r="F29" s="1064"/>
      <c r="G29" s="1064"/>
      <c r="H29" s="1064"/>
      <c r="I29" s="1064"/>
      <c r="J29" s="1064"/>
      <c r="K29" s="1064"/>
      <c r="L29" s="1064"/>
      <c r="M29" s="1064"/>
      <c r="N29" s="1064"/>
      <c r="O29" s="1064"/>
      <c r="P29" s="1065"/>
      <c r="Q29" s="1069">
        <v>1762</v>
      </c>
      <c r="R29" s="1070"/>
      <c r="S29" s="1070"/>
      <c r="T29" s="1070"/>
      <c r="U29" s="1070"/>
      <c r="V29" s="1070">
        <v>1741</v>
      </c>
      <c r="W29" s="1070"/>
      <c r="X29" s="1070"/>
      <c r="Y29" s="1070"/>
      <c r="Z29" s="1070"/>
      <c r="AA29" s="1070">
        <v>21</v>
      </c>
      <c r="AB29" s="1070"/>
      <c r="AC29" s="1070"/>
      <c r="AD29" s="1070"/>
      <c r="AE29" s="1071"/>
      <c r="AF29" s="1045">
        <v>21</v>
      </c>
      <c r="AG29" s="1046"/>
      <c r="AH29" s="1046"/>
      <c r="AI29" s="1046"/>
      <c r="AJ29" s="1047"/>
      <c r="AK29" s="1006">
        <v>260</v>
      </c>
      <c r="AL29" s="997"/>
      <c r="AM29" s="997"/>
      <c r="AN29" s="997"/>
      <c r="AO29" s="997"/>
      <c r="AP29" s="997">
        <v>0</v>
      </c>
      <c r="AQ29" s="997"/>
      <c r="AR29" s="997"/>
      <c r="AS29" s="997"/>
      <c r="AT29" s="997"/>
      <c r="AU29" s="997">
        <v>0</v>
      </c>
      <c r="AV29" s="997"/>
      <c r="AW29" s="997"/>
      <c r="AX29" s="997"/>
      <c r="AY29" s="997"/>
      <c r="AZ29" s="1068" t="s">
        <v>551</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378</v>
      </c>
      <c r="C30" s="1064"/>
      <c r="D30" s="1064"/>
      <c r="E30" s="1064"/>
      <c r="F30" s="1064"/>
      <c r="G30" s="1064"/>
      <c r="H30" s="1064"/>
      <c r="I30" s="1064"/>
      <c r="J30" s="1064"/>
      <c r="K30" s="1064"/>
      <c r="L30" s="1064"/>
      <c r="M30" s="1064"/>
      <c r="N30" s="1064"/>
      <c r="O30" s="1064"/>
      <c r="P30" s="1065"/>
      <c r="Q30" s="1069">
        <v>216</v>
      </c>
      <c r="R30" s="1070"/>
      <c r="S30" s="1070"/>
      <c r="T30" s="1070"/>
      <c r="U30" s="1070"/>
      <c r="V30" s="1070">
        <v>215</v>
      </c>
      <c r="W30" s="1070"/>
      <c r="X30" s="1070"/>
      <c r="Y30" s="1070"/>
      <c r="Z30" s="1070"/>
      <c r="AA30" s="1070">
        <v>1</v>
      </c>
      <c r="AB30" s="1070"/>
      <c r="AC30" s="1070"/>
      <c r="AD30" s="1070"/>
      <c r="AE30" s="1071"/>
      <c r="AF30" s="1045">
        <v>1</v>
      </c>
      <c r="AG30" s="1046"/>
      <c r="AH30" s="1046"/>
      <c r="AI30" s="1046"/>
      <c r="AJ30" s="1047"/>
      <c r="AK30" s="1006">
        <v>55</v>
      </c>
      <c r="AL30" s="997"/>
      <c r="AM30" s="997"/>
      <c r="AN30" s="997"/>
      <c r="AO30" s="997"/>
      <c r="AP30" s="997">
        <v>0</v>
      </c>
      <c r="AQ30" s="997"/>
      <c r="AR30" s="997"/>
      <c r="AS30" s="997"/>
      <c r="AT30" s="997"/>
      <c r="AU30" s="997">
        <v>0</v>
      </c>
      <c r="AV30" s="997"/>
      <c r="AW30" s="997"/>
      <c r="AX30" s="997"/>
      <c r="AY30" s="997"/>
      <c r="AZ30" s="1068" t="s">
        <v>551</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379</v>
      </c>
      <c r="C31" s="1064"/>
      <c r="D31" s="1064"/>
      <c r="E31" s="1064"/>
      <c r="F31" s="1064"/>
      <c r="G31" s="1064"/>
      <c r="H31" s="1064"/>
      <c r="I31" s="1064"/>
      <c r="J31" s="1064"/>
      <c r="K31" s="1064"/>
      <c r="L31" s="1064"/>
      <c r="M31" s="1064"/>
      <c r="N31" s="1064"/>
      <c r="O31" s="1064"/>
      <c r="P31" s="1065"/>
      <c r="Q31" s="1069">
        <v>466</v>
      </c>
      <c r="R31" s="1070"/>
      <c r="S31" s="1070"/>
      <c r="T31" s="1070"/>
      <c r="U31" s="1070"/>
      <c r="V31" s="1070">
        <v>402</v>
      </c>
      <c r="W31" s="1070"/>
      <c r="X31" s="1070"/>
      <c r="Y31" s="1070"/>
      <c r="Z31" s="1070"/>
      <c r="AA31" s="1070">
        <v>64</v>
      </c>
      <c r="AB31" s="1070"/>
      <c r="AC31" s="1070"/>
      <c r="AD31" s="1070"/>
      <c r="AE31" s="1071"/>
      <c r="AF31" s="1045">
        <v>831</v>
      </c>
      <c r="AG31" s="1046"/>
      <c r="AH31" s="1046"/>
      <c r="AI31" s="1046"/>
      <c r="AJ31" s="1047"/>
      <c r="AK31" s="1006">
        <v>35</v>
      </c>
      <c r="AL31" s="997"/>
      <c r="AM31" s="997"/>
      <c r="AN31" s="997"/>
      <c r="AO31" s="997"/>
      <c r="AP31" s="997">
        <v>770</v>
      </c>
      <c r="AQ31" s="997"/>
      <c r="AR31" s="997"/>
      <c r="AS31" s="997"/>
      <c r="AT31" s="997"/>
      <c r="AU31" s="997">
        <v>93</v>
      </c>
      <c r="AV31" s="997"/>
      <c r="AW31" s="997"/>
      <c r="AX31" s="997"/>
      <c r="AY31" s="997"/>
      <c r="AZ31" s="1068" t="s">
        <v>551</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31</v>
      </c>
      <c r="R32" s="1070"/>
      <c r="S32" s="1070"/>
      <c r="T32" s="1070"/>
      <c r="U32" s="1070"/>
      <c r="V32" s="1070">
        <v>31</v>
      </c>
      <c r="W32" s="1070"/>
      <c r="X32" s="1070"/>
      <c r="Y32" s="1070"/>
      <c r="Z32" s="1070"/>
      <c r="AA32" s="1070">
        <v>0</v>
      </c>
      <c r="AB32" s="1070"/>
      <c r="AC32" s="1070"/>
      <c r="AD32" s="1070"/>
      <c r="AE32" s="1071"/>
      <c r="AF32" s="1045">
        <v>0</v>
      </c>
      <c r="AG32" s="1046"/>
      <c r="AH32" s="1046"/>
      <c r="AI32" s="1046"/>
      <c r="AJ32" s="1047"/>
      <c r="AK32" s="1006">
        <v>30</v>
      </c>
      <c r="AL32" s="997"/>
      <c r="AM32" s="997"/>
      <c r="AN32" s="997"/>
      <c r="AO32" s="997"/>
      <c r="AP32" s="997">
        <v>287</v>
      </c>
      <c r="AQ32" s="997"/>
      <c r="AR32" s="997"/>
      <c r="AS32" s="997"/>
      <c r="AT32" s="997"/>
      <c r="AU32" s="997">
        <v>272</v>
      </c>
      <c r="AV32" s="997"/>
      <c r="AW32" s="997"/>
      <c r="AX32" s="997"/>
      <c r="AY32" s="997"/>
      <c r="AZ32" s="1068" t="s">
        <v>551</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383</v>
      </c>
      <c r="C33" s="1064"/>
      <c r="D33" s="1064"/>
      <c r="E33" s="1064"/>
      <c r="F33" s="1064"/>
      <c r="G33" s="1064"/>
      <c r="H33" s="1064"/>
      <c r="I33" s="1064"/>
      <c r="J33" s="1064"/>
      <c r="K33" s="1064"/>
      <c r="L33" s="1064"/>
      <c r="M33" s="1064"/>
      <c r="N33" s="1064"/>
      <c r="O33" s="1064"/>
      <c r="P33" s="1065"/>
      <c r="Q33" s="1069">
        <v>862</v>
      </c>
      <c r="R33" s="1070"/>
      <c r="S33" s="1070"/>
      <c r="T33" s="1070"/>
      <c r="U33" s="1070"/>
      <c r="V33" s="1070">
        <v>861</v>
      </c>
      <c r="W33" s="1070"/>
      <c r="X33" s="1070"/>
      <c r="Y33" s="1070"/>
      <c r="Z33" s="1070"/>
      <c r="AA33" s="1070">
        <v>1</v>
      </c>
      <c r="AB33" s="1070"/>
      <c r="AC33" s="1070"/>
      <c r="AD33" s="1070"/>
      <c r="AE33" s="1071"/>
      <c r="AF33" s="1045">
        <v>1</v>
      </c>
      <c r="AG33" s="1046"/>
      <c r="AH33" s="1046"/>
      <c r="AI33" s="1046"/>
      <c r="AJ33" s="1047"/>
      <c r="AK33" s="1006">
        <v>447</v>
      </c>
      <c r="AL33" s="997"/>
      <c r="AM33" s="997"/>
      <c r="AN33" s="997"/>
      <c r="AO33" s="997"/>
      <c r="AP33" s="997">
        <v>7510</v>
      </c>
      <c r="AQ33" s="997"/>
      <c r="AR33" s="997"/>
      <c r="AS33" s="997"/>
      <c r="AT33" s="997"/>
      <c r="AU33" s="997">
        <v>7180</v>
      </c>
      <c r="AV33" s="997"/>
      <c r="AW33" s="997"/>
      <c r="AX33" s="997"/>
      <c r="AY33" s="997"/>
      <c r="AZ33" s="1068" t="s">
        <v>551</v>
      </c>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384</v>
      </c>
      <c r="C34" s="1064"/>
      <c r="D34" s="1064"/>
      <c r="E34" s="1064"/>
      <c r="F34" s="1064"/>
      <c r="G34" s="1064"/>
      <c r="H34" s="1064"/>
      <c r="I34" s="1064"/>
      <c r="J34" s="1064"/>
      <c r="K34" s="1064"/>
      <c r="L34" s="1064"/>
      <c r="M34" s="1064"/>
      <c r="N34" s="1064"/>
      <c r="O34" s="1064"/>
      <c r="P34" s="1065"/>
      <c r="Q34" s="1069">
        <v>351</v>
      </c>
      <c r="R34" s="1070"/>
      <c r="S34" s="1070"/>
      <c r="T34" s="1070"/>
      <c r="U34" s="1070"/>
      <c r="V34" s="1070">
        <v>350</v>
      </c>
      <c r="W34" s="1070"/>
      <c r="X34" s="1070"/>
      <c r="Y34" s="1070"/>
      <c r="Z34" s="1070"/>
      <c r="AA34" s="1070">
        <v>1</v>
      </c>
      <c r="AB34" s="1070"/>
      <c r="AC34" s="1070"/>
      <c r="AD34" s="1070"/>
      <c r="AE34" s="1071"/>
      <c r="AF34" s="1045">
        <v>1</v>
      </c>
      <c r="AG34" s="1046"/>
      <c r="AH34" s="1046"/>
      <c r="AI34" s="1046"/>
      <c r="AJ34" s="1047"/>
      <c r="AK34" s="1006">
        <v>229</v>
      </c>
      <c r="AL34" s="997"/>
      <c r="AM34" s="997"/>
      <c r="AN34" s="997"/>
      <c r="AO34" s="997"/>
      <c r="AP34" s="997">
        <v>2725</v>
      </c>
      <c r="AQ34" s="997"/>
      <c r="AR34" s="997"/>
      <c r="AS34" s="997"/>
      <c r="AT34" s="997"/>
      <c r="AU34" s="997">
        <v>2401</v>
      </c>
      <c r="AV34" s="997"/>
      <c r="AW34" s="997"/>
      <c r="AX34" s="997"/>
      <c r="AY34" s="997"/>
      <c r="AZ34" s="1068" t="s">
        <v>551</v>
      </c>
      <c r="BA34" s="1068"/>
      <c r="BB34" s="1068"/>
      <c r="BC34" s="1068"/>
      <c r="BD34" s="1068"/>
      <c r="BE34" s="1058" t="s">
        <v>382</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856</v>
      </c>
      <c r="AG63" s="985"/>
      <c r="AH63" s="985"/>
      <c r="AI63" s="985"/>
      <c r="AJ63" s="1056"/>
      <c r="AK63" s="1057"/>
      <c r="AL63" s="989"/>
      <c r="AM63" s="989"/>
      <c r="AN63" s="989"/>
      <c r="AO63" s="989"/>
      <c r="AP63" s="985">
        <f>SUM(AP28:AT62)</f>
        <v>11292</v>
      </c>
      <c r="AQ63" s="985"/>
      <c r="AR63" s="985"/>
      <c r="AS63" s="985"/>
      <c r="AT63" s="985"/>
      <c r="AU63" s="985">
        <f>SUM(AU28:AY62)</f>
        <v>9946</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538</v>
      </c>
      <c r="C68" s="1012"/>
      <c r="D68" s="1012"/>
      <c r="E68" s="1012"/>
      <c r="F68" s="1012"/>
      <c r="G68" s="1012"/>
      <c r="H68" s="1012"/>
      <c r="I68" s="1012"/>
      <c r="J68" s="1012"/>
      <c r="K68" s="1012"/>
      <c r="L68" s="1012"/>
      <c r="M68" s="1012"/>
      <c r="N68" s="1012"/>
      <c r="O68" s="1012"/>
      <c r="P68" s="1013"/>
      <c r="Q68" s="1014">
        <v>504</v>
      </c>
      <c r="R68" s="1008"/>
      <c r="S68" s="1008"/>
      <c r="T68" s="1008"/>
      <c r="U68" s="1008"/>
      <c r="V68" s="1008">
        <v>482</v>
      </c>
      <c r="W68" s="1008"/>
      <c r="X68" s="1008"/>
      <c r="Y68" s="1008"/>
      <c r="Z68" s="1008"/>
      <c r="AA68" s="1008">
        <v>22</v>
      </c>
      <c r="AB68" s="1008"/>
      <c r="AC68" s="1008"/>
      <c r="AD68" s="1008"/>
      <c r="AE68" s="1008"/>
      <c r="AF68" s="1008">
        <v>22</v>
      </c>
      <c r="AG68" s="1008"/>
      <c r="AH68" s="1008"/>
      <c r="AI68" s="1008"/>
      <c r="AJ68" s="1008"/>
      <c r="AK68" s="1008" t="s">
        <v>553</v>
      </c>
      <c r="AL68" s="1008"/>
      <c r="AM68" s="1008"/>
      <c r="AN68" s="1008"/>
      <c r="AO68" s="1008"/>
      <c r="AP68" s="1008">
        <v>1376</v>
      </c>
      <c r="AQ68" s="1008"/>
      <c r="AR68" s="1008"/>
      <c r="AS68" s="1008"/>
      <c r="AT68" s="1008"/>
      <c r="AU68" s="1008">
        <v>829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539</v>
      </c>
      <c r="C69" s="1001"/>
      <c r="D69" s="1001"/>
      <c r="E69" s="1001"/>
      <c r="F69" s="1001"/>
      <c r="G69" s="1001"/>
      <c r="H69" s="1001"/>
      <c r="I69" s="1001"/>
      <c r="J69" s="1001"/>
      <c r="K69" s="1001"/>
      <c r="L69" s="1001"/>
      <c r="M69" s="1001"/>
      <c r="N69" s="1001"/>
      <c r="O69" s="1001"/>
      <c r="P69" s="1002"/>
      <c r="Q69" s="1003">
        <v>440</v>
      </c>
      <c r="R69" s="997"/>
      <c r="S69" s="997"/>
      <c r="T69" s="997"/>
      <c r="U69" s="997"/>
      <c r="V69" s="997">
        <v>440</v>
      </c>
      <c r="W69" s="997"/>
      <c r="X69" s="997"/>
      <c r="Y69" s="997"/>
      <c r="Z69" s="997"/>
      <c r="AA69" s="997">
        <v>0</v>
      </c>
      <c r="AB69" s="997"/>
      <c r="AC69" s="997"/>
      <c r="AD69" s="997"/>
      <c r="AE69" s="997"/>
      <c r="AF69" s="997">
        <v>188</v>
      </c>
      <c r="AG69" s="997"/>
      <c r="AH69" s="997"/>
      <c r="AI69" s="997"/>
      <c r="AJ69" s="997"/>
      <c r="AK69" s="997">
        <v>178</v>
      </c>
      <c r="AL69" s="997"/>
      <c r="AM69" s="997"/>
      <c r="AN69" s="997"/>
      <c r="AO69" s="997"/>
      <c r="AP69" s="997">
        <v>3531</v>
      </c>
      <c r="AQ69" s="997"/>
      <c r="AR69" s="997"/>
      <c r="AS69" s="997"/>
      <c r="AT69" s="997"/>
      <c r="AU69" s="997">
        <v>614</v>
      </c>
      <c r="AV69" s="997"/>
      <c r="AW69" s="997"/>
      <c r="AX69" s="997"/>
      <c r="AY69" s="997"/>
      <c r="AZ69" s="998" t="s">
        <v>550</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540</v>
      </c>
      <c r="C70" s="1001"/>
      <c r="D70" s="1001"/>
      <c r="E70" s="1001"/>
      <c r="F70" s="1001"/>
      <c r="G70" s="1001"/>
      <c r="H70" s="1001"/>
      <c r="I70" s="1001"/>
      <c r="J70" s="1001"/>
      <c r="K70" s="1001"/>
      <c r="L70" s="1001"/>
      <c r="M70" s="1001"/>
      <c r="N70" s="1001"/>
      <c r="O70" s="1001"/>
      <c r="P70" s="1002"/>
      <c r="Q70" s="1003">
        <v>353</v>
      </c>
      <c r="R70" s="997"/>
      <c r="S70" s="997"/>
      <c r="T70" s="997"/>
      <c r="U70" s="997"/>
      <c r="V70" s="997">
        <v>353</v>
      </c>
      <c r="W70" s="997"/>
      <c r="X70" s="997"/>
      <c r="Y70" s="997"/>
      <c r="Z70" s="997"/>
      <c r="AA70" s="997">
        <v>0</v>
      </c>
      <c r="AB70" s="997"/>
      <c r="AC70" s="997"/>
      <c r="AD70" s="997"/>
      <c r="AE70" s="997"/>
      <c r="AF70" s="997">
        <v>276</v>
      </c>
      <c r="AG70" s="997"/>
      <c r="AH70" s="997"/>
      <c r="AI70" s="997"/>
      <c r="AJ70" s="997"/>
      <c r="AK70" s="997">
        <v>72</v>
      </c>
      <c r="AL70" s="997"/>
      <c r="AM70" s="997"/>
      <c r="AN70" s="997"/>
      <c r="AO70" s="997"/>
      <c r="AP70" s="997">
        <v>706</v>
      </c>
      <c r="AQ70" s="997"/>
      <c r="AR70" s="997"/>
      <c r="AS70" s="997"/>
      <c r="AT70" s="997"/>
      <c r="AU70" s="997">
        <v>194</v>
      </c>
      <c r="AV70" s="997"/>
      <c r="AW70" s="997"/>
      <c r="AX70" s="997"/>
      <c r="AY70" s="997"/>
      <c r="AZ70" s="998" t="s">
        <v>550</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541</v>
      </c>
      <c r="C71" s="1001"/>
      <c r="D71" s="1001"/>
      <c r="E71" s="1001"/>
      <c r="F71" s="1001"/>
      <c r="G71" s="1001"/>
      <c r="H71" s="1001"/>
      <c r="I71" s="1001"/>
      <c r="J71" s="1001"/>
      <c r="K71" s="1001"/>
      <c r="L71" s="1001"/>
      <c r="M71" s="1001"/>
      <c r="N71" s="1001"/>
      <c r="O71" s="1001"/>
      <c r="P71" s="1002"/>
      <c r="Q71" s="1003">
        <v>858</v>
      </c>
      <c r="R71" s="997"/>
      <c r="S71" s="997"/>
      <c r="T71" s="997"/>
      <c r="U71" s="997"/>
      <c r="V71" s="997">
        <v>836</v>
      </c>
      <c r="W71" s="997"/>
      <c r="X71" s="997"/>
      <c r="Y71" s="997"/>
      <c r="Z71" s="997"/>
      <c r="AA71" s="997">
        <v>22</v>
      </c>
      <c r="AB71" s="997"/>
      <c r="AC71" s="997"/>
      <c r="AD71" s="997"/>
      <c r="AE71" s="997"/>
      <c r="AF71" s="997">
        <v>22</v>
      </c>
      <c r="AG71" s="997"/>
      <c r="AH71" s="997"/>
      <c r="AI71" s="997"/>
      <c r="AJ71" s="997"/>
      <c r="AK71" s="997" t="s">
        <v>553</v>
      </c>
      <c r="AL71" s="997"/>
      <c r="AM71" s="997"/>
      <c r="AN71" s="997"/>
      <c r="AO71" s="997"/>
      <c r="AP71" s="997">
        <v>5313</v>
      </c>
      <c r="AQ71" s="997"/>
      <c r="AR71" s="997"/>
      <c r="AS71" s="997"/>
      <c r="AT71" s="997"/>
      <c r="AU71" s="997">
        <v>836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542</v>
      </c>
      <c r="C72" s="1001"/>
      <c r="D72" s="1001"/>
      <c r="E72" s="1001"/>
      <c r="F72" s="1001"/>
      <c r="G72" s="1001"/>
      <c r="H72" s="1001"/>
      <c r="I72" s="1001"/>
      <c r="J72" s="1001"/>
      <c r="K72" s="1001"/>
      <c r="L72" s="1001"/>
      <c r="M72" s="1001"/>
      <c r="N72" s="1001"/>
      <c r="O72" s="1001"/>
      <c r="P72" s="1002"/>
      <c r="Q72" s="1003" t="s">
        <v>552</v>
      </c>
      <c r="R72" s="997"/>
      <c r="S72" s="997"/>
      <c r="T72" s="997"/>
      <c r="U72" s="997"/>
      <c r="V72" s="997" t="s">
        <v>552</v>
      </c>
      <c r="W72" s="997"/>
      <c r="X72" s="997"/>
      <c r="Y72" s="997"/>
      <c r="Z72" s="997"/>
      <c r="AA72" s="997" t="s">
        <v>552</v>
      </c>
      <c r="AB72" s="997"/>
      <c r="AC72" s="997"/>
      <c r="AD72" s="997"/>
      <c r="AE72" s="997"/>
      <c r="AF72" s="997">
        <v>1</v>
      </c>
      <c r="AG72" s="997"/>
      <c r="AH72" s="997"/>
      <c r="AI72" s="997"/>
      <c r="AJ72" s="997"/>
      <c r="AK72" s="997">
        <v>166</v>
      </c>
      <c r="AL72" s="997"/>
      <c r="AM72" s="997"/>
      <c r="AN72" s="997"/>
      <c r="AO72" s="997"/>
      <c r="AP72" s="997">
        <v>596</v>
      </c>
      <c r="AQ72" s="997"/>
      <c r="AR72" s="997"/>
      <c r="AS72" s="997"/>
      <c r="AT72" s="997"/>
      <c r="AU72" s="997">
        <v>102</v>
      </c>
      <c r="AV72" s="997"/>
      <c r="AW72" s="997"/>
      <c r="AX72" s="997"/>
      <c r="AY72" s="997"/>
      <c r="AZ72" s="998" t="s">
        <v>550</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543</v>
      </c>
      <c r="C73" s="1001"/>
      <c r="D73" s="1001"/>
      <c r="E73" s="1001"/>
      <c r="F73" s="1001"/>
      <c r="G73" s="1001"/>
      <c r="H73" s="1001"/>
      <c r="I73" s="1001"/>
      <c r="J73" s="1001"/>
      <c r="K73" s="1001"/>
      <c r="L73" s="1001"/>
      <c r="M73" s="1001"/>
      <c r="N73" s="1001"/>
      <c r="O73" s="1001"/>
      <c r="P73" s="1002"/>
      <c r="Q73" s="1003">
        <v>15974</v>
      </c>
      <c r="R73" s="997"/>
      <c r="S73" s="997"/>
      <c r="T73" s="997"/>
      <c r="U73" s="997"/>
      <c r="V73" s="997">
        <v>13504</v>
      </c>
      <c r="W73" s="997"/>
      <c r="X73" s="997"/>
      <c r="Y73" s="997"/>
      <c r="Z73" s="997"/>
      <c r="AA73" s="997">
        <v>2470</v>
      </c>
      <c r="AB73" s="997"/>
      <c r="AC73" s="997"/>
      <c r="AD73" s="997"/>
      <c r="AE73" s="997"/>
      <c r="AF73" s="997">
        <v>2470</v>
      </c>
      <c r="AG73" s="997"/>
      <c r="AH73" s="997"/>
      <c r="AI73" s="997"/>
      <c r="AJ73" s="997"/>
      <c r="AK73" s="997" t="s">
        <v>552</v>
      </c>
      <c r="AL73" s="997"/>
      <c r="AM73" s="997"/>
      <c r="AN73" s="997"/>
      <c r="AO73" s="997"/>
      <c r="AP73" s="997" t="s">
        <v>552</v>
      </c>
      <c r="AQ73" s="997"/>
      <c r="AR73" s="997"/>
      <c r="AS73" s="997"/>
      <c r="AT73" s="997"/>
      <c r="AU73" s="997" t="s">
        <v>552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544</v>
      </c>
      <c r="C74" s="1001"/>
      <c r="D74" s="1001"/>
      <c r="E74" s="1001"/>
      <c r="F74" s="1001"/>
      <c r="G74" s="1001"/>
      <c r="H74" s="1001"/>
      <c r="I74" s="1001"/>
      <c r="J74" s="1001"/>
      <c r="K74" s="1001"/>
      <c r="L74" s="1001"/>
      <c r="M74" s="1001"/>
      <c r="N74" s="1001"/>
      <c r="O74" s="1001"/>
      <c r="P74" s="1002"/>
      <c r="Q74" s="1003">
        <v>127</v>
      </c>
      <c r="R74" s="997"/>
      <c r="S74" s="997"/>
      <c r="T74" s="997"/>
      <c r="U74" s="997"/>
      <c r="V74" s="997">
        <v>126</v>
      </c>
      <c r="W74" s="997"/>
      <c r="X74" s="997"/>
      <c r="Y74" s="997"/>
      <c r="Z74" s="997"/>
      <c r="AA74" s="997">
        <v>1</v>
      </c>
      <c r="AB74" s="997"/>
      <c r="AC74" s="997"/>
      <c r="AD74" s="997"/>
      <c r="AE74" s="997"/>
      <c r="AF74" s="997">
        <v>1</v>
      </c>
      <c r="AG74" s="997"/>
      <c r="AH74" s="997"/>
      <c r="AI74" s="997"/>
      <c r="AJ74" s="997"/>
      <c r="AK74" s="997" t="s">
        <v>552</v>
      </c>
      <c r="AL74" s="997"/>
      <c r="AM74" s="997"/>
      <c r="AN74" s="997"/>
      <c r="AO74" s="997"/>
      <c r="AP74" s="997" t="s">
        <v>552</v>
      </c>
      <c r="AQ74" s="997"/>
      <c r="AR74" s="997"/>
      <c r="AS74" s="997"/>
      <c r="AT74" s="997"/>
      <c r="AU74" s="997" t="s">
        <v>552</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545</v>
      </c>
      <c r="C75" s="1001"/>
      <c r="D75" s="1001"/>
      <c r="E75" s="1001"/>
      <c r="F75" s="1001"/>
      <c r="G75" s="1001"/>
      <c r="H75" s="1001"/>
      <c r="I75" s="1001"/>
      <c r="J75" s="1001"/>
      <c r="K75" s="1001"/>
      <c r="L75" s="1001"/>
      <c r="M75" s="1001"/>
      <c r="N75" s="1001"/>
      <c r="O75" s="1001"/>
      <c r="P75" s="1002"/>
      <c r="Q75" s="1004">
        <v>11</v>
      </c>
      <c r="R75" s="1005"/>
      <c r="S75" s="1005"/>
      <c r="T75" s="1005"/>
      <c r="U75" s="1006"/>
      <c r="V75" s="1007">
        <v>10</v>
      </c>
      <c r="W75" s="1005"/>
      <c r="X75" s="1005"/>
      <c r="Y75" s="1005"/>
      <c r="Z75" s="1006"/>
      <c r="AA75" s="1007">
        <v>1</v>
      </c>
      <c r="AB75" s="1005"/>
      <c r="AC75" s="1005"/>
      <c r="AD75" s="1005"/>
      <c r="AE75" s="1006"/>
      <c r="AF75" s="1007">
        <v>1</v>
      </c>
      <c r="AG75" s="1005"/>
      <c r="AH75" s="1005"/>
      <c r="AI75" s="1005"/>
      <c r="AJ75" s="1006"/>
      <c r="AK75" s="1007">
        <v>1</v>
      </c>
      <c r="AL75" s="1005"/>
      <c r="AM75" s="1005"/>
      <c r="AN75" s="1005"/>
      <c r="AO75" s="1006"/>
      <c r="AP75" s="1007" t="s">
        <v>552</v>
      </c>
      <c r="AQ75" s="1005"/>
      <c r="AR75" s="1005"/>
      <c r="AS75" s="1005"/>
      <c r="AT75" s="1006"/>
      <c r="AU75" s="1007" t="s">
        <v>552</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546</v>
      </c>
      <c r="C76" s="1001"/>
      <c r="D76" s="1001"/>
      <c r="E76" s="1001"/>
      <c r="F76" s="1001"/>
      <c r="G76" s="1001"/>
      <c r="H76" s="1001"/>
      <c r="I76" s="1001"/>
      <c r="J76" s="1001"/>
      <c r="K76" s="1001"/>
      <c r="L76" s="1001"/>
      <c r="M76" s="1001"/>
      <c r="N76" s="1001"/>
      <c r="O76" s="1001"/>
      <c r="P76" s="1002"/>
      <c r="Q76" s="1004">
        <v>3919</v>
      </c>
      <c r="R76" s="1005"/>
      <c r="S76" s="1005"/>
      <c r="T76" s="1005"/>
      <c r="U76" s="1006"/>
      <c r="V76" s="1007">
        <v>3829</v>
      </c>
      <c r="W76" s="1005"/>
      <c r="X76" s="1005"/>
      <c r="Y76" s="1005"/>
      <c r="Z76" s="1006"/>
      <c r="AA76" s="1007">
        <v>90</v>
      </c>
      <c r="AB76" s="1005"/>
      <c r="AC76" s="1005"/>
      <c r="AD76" s="1005"/>
      <c r="AE76" s="1006"/>
      <c r="AF76" s="1007">
        <v>90</v>
      </c>
      <c r="AG76" s="1005"/>
      <c r="AH76" s="1005"/>
      <c r="AI76" s="1005"/>
      <c r="AJ76" s="1006"/>
      <c r="AK76" s="1007">
        <v>168</v>
      </c>
      <c r="AL76" s="1005"/>
      <c r="AM76" s="1005"/>
      <c r="AN76" s="1005"/>
      <c r="AO76" s="1006"/>
      <c r="AP76" s="1007" t="s">
        <v>552</v>
      </c>
      <c r="AQ76" s="1005"/>
      <c r="AR76" s="1005"/>
      <c r="AS76" s="1005"/>
      <c r="AT76" s="1006"/>
      <c r="AU76" s="1007" t="s">
        <v>552</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547</v>
      </c>
      <c r="C77" s="1001"/>
      <c r="D77" s="1001"/>
      <c r="E77" s="1001"/>
      <c r="F77" s="1001"/>
      <c r="G77" s="1001"/>
      <c r="H77" s="1001"/>
      <c r="I77" s="1001"/>
      <c r="J77" s="1001"/>
      <c r="K77" s="1001"/>
      <c r="L77" s="1001"/>
      <c r="M77" s="1001"/>
      <c r="N77" s="1001"/>
      <c r="O77" s="1001"/>
      <c r="P77" s="1002"/>
      <c r="Q77" s="1004">
        <v>690103</v>
      </c>
      <c r="R77" s="1005"/>
      <c r="S77" s="1005"/>
      <c r="T77" s="1005"/>
      <c r="U77" s="1006"/>
      <c r="V77" s="1007">
        <v>676249</v>
      </c>
      <c r="W77" s="1005"/>
      <c r="X77" s="1005"/>
      <c r="Y77" s="1005"/>
      <c r="Z77" s="1006"/>
      <c r="AA77" s="1007">
        <v>13854</v>
      </c>
      <c r="AB77" s="1005"/>
      <c r="AC77" s="1005"/>
      <c r="AD77" s="1005"/>
      <c r="AE77" s="1006"/>
      <c r="AF77" s="1007">
        <v>13854</v>
      </c>
      <c r="AG77" s="1005"/>
      <c r="AH77" s="1005"/>
      <c r="AI77" s="1005"/>
      <c r="AJ77" s="1006"/>
      <c r="AK77" s="1007">
        <v>7102</v>
      </c>
      <c r="AL77" s="1005"/>
      <c r="AM77" s="1005"/>
      <c r="AN77" s="1005"/>
      <c r="AO77" s="1006"/>
      <c r="AP77" s="1007" t="s">
        <v>552</v>
      </c>
      <c r="AQ77" s="1005"/>
      <c r="AR77" s="1005"/>
      <c r="AS77" s="1005"/>
      <c r="AT77" s="1006"/>
      <c r="AU77" s="1007" t="s">
        <v>552</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548</v>
      </c>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v>61</v>
      </c>
      <c r="AG78" s="997"/>
      <c r="AH78" s="997"/>
      <c r="AI78" s="997"/>
      <c r="AJ78" s="997"/>
      <c r="AK78" s="997"/>
      <c r="AL78" s="997"/>
      <c r="AM78" s="997"/>
      <c r="AN78" s="997"/>
      <c r="AO78" s="997"/>
      <c r="AP78" s="997"/>
      <c r="AQ78" s="997"/>
      <c r="AR78" s="997"/>
      <c r="AS78" s="997"/>
      <c r="AT78" s="997"/>
      <c r="AU78" s="997"/>
      <c r="AV78" s="997"/>
      <c r="AW78" s="997"/>
      <c r="AX78" s="997"/>
      <c r="AY78" s="997"/>
      <c r="AZ78" s="998" t="s">
        <v>550</v>
      </c>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SUM(AF68:AJ78)</f>
        <v>16986</v>
      </c>
      <c r="AG88" s="985"/>
      <c r="AH88" s="985"/>
      <c r="AI88" s="985"/>
      <c r="AJ88" s="985"/>
      <c r="AK88" s="989"/>
      <c r="AL88" s="989"/>
      <c r="AM88" s="989"/>
      <c r="AN88" s="989"/>
      <c r="AO88" s="989"/>
      <c r="AP88" s="985">
        <f>SUM(AP68:AT77)</f>
        <v>11522</v>
      </c>
      <c r="AQ88" s="985"/>
      <c r="AR88" s="985"/>
      <c r="AS88" s="985"/>
      <c r="AT88" s="985"/>
      <c r="AU88" s="985">
        <f>SUM(AU68:AY78)</f>
        <v>2575</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1084081</v>
      </c>
      <c r="AB110" s="903"/>
      <c r="AC110" s="903"/>
      <c r="AD110" s="903"/>
      <c r="AE110" s="904"/>
      <c r="AF110" s="905">
        <v>1103593</v>
      </c>
      <c r="AG110" s="903"/>
      <c r="AH110" s="903"/>
      <c r="AI110" s="903"/>
      <c r="AJ110" s="904"/>
      <c r="AK110" s="905">
        <v>984969</v>
      </c>
      <c r="AL110" s="903"/>
      <c r="AM110" s="903"/>
      <c r="AN110" s="903"/>
      <c r="AO110" s="904"/>
      <c r="AP110" s="906">
        <v>24</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10428218</v>
      </c>
      <c r="BR110" s="830"/>
      <c r="BS110" s="830"/>
      <c r="BT110" s="830"/>
      <c r="BU110" s="830"/>
      <c r="BV110" s="830">
        <v>10027642</v>
      </c>
      <c r="BW110" s="830"/>
      <c r="BX110" s="830"/>
      <c r="BY110" s="830"/>
      <c r="BZ110" s="830"/>
      <c r="CA110" s="830">
        <v>9819065</v>
      </c>
      <c r="CB110" s="830"/>
      <c r="CC110" s="830"/>
      <c r="CD110" s="830"/>
      <c r="CE110" s="830"/>
      <c r="CF110" s="891">
        <v>238.8</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t="s">
        <v>409</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410</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409</v>
      </c>
      <c r="AB112" s="814"/>
      <c r="AC112" s="814"/>
      <c r="AD112" s="814"/>
      <c r="AE112" s="815"/>
      <c r="AF112" s="816" t="s">
        <v>409</v>
      </c>
      <c r="AG112" s="814"/>
      <c r="AH112" s="814"/>
      <c r="AI112" s="814"/>
      <c r="AJ112" s="815"/>
      <c r="AK112" s="816" t="s">
        <v>409</v>
      </c>
      <c r="AL112" s="814"/>
      <c r="AM112" s="814"/>
      <c r="AN112" s="814"/>
      <c r="AO112" s="815"/>
      <c r="AP112" s="784" t="s">
        <v>409</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10682402</v>
      </c>
      <c r="BR112" s="801"/>
      <c r="BS112" s="801"/>
      <c r="BT112" s="801"/>
      <c r="BU112" s="801"/>
      <c r="BV112" s="801">
        <v>9946255</v>
      </c>
      <c r="BW112" s="801"/>
      <c r="BX112" s="801"/>
      <c r="BY112" s="801"/>
      <c r="BZ112" s="801"/>
      <c r="CA112" s="801">
        <v>10270669</v>
      </c>
      <c r="CB112" s="801"/>
      <c r="CC112" s="801"/>
      <c r="CD112" s="801"/>
      <c r="CE112" s="801"/>
      <c r="CF112" s="878">
        <v>249.8</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409</v>
      </c>
      <c r="DH112" s="801"/>
      <c r="DI112" s="801"/>
      <c r="DJ112" s="801"/>
      <c r="DK112" s="801"/>
      <c r="DL112" s="801" t="s">
        <v>409</v>
      </c>
      <c r="DM112" s="801"/>
      <c r="DN112" s="801"/>
      <c r="DO112" s="801"/>
      <c r="DP112" s="801"/>
      <c r="DQ112" s="801" t="s">
        <v>409</v>
      </c>
      <c r="DR112" s="801"/>
      <c r="DS112" s="801"/>
      <c r="DT112" s="801"/>
      <c r="DU112" s="801"/>
      <c r="DV112" s="853" t="s">
        <v>409</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562932</v>
      </c>
      <c r="AB113" s="939"/>
      <c r="AC113" s="939"/>
      <c r="AD113" s="939"/>
      <c r="AE113" s="940"/>
      <c r="AF113" s="941">
        <v>602399</v>
      </c>
      <c r="AG113" s="939"/>
      <c r="AH113" s="939"/>
      <c r="AI113" s="939"/>
      <c r="AJ113" s="940"/>
      <c r="AK113" s="941">
        <v>607528</v>
      </c>
      <c r="AL113" s="939"/>
      <c r="AM113" s="939"/>
      <c r="AN113" s="939"/>
      <c r="AO113" s="940"/>
      <c r="AP113" s="942">
        <v>14.8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3118901</v>
      </c>
      <c r="BR113" s="801"/>
      <c r="BS113" s="801"/>
      <c r="BT113" s="801"/>
      <c r="BU113" s="801"/>
      <c r="BV113" s="801">
        <v>2916152</v>
      </c>
      <c r="BW113" s="801"/>
      <c r="BX113" s="801"/>
      <c r="BY113" s="801"/>
      <c r="BZ113" s="801"/>
      <c r="CA113" s="801">
        <v>2593655</v>
      </c>
      <c r="CB113" s="801"/>
      <c r="CC113" s="801"/>
      <c r="CD113" s="801"/>
      <c r="CE113" s="801"/>
      <c r="CF113" s="878">
        <v>63.1</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409</v>
      </c>
      <c r="DH113" s="814"/>
      <c r="DI113" s="814"/>
      <c r="DJ113" s="814"/>
      <c r="DK113" s="815"/>
      <c r="DL113" s="816" t="s">
        <v>409</v>
      </c>
      <c r="DM113" s="814"/>
      <c r="DN113" s="814"/>
      <c r="DO113" s="814"/>
      <c r="DP113" s="815"/>
      <c r="DQ113" s="816" t="s">
        <v>409</v>
      </c>
      <c r="DR113" s="814"/>
      <c r="DS113" s="814"/>
      <c r="DT113" s="814"/>
      <c r="DU113" s="815"/>
      <c r="DV113" s="784" t="s">
        <v>409</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210261</v>
      </c>
      <c r="AB114" s="814"/>
      <c r="AC114" s="814"/>
      <c r="AD114" s="814"/>
      <c r="AE114" s="815"/>
      <c r="AF114" s="816">
        <v>201302</v>
      </c>
      <c r="AG114" s="814"/>
      <c r="AH114" s="814"/>
      <c r="AI114" s="814"/>
      <c r="AJ114" s="815"/>
      <c r="AK114" s="816">
        <v>222946</v>
      </c>
      <c r="AL114" s="814"/>
      <c r="AM114" s="814"/>
      <c r="AN114" s="814"/>
      <c r="AO114" s="815"/>
      <c r="AP114" s="784">
        <v>5.4</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1366390</v>
      </c>
      <c r="BR114" s="801"/>
      <c r="BS114" s="801"/>
      <c r="BT114" s="801"/>
      <c r="BU114" s="801"/>
      <c r="BV114" s="801">
        <v>1239236</v>
      </c>
      <c r="BW114" s="801"/>
      <c r="BX114" s="801"/>
      <c r="BY114" s="801"/>
      <c r="BZ114" s="801"/>
      <c r="CA114" s="801">
        <v>1116164</v>
      </c>
      <c r="CB114" s="801"/>
      <c r="CC114" s="801"/>
      <c r="CD114" s="801"/>
      <c r="CE114" s="801"/>
      <c r="CF114" s="878">
        <v>27.1</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409</v>
      </c>
      <c r="DH114" s="814"/>
      <c r="DI114" s="814"/>
      <c r="DJ114" s="814"/>
      <c r="DK114" s="815"/>
      <c r="DL114" s="816" t="s">
        <v>409</v>
      </c>
      <c r="DM114" s="814"/>
      <c r="DN114" s="814"/>
      <c r="DO114" s="814"/>
      <c r="DP114" s="815"/>
      <c r="DQ114" s="816" t="s">
        <v>409</v>
      </c>
      <c r="DR114" s="814"/>
      <c r="DS114" s="814"/>
      <c r="DT114" s="814"/>
      <c r="DU114" s="815"/>
      <c r="DV114" s="784" t="s">
        <v>409</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409</v>
      </c>
      <c r="AB115" s="939"/>
      <c r="AC115" s="939"/>
      <c r="AD115" s="939"/>
      <c r="AE115" s="940"/>
      <c r="AF115" s="941" t="s">
        <v>409</v>
      </c>
      <c r="AG115" s="939"/>
      <c r="AH115" s="939"/>
      <c r="AI115" s="939"/>
      <c r="AJ115" s="940"/>
      <c r="AK115" s="941" t="s">
        <v>409</v>
      </c>
      <c r="AL115" s="939"/>
      <c r="AM115" s="939"/>
      <c r="AN115" s="939"/>
      <c r="AO115" s="940"/>
      <c r="AP115" s="942" t="s">
        <v>409</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409</v>
      </c>
      <c r="BR115" s="801"/>
      <c r="BS115" s="801"/>
      <c r="BT115" s="801"/>
      <c r="BU115" s="801"/>
      <c r="BV115" s="801" t="s">
        <v>409</v>
      </c>
      <c r="BW115" s="801"/>
      <c r="BX115" s="801"/>
      <c r="BY115" s="801"/>
      <c r="BZ115" s="801"/>
      <c r="CA115" s="801" t="s">
        <v>409</v>
      </c>
      <c r="CB115" s="801"/>
      <c r="CC115" s="801"/>
      <c r="CD115" s="801"/>
      <c r="CE115" s="801"/>
      <c r="CF115" s="878" t="s">
        <v>409</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409</v>
      </c>
      <c r="DH115" s="814"/>
      <c r="DI115" s="814"/>
      <c r="DJ115" s="814"/>
      <c r="DK115" s="815"/>
      <c r="DL115" s="816" t="s">
        <v>409</v>
      </c>
      <c r="DM115" s="814"/>
      <c r="DN115" s="814"/>
      <c r="DO115" s="814"/>
      <c r="DP115" s="815"/>
      <c r="DQ115" s="816" t="s">
        <v>409</v>
      </c>
      <c r="DR115" s="814"/>
      <c r="DS115" s="814"/>
      <c r="DT115" s="814"/>
      <c r="DU115" s="815"/>
      <c r="DV115" s="784" t="s">
        <v>409</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239</v>
      </c>
      <c r="AB116" s="814"/>
      <c r="AC116" s="814"/>
      <c r="AD116" s="814"/>
      <c r="AE116" s="815"/>
      <c r="AF116" s="816">
        <v>258</v>
      </c>
      <c r="AG116" s="814"/>
      <c r="AH116" s="814"/>
      <c r="AI116" s="814"/>
      <c r="AJ116" s="815"/>
      <c r="AK116" s="816">
        <v>62</v>
      </c>
      <c r="AL116" s="814"/>
      <c r="AM116" s="814"/>
      <c r="AN116" s="814"/>
      <c r="AO116" s="815"/>
      <c r="AP116" s="784">
        <v>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409</v>
      </c>
      <c r="BR116" s="801"/>
      <c r="BS116" s="801"/>
      <c r="BT116" s="801"/>
      <c r="BU116" s="801"/>
      <c r="BV116" s="801" t="s">
        <v>409</v>
      </c>
      <c r="BW116" s="801"/>
      <c r="BX116" s="801"/>
      <c r="BY116" s="801"/>
      <c r="BZ116" s="801"/>
      <c r="CA116" s="801" t="s">
        <v>409</v>
      </c>
      <c r="CB116" s="801"/>
      <c r="CC116" s="801"/>
      <c r="CD116" s="801"/>
      <c r="CE116" s="801"/>
      <c r="CF116" s="878" t="s">
        <v>409</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409</v>
      </c>
      <c r="DH116" s="814"/>
      <c r="DI116" s="814"/>
      <c r="DJ116" s="814"/>
      <c r="DK116" s="815"/>
      <c r="DL116" s="816" t="s">
        <v>409</v>
      </c>
      <c r="DM116" s="814"/>
      <c r="DN116" s="814"/>
      <c r="DO116" s="814"/>
      <c r="DP116" s="815"/>
      <c r="DQ116" s="816" t="s">
        <v>409</v>
      </c>
      <c r="DR116" s="814"/>
      <c r="DS116" s="814"/>
      <c r="DT116" s="814"/>
      <c r="DU116" s="815"/>
      <c r="DV116" s="784" t="s">
        <v>409</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1857513</v>
      </c>
      <c r="AB117" s="925"/>
      <c r="AC117" s="925"/>
      <c r="AD117" s="925"/>
      <c r="AE117" s="926"/>
      <c r="AF117" s="928">
        <v>1907552</v>
      </c>
      <c r="AG117" s="925"/>
      <c r="AH117" s="925"/>
      <c r="AI117" s="925"/>
      <c r="AJ117" s="926"/>
      <c r="AK117" s="928">
        <v>1815505</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25595911</v>
      </c>
      <c r="BR118" s="888"/>
      <c r="BS118" s="888"/>
      <c r="BT118" s="888"/>
      <c r="BU118" s="888"/>
      <c r="BV118" s="888">
        <v>24129285</v>
      </c>
      <c r="BW118" s="888"/>
      <c r="BX118" s="888"/>
      <c r="BY118" s="888"/>
      <c r="BZ118" s="888"/>
      <c r="CA118" s="888">
        <v>23799553</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907711</v>
      </c>
      <c r="BR119" s="830"/>
      <c r="BS119" s="830"/>
      <c r="BT119" s="830"/>
      <c r="BU119" s="830"/>
      <c r="BV119" s="830">
        <v>692826</v>
      </c>
      <c r="BW119" s="830"/>
      <c r="BX119" s="830"/>
      <c r="BY119" s="830"/>
      <c r="BZ119" s="830"/>
      <c r="CA119" s="830">
        <v>806983</v>
      </c>
      <c r="CB119" s="830"/>
      <c r="CC119" s="830"/>
      <c r="CD119" s="830"/>
      <c r="CE119" s="830"/>
      <c r="CF119" s="891">
        <v>19.600000000000001</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410</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2210339</v>
      </c>
      <c r="BR120" s="801"/>
      <c r="BS120" s="801"/>
      <c r="BT120" s="801"/>
      <c r="BU120" s="801"/>
      <c r="BV120" s="801">
        <v>2031769</v>
      </c>
      <c r="BW120" s="801"/>
      <c r="BX120" s="801"/>
      <c r="BY120" s="801"/>
      <c r="BZ120" s="801"/>
      <c r="CA120" s="801">
        <v>1872257</v>
      </c>
      <c r="CB120" s="801"/>
      <c r="CC120" s="801"/>
      <c r="CD120" s="801"/>
      <c r="CE120" s="801"/>
      <c r="CF120" s="878">
        <v>45.5</v>
      </c>
      <c r="CG120" s="879"/>
      <c r="CH120" s="879"/>
      <c r="CI120" s="879"/>
      <c r="CJ120" s="879"/>
      <c r="CK120" s="880" t="s">
        <v>436</v>
      </c>
      <c r="CL120" s="840"/>
      <c r="CM120" s="840"/>
      <c r="CN120" s="840"/>
      <c r="CO120" s="841"/>
      <c r="CP120" s="884" t="s">
        <v>383</v>
      </c>
      <c r="CQ120" s="885"/>
      <c r="CR120" s="885"/>
      <c r="CS120" s="885"/>
      <c r="CT120" s="885"/>
      <c r="CU120" s="885"/>
      <c r="CV120" s="885"/>
      <c r="CW120" s="885"/>
      <c r="CX120" s="885"/>
      <c r="CY120" s="885"/>
      <c r="CZ120" s="885"/>
      <c r="DA120" s="885"/>
      <c r="DB120" s="885"/>
      <c r="DC120" s="885"/>
      <c r="DD120" s="885"/>
      <c r="DE120" s="885"/>
      <c r="DF120" s="886"/>
      <c r="DG120" s="829">
        <v>7339566</v>
      </c>
      <c r="DH120" s="830"/>
      <c r="DI120" s="830"/>
      <c r="DJ120" s="830"/>
      <c r="DK120" s="830"/>
      <c r="DL120" s="830">
        <v>7192131</v>
      </c>
      <c r="DM120" s="830"/>
      <c r="DN120" s="830"/>
      <c r="DO120" s="830"/>
      <c r="DP120" s="830"/>
      <c r="DQ120" s="830">
        <v>7179894</v>
      </c>
      <c r="DR120" s="830"/>
      <c r="DS120" s="830"/>
      <c r="DT120" s="830"/>
      <c r="DU120" s="830"/>
      <c r="DV120" s="831">
        <v>174.6</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12285418</v>
      </c>
      <c r="BR121" s="888"/>
      <c r="BS121" s="888"/>
      <c r="BT121" s="888"/>
      <c r="BU121" s="888"/>
      <c r="BV121" s="888">
        <v>12003358</v>
      </c>
      <c r="BW121" s="888"/>
      <c r="BX121" s="888"/>
      <c r="BY121" s="888"/>
      <c r="BZ121" s="888"/>
      <c r="CA121" s="888">
        <v>11723013</v>
      </c>
      <c r="CB121" s="888"/>
      <c r="CC121" s="888"/>
      <c r="CD121" s="888"/>
      <c r="CE121" s="888"/>
      <c r="CF121" s="889">
        <v>285.10000000000002</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2965328</v>
      </c>
      <c r="DH121" s="801"/>
      <c r="DI121" s="801"/>
      <c r="DJ121" s="801"/>
      <c r="DK121" s="801"/>
      <c r="DL121" s="801">
        <v>2380760</v>
      </c>
      <c r="DM121" s="801"/>
      <c r="DN121" s="801"/>
      <c r="DO121" s="801"/>
      <c r="DP121" s="801"/>
      <c r="DQ121" s="801">
        <v>2725242</v>
      </c>
      <c r="DR121" s="801"/>
      <c r="DS121" s="801"/>
      <c r="DT121" s="801"/>
      <c r="DU121" s="801"/>
      <c r="DV121" s="853">
        <v>66.3</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15403468</v>
      </c>
      <c r="BR122" s="870"/>
      <c r="BS122" s="870"/>
      <c r="BT122" s="870"/>
      <c r="BU122" s="870"/>
      <c r="BV122" s="870">
        <v>14727953</v>
      </c>
      <c r="BW122" s="870"/>
      <c r="BX122" s="870"/>
      <c r="BY122" s="870"/>
      <c r="BZ122" s="870"/>
      <c r="CA122" s="870">
        <v>14402253</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281685</v>
      </c>
      <c r="DH122" s="801"/>
      <c r="DI122" s="801"/>
      <c r="DJ122" s="801"/>
      <c r="DK122" s="801"/>
      <c r="DL122" s="801">
        <v>278099</v>
      </c>
      <c r="DM122" s="801"/>
      <c r="DN122" s="801"/>
      <c r="DO122" s="801"/>
      <c r="DP122" s="801"/>
      <c r="DQ122" s="801">
        <v>272342</v>
      </c>
      <c r="DR122" s="801"/>
      <c r="DS122" s="801"/>
      <c r="DT122" s="801"/>
      <c r="DU122" s="801"/>
      <c r="DV122" s="853">
        <v>6.6</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257.5</v>
      </c>
      <c r="BR123" s="862"/>
      <c r="BS123" s="862"/>
      <c r="BT123" s="862"/>
      <c r="BU123" s="862"/>
      <c r="BV123" s="862">
        <v>238.6</v>
      </c>
      <c r="BW123" s="862"/>
      <c r="BX123" s="862"/>
      <c r="BY123" s="862"/>
      <c r="BZ123" s="862"/>
      <c r="CA123" s="862">
        <v>228.5</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v>95823</v>
      </c>
      <c r="DH123" s="814"/>
      <c r="DI123" s="814"/>
      <c r="DJ123" s="814"/>
      <c r="DK123" s="815"/>
      <c r="DL123" s="816">
        <v>95265</v>
      </c>
      <c r="DM123" s="814"/>
      <c r="DN123" s="814"/>
      <c r="DO123" s="814"/>
      <c r="DP123" s="815"/>
      <c r="DQ123" s="816">
        <v>93191</v>
      </c>
      <c r="DR123" s="814"/>
      <c r="DS123" s="814"/>
      <c r="DT123" s="814"/>
      <c r="DU123" s="815"/>
      <c r="DV123" s="784">
        <v>2.2999999999999998</v>
      </c>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14.96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148175</v>
      </c>
      <c r="AB128" s="754"/>
      <c r="AC128" s="754"/>
      <c r="AD128" s="754"/>
      <c r="AE128" s="755"/>
      <c r="AF128" s="756">
        <v>146441</v>
      </c>
      <c r="AG128" s="754"/>
      <c r="AH128" s="754"/>
      <c r="AI128" s="754"/>
      <c r="AJ128" s="755"/>
      <c r="AK128" s="756">
        <v>143661</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459</v>
      </c>
      <c r="BG128" s="821"/>
      <c r="BH128" s="821"/>
      <c r="BI128" s="821"/>
      <c r="BJ128" s="821"/>
      <c r="BK128" s="821"/>
      <c r="BL128" s="822"/>
      <c r="BM128" s="820">
        <v>19.96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4936635</v>
      </c>
      <c r="AB129" s="814"/>
      <c r="AC129" s="814"/>
      <c r="AD129" s="814"/>
      <c r="AE129" s="815"/>
      <c r="AF129" s="816">
        <v>4935760</v>
      </c>
      <c r="AG129" s="814"/>
      <c r="AH129" s="814"/>
      <c r="AI129" s="814"/>
      <c r="AJ129" s="815"/>
      <c r="AK129" s="816">
        <v>5057413</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18.5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979377</v>
      </c>
      <c r="AB130" s="814"/>
      <c r="AC130" s="814"/>
      <c r="AD130" s="814"/>
      <c r="AE130" s="815"/>
      <c r="AF130" s="816">
        <v>997021</v>
      </c>
      <c r="AG130" s="814"/>
      <c r="AH130" s="814"/>
      <c r="AI130" s="814"/>
      <c r="AJ130" s="815"/>
      <c r="AK130" s="816">
        <v>945504</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v>228.5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465</v>
      </c>
      <c r="X131" s="744"/>
      <c r="Y131" s="744"/>
      <c r="Z131" s="745"/>
      <c r="AA131" s="746">
        <v>3957258</v>
      </c>
      <c r="AB131" s="747"/>
      <c r="AC131" s="747"/>
      <c r="AD131" s="747"/>
      <c r="AE131" s="748"/>
      <c r="AF131" s="749">
        <v>3938739</v>
      </c>
      <c r="AG131" s="747"/>
      <c r="AH131" s="747"/>
      <c r="AI131" s="747"/>
      <c r="AJ131" s="748"/>
      <c r="AK131" s="749">
        <v>4111909</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467</v>
      </c>
      <c r="W132" s="767"/>
      <c r="X132" s="767"/>
      <c r="Y132" s="767"/>
      <c r="Z132" s="768"/>
      <c r="AA132" s="769">
        <v>18.446131130000001</v>
      </c>
      <c r="AB132" s="770"/>
      <c r="AC132" s="770"/>
      <c r="AD132" s="770"/>
      <c r="AE132" s="771"/>
      <c r="AF132" s="772">
        <v>19.39935599</v>
      </c>
      <c r="AG132" s="770"/>
      <c r="AH132" s="770"/>
      <c r="AI132" s="770"/>
      <c r="AJ132" s="771"/>
      <c r="AK132" s="772">
        <v>17.664301420000001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468</v>
      </c>
      <c r="W133" s="776"/>
      <c r="X133" s="776"/>
      <c r="Y133" s="776"/>
      <c r="Z133" s="777"/>
      <c r="AA133" s="778">
        <v>17.100000000000001</v>
      </c>
      <c r="AB133" s="779"/>
      <c r="AC133" s="779"/>
      <c r="AD133" s="779"/>
      <c r="AE133" s="780"/>
      <c r="AF133" s="778">
        <v>18.100000000000001</v>
      </c>
      <c r="AG133" s="779"/>
      <c r="AH133" s="779"/>
      <c r="AI133" s="779"/>
      <c r="AJ133" s="780"/>
      <c r="AK133" s="778">
        <v>18.5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5"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election activeCell="Q26" sqref="Q2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AG1" sqref="AG1"/>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I65" sqref="I6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49" t="s">
        <v>471</v>
      </c>
      <c r="L7" s="254"/>
      <c r="M7" s="255" t="s">
        <v>472</v>
      </c>
      <c r="N7" s="256"/>
    </row>
    <row r="8" spans="1:16" x14ac:dyDescent="0.15">
      <c r="A8" s="248"/>
      <c r="B8" s="244"/>
      <c r="C8" s="244"/>
      <c r="D8" s="244"/>
      <c r="E8" s="244"/>
      <c r="F8" s="244"/>
      <c r="G8" s="257"/>
      <c r="H8" s="258"/>
      <c r="I8" s="258"/>
      <c r="J8" s="259"/>
      <c r="K8" s="1150"/>
      <c r="L8" s="260" t="s">
        <v>473</v>
      </c>
      <c r="M8" s="261" t="s">
        <v>474</v>
      </c>
      <c r="N8" s="262" t="s">
        <v>475</v>
      </c>
    </row>
    <row r="9" spans="1:16" x14ac:dyDescent="0.15">
      <c r="A9" s="248"/>
      <c r="B9" s="244"/>
      <c r="C9" s="244"/>
      <c r="D9" s="244"/>
      <c r="E9" s="244"/>
      <c r="F9" s="244"/>
      <c r="G9" s="1163" t="s">
        <v>476</v>
      </c>
      <c r="H9" s="1164"/>
      <c r="I9" s="1164"/>
      <c r="J9" s="1165"/>
      <c r="K9" s="263">
        <v>1192188</v>
      </c>
      <c r="L9" s="264">
        <v>75383</v>
      </c>
      <c r="M9" s="265">
        <v>80077</v>
      </c>
      <c r="N9" s="266">
        <v>-5.9</v>
      </c>
    </row>
    <row r="10" spans="1:16" x14ac:dyDescent="0.15">
      <c r="A10" s="248"/>
      <c r="B10" s="244"/>
      <c r="C10" s="244"/>
      <c r="D10" s="244"/>
      <c r="E10" s="244"/>
      <c r="F10" s="244"/>
      <c r="G10" s="1163" t="s">
        <v>477</v>
      </c>
      <c r="H10" s="1164"/>
      <c r="I10" s="1164"/>
      <c r="J10" s="1165"/>
      <c r="K10" s="267">
        <v>159159</v>
      </c>
      <c r="L10" s="268">
        <v>10064</v>
      </c>
      <c r="M10" s="269">
        <v>7955</v>
      </c>
      <c r="N10" s="270">
        <v>26.5</v>
      </c>
    </row>
    <row r="11" spans="1:16" ht="13.5" customHeight="1" x14ac:dyDescent="0.15">
      <c r="A11" s="248"/>
      <c r="B11" s="244"/>
      <c r="C11" s="244"/>
      <c r="D11" s="244"/>
      <c r="E11" s="244"/>
      <c r="F11" s="244"/>
      <c r="G11" s="1163" t="s">
        <v>478</v>
      </c>
      <c r="H11" s="1164"/>
      <c r="I11" s="1164"/>
      <c r="J11" s="1165"/>
      <c r="K11" s="267">
        <v>14886</v>
      </c>
      <c r="L11" s="268">
        <v>941</v>
      </c>
      <c r="M11" s="269">
        <v>10951</v>
      </c>
      <c r="N11" s="270">
        <v>-91.4</v>
      </c>
    </row>
    <row r="12" spans="1:16" ht="13.5" customHeight="1" x14ac:dyDescent="0.15">
      <c r="A12" s="248"/>
      <c r="B12" s="244"/>
      <c r="C12" s="244"/>
      <c r="D12" s="244"/>
      <c r="E12" s="244"/>
      <c r="F12" s="244"/>
      <c r="G12" s="1163" t="s">
        <v>479</v>
      </c>
      <c r="H12" s="1164"/>
      <c r="I12" s="1164"/>
      <c r="J12" s="1165"/>
      <c r="K12" s="267" t="s">
        <v>480</v>
      </c>
      <c r="L12" s="268" t="s">
        <v>480</v>
      </c>
      <c r="M12" s="269">
        <v>416</v>
      </c>
      <c r="N12" s="270" t="s">
        <v>480</v>
      </c>
    </row>
    <row r="13" spans="1:16" ht="13.5" customHeight="1" x14ac:dyDescent="0.15">
      <c r="A13" s="248"/>
      <c r="B13" s="244"/>
      <c r="C13" s="244"/>
      <c r="D13" s="244"/>
      <c r="E13" s="244"/>
      <c r="F13" s="244"/>
      <c r="G13" s="1163" t="s">
        <v>481</v>
      </c>
      <c r="H13" s="1164"/>
      <c r="I13" s="1164"/>
      <c r="J13" s="1165"/>
      <c r="K13" s="267" t="s">
        <v>480</v>
      </c>
      <c r="L13" s="268" t="s">
        <v>480</v>
      </c>
      <c r="M13" s="269" t="s">
        <v>480</v>
      </c>
      <c r="N13" s="270" t="s">
        <v>480</v>
      </c>
    </row>
    <row r="14" spans="1:16" ht="13.5" customHeight="1" x14ac:dyDescent="0.15">
      <c r="A14" s="248"/>
      <c r="B14" s="244"/>
      <c r="C14" s="244"/>
      <c r="D14" s="244"/>
      <c r="E14" s="244"/>
      <c r="F14" s="244"/>
      <c r="G14" s="1163" t="s">
        <v>482</v>
      </c>
      <c r="H14" s="1164"/>
      <c r="I14" s="1164"/>
      <c r="J14" s="1165"/>
      <c r="K14" s="267">
        <v>94572</v>
      </c>
      <c r="L14" s="268">
        <v>5980</v>
      </c>
      <c r="M14" s="269">
        <v>3811</v>
      </c>
      <c r="N14" s="270">
        <v>56.9</v>
      </c>
    </row>
    <row r="15" spans="1:16" ht="13.5" customHeight="1" x14ac:dyDescent="0.15">
      <c r="A15" s="248"/>
      <c r="B15" s="244"/>
      <c r="C15" s="244"/>
      <c r="D15" s="244"/>
      <c r="E15" s="244"/>
      <c r="F15" s="244"/>
      <c r="G15" s="1163" t="s">
        <v>483</v>
      </c>
      <c r="H15" s="1164"/>
      <c r="I15" s="1164"/>
      <c r="J15" s="1165"/>
      <c r="K15" s="267">
        <v>62533</v>
      </c>
      <c r="L15" s="268">
        <v>3954</v>
      </c>
      <c r="M15" s="269">
        <v>1566</v>
      </c>
      <c r="N15" s="270">
        <v>152.5</v>
      </c>
    </row>
    <row r="16" spans="1:16" x14ac:dyDescent="0.15">
      <c r="A16" s="248"/>
      <c r="B16" s="244"/>
      <c r="C16" s="244"/>
      <c r="D16" s="244"/>
      <c r="E16" s="244"/>
      <c r="F16" s="244"/>
      <c r="G16" s="1166" t="s">
        <v>484</v>
      </c>
      <c r="H16" s="1167"/>
      <c r="I16" s="1167"/>
      <c r="J16" s="1168"/>
      <c r="K16" s="268">
        <v>-131673</v>
      </c>
      <c r="L16" s="268">
        <v>-8326</v>
      </c>
      <c r="M16" s="269">
        <v>-8208</v>
      </c>
      <c r="N16" s="270">
        <v>1.4</v>
      </c>
    </row>
    <row r="17" spans="1:16" x14ac:dyDescent="0.15">
      <c r="A17" s="248"/>
      <c r="B17" s="244"/>
      <c r="C17" s="244"/>
      <c r="D17" s="244"/>
      <c r="E17" s="244"/>
      <c r="F17" s="244"/>
      <c r="G17" s="1166" t="s">
        <v>167</v>
      </c>
      <c r="H17" s="1167"/>
      <c r="I17" s="1167"/>
      <c r="J17" s="1168"/>
      <c r="K17" s="268">
        <v>1391665</v>
      </c>
      <c r="L17" s="268">
        <v>87997</v>
      </c>
      <c r="M17" s="269">
        <v>96567</v>
      </c>
      <c r="N17" s="270">
        <v>-8.9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60" t="s">
        <v>489</v>
      </c>
      <c r="H21" s="1161"/>
      <c r="I21" s="1161"/>
      <c r="J21" s="1162"/>
      <c r="K21" s="280">
        <v>8.85</v>
      </c>
      <c r="L21" s="281">
        <v>8.9</v>
      </c>
      <c r="M21" s="282">
        <v>-0.05</v>
      </c>
      <c r="N21" s="249"/>
      <c r="O21" s="283"/>
      <c r="P21" s="279"/>
    </row>
    <row r="22" spans="1:16" s="284" customFormat="1" x14ac:dyDescent="0.15">
      <c r="A22" s="279"/>
      <c r="B22" s="249"/>
      <c r="C22" s="249"/>
      <c r="D22" s="249"/>
      <c r="E22" s="249"/>
      <c r="F22" s="249"/>
      <c r="G22" s="1160" t="s">
        <v>490</v>
      </c>
      <c r="H22" s="1161"/>
      <c r="I22" s="1161"/>
      <c r="J22" s="1162"/>
      <c r="K22" s="285">
        <v>97.7</v>
      </c>
      <c r="L22" s="286">
        <v>97.4</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49" t="s">
        <v>471</v>
      </c>
      <c r="L30" s="254"/>
      <c r="M30" s="255" t="s">
        <v>472</v>
      </c>
      <c r="N30" s="256"/>
    </row>
    <row r="31" spans="1:16" x14ac:dyDescent="0.15">
      <c r="A31" s="248"/>
      <c r="B31" s="244"/>
      <c r="C31" s="244"/>
      <c r="D31" s="244"/>
      <c r="E31" s="244"/>
      <c r="F31" s="244"/>
      <c r="G31" s="257"/>
      <c r="H31" s="258"/>
      <c r="I31" s="258"/>
      <c r="J31" s="259"/>
      <c r="K31" s="1150"/>
      <c r="L31" s="260" t="s">
        <v>473</v>
      </c>
      <c r="M31" s="261" t="s">
        <v>474</v>
      </c>
      <c r="N31" s="262" t="s">
        <v>475</v>
      </c>
    </row>
    <row r="32" spans="1:16" ht="27" customHeight="1" x14ac:dyDescent="0.15">
      <c r="A32" s="248"/>
      <c r="B32" s="244"/>
      <c r="C32" s="244"/>
      <c r="D32" s="244"/>
      <c r="E32" s="244"/>
      <c r="F32" s="244"/>
      <c r="G32" s="1151" t="s">
        <v>494</v>
      </c>
      <c r="H32" s="1152"/>
      <c r="I32" s="1152"/>
      <c r="J32" s="1153"/>
      <c r="K32" s="294">
        <v>984969</v>
      </c>
      <c r="L32" s="294">
        <v>62281</v>
      </c>
      <c r="M32" s="295">
        <v>47101</v>
      </c>
      <c r="N32" s="296">
        <v>32.200000000000003</v>
      </c>
    </row>
    <row r="33" spans="1:16" ht="13.5" customHeight="1" x14ac:dyDescent="0.15">
      <c r="A33" s="248"/>
      <c r="B33" s="244"/>
      <c r="C33" s="244"/>
      <c r="D33" s="244"/>
      <c r="E33" s="244"/>
      <c r="F33" s="244"/>
      <c r="G33" s="1151" t="s">
        <v>495</v>
      </c>
      <c r="H33" s="1152"/>
      <c r="I33" s="1152"/>
      <c r="J33" s="1153"/>
      <c r="K33" s="294" t="s">
        <v>480</v>
      </c>
      <c r="L33" s="294" t="s">
        <v>480</v>
      </c>
      <c r="M33" s="295" t="s">
        <v>480</v>
      </c>
      <c r="N33" s="296" t="s">
        <v>480</v>
      </c>
    </row>
    <row r="34" spans="1:16" ht="27" customHeight="1" x14ac:dyDescent="0.15">
      <c r="A34" s="248"/>
      <c r="B34" s="244"/>
      <c r="C34" s="244"/>
      <c r="D34" s="244"/>
      <c r="E34" s="244"/>
      <c r="F34" s="244"/>
      <c r="G34" s="1151" t="s">
        <v>496</v>
      </c>
      <c r="H34" s="1152"/>
      <c r="I34" s="1152"/>
      <c r="J34" s="1153"/>
      <c r="K34" s="294" t="s">
        <v>480</v>
      </c>
      <c r="L34" s="294" t="s">
        <v>480</v>
      </c>
      <c r="M34" s="295">
        <v>22</v>
      </c>
      <c r="N34" s="296" t="s">
        <v>480</v>
      </c>
    </row>
    <row r="35" spans="1:16" ht="27" customHeight="1" x14ac:dyDescent="0.15">
      <c r="A35" s="248"/>
      <c r="B35" s="244"/>
      <c r="C35" s="244"/>
      <c r="D35" s="244"/>
      <c r="E35" s="244"/>
      <c r="F35" s="244"/>
      <c r="G35" s="1151" t="s">
        <v>497</v>
      </c>
      <c r="H35" s="1152"/>
      <c r="I35" s="1152"/>
      <c r="J35" s="1153"/>
      <c r="K35" s="294">
        <v>607528</v>
      </c>
      <c r="L35" s="294">
        <v>38415</v>
      </c>
      <c r="M35" s="295">
        <v>14567</v>
      </c>
      <c r="N35" s="296">
        <v>163.69999999999999</v>
      </c>
    </row>
    <row r="36" spans="1:16" ht="27" customHeight="1" x14ac:dyDescent="0.15">
      <c r="A36" s="248"/>
      <c r="B36" s="244"/>
      <c r="C36" s="244"/>
      <c r="D36" s="244"/>
      <c r="E36" s="244"/>
      <c r="F36" s="244"/>
      <c r="G36" s="1151" t="s">
        <v>498</v>
      </c>
      <c r="H36" s="1152"/>
      <c r="I36" s="1152"/>
      <c r="J36" s="1153"/>
      <c r="K36" s="294">
        <v>222946</v>
      </c>
      <c r="L36" s="294">
        <v>14097</v>
      </c>
      <c r="M36" s="295">
        <v>3162</v>
      </c>
      <c r="N36" s="296">
        <v>345.8</v>
      </c>
    </row>
    <row r="37" spans="1:16" ht="13.5" customHeight="1" x14ac:dyDescent="0.15">
      <c r="A37" s="248"/>
      <c r="B37" s="244"/>
      <c r="C37" s="244"/>
      <c r="D37" s="244"/>
      <c r="E37" s="244"/>
      <c r="F37" s="244"/>
      <c r="G37" s="1151" t="s">
        <v>499</v>
      </c>
      <c r="H37" s="1152"/>
      <c r="I37" s="1152"/>
      <c r="J37" s="1153"/>
      <c r="K37" s="294" t="s">
        <v>480</v>
      </c>
      <c r="L37" s="294" t="s">
        <v>480</v>
      </c>
      <c r="M37" s="295">
        <v>1050</v>
      </c>
      <c r="N37" s="296" t="s">
        <v>480</v>
      </c>
    </row>
    <row r="38" spans="1:16" ht="27" customHeight="1" x14ac:dyDescent="0.15">
      <c r="A38" s="248"/>
      <c r="B38" s="244"/>
      <c r="C38" s="244"/>
      <c r="D38" s="244"/>
      <c r="E38" s="244"/>
      <c r="F38" s="244"/>
      <c r="G38" s="1154" t="s">
        <v>500</v>
      </c>
      <c r="H38" s="1155"/>
      <c r="I38" s="1155"/>
      <c r="J38" s="1156"/>
      <c r="K38" s="297">
        <v>62</v>
      </c>
      <c r="L38" s="297">
        <v>4</v>
      </c>
      <c r="M38" s="298">
        <v>8</v>
      </c>
      <c r="N38" s="299">
        <v>-50</v>
      </c>
      <c r="O38" s="293"/>
    </row>
    <row r="39" spans="1:16" x14ac:dyDescent="0.15">
      <c r="A39" s="248"/>
      <c r="B39" s="244"/>
      <c r="C39" s="244"/>
      <c r="D39" s="244"/>
      <c r="E39" s="244"/>
      <c r="F39" s="244"/>
      <c r="G39" s="1154" t="s">
        <v>501</v>
      </c>
      <c r="H39" s="1155"/>
      <c r="I39" s="1155"/>
      <c r="J39" s="1156"/>
      <c r="K39" s="300">
        <v>-143661</v>
      </c>
      <c r="L39" s="300">
        <v>-9084</v>
      </c>
      <c r="M39" s="301">
        <v>-3518</v>
      </c>
      <c r="N39" s="302">
        <v>158.19999999999999</v>
      </c>
      <c r="O39" s="293"/>
    </row>
    <row r="40" spans="1:16" ht="27" customHeight="1" x14ac:dyDescent="0.15">
      <c r="A40" s="248"/>
      <c r="B40" s="244"/>
      <c r="C40" s="244"/>
      <c r="D40" s="244"/>
      <c r="E40" s="244"/>
      <c r="F40" s="244"/>
      <c r="G40" s="1151" t="s">
        <v>502</v>
      </c>
      <c r="H40" s="1152"/>
      <c r="I40" s="1152"/>
      <c r="J40" s="1153"/>
      <c r="K40" s="300">
        <v>-945504</v>
      </c>
      <c r="L40" s="300">
        <v>-59785</v>
      </c>
      <c r="M40" s="301">
        <v>-41712</v>
      </c>
      <c r="N40" s="302">
        <v>43.3</v>
      </c>
      <c r="O40" s="293"/>
    </row>
    <row r="41" spans="1:16" x14ac:dyDescent="0.15">
      <c r="A41" s="248"/>
      <c r="B41" s="244"/>
      <c r="C41" s="244"/>
      <c r="D41" s="244"/>
      <c r="E41" s="244"/>
      <c r="F41" s="244"/>
      <c r="G41" s="1157" t="s">
        <v>278</v>
      </c>
      <c r="H41" s="1158"/>
      <c r="I41" s="1158"/>
      <c r="J41" s="1159"/>
      <c r="K41" s="294">
        <v>726340</v>
      </c>
      <c r="L41" s="300">
        <v>45927</v>
      </c>
      <c r="M41" s="301">
        <v>20682</v>
      </c>
      <c r="N41" s="302">
        <v>122.1</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44" t="s">
        <v>471</v>
      </c>
      <c r="J49" s="1146" t="s">
        <v>506</v>
      </c>
      <c r="K49" s="1147"/>
      <c r="L49" s="1147"/>
      <c r="M49" s="1147"/>
      <c r="N49" s="1148"/>
    </row>
    <row r="50" spans="1:14" x14ac:dyDescent="0.15">
      <c r="A50" s="248"/>
      <c r="B50" s="244"/>
      <c r="C50" s="244"/>
      <c r="D50" s="244"/>
      <c r="E50" s="244"/>
      <c r="F50" s="244"/>
      <c r="G50" s="312"/>
      <c r="H50" s="313"/>
      <c r="I50" s="1145"/>
      <c r="J50" s="314" t="s">
        <v>507</v>
      </c>
      <c r="K50" s="315" t="s">
        <v>508</v>
      </c>
      <c r="L50" s="316" t="s">
        <v>509</v>
      </c>
      <c r="M50" s="317" t="s">
        <v>510</v>
      </c>
      <c r="N50" s="318" t="s">
        <v>511</v>
      </c>
    </row>
    <row r="51" spans="1:14" x14ac:dyDescent="0.15">
      <c r="A51" s="248"/>
      <c r="B51" s="244"/>
      <c r="C51" s="244"/>
      <c r="D51" s="244"/>
      <c r="E51" s="244"/>
      <c r="F51" s="244"/>
      <c r="G51" s="310" t="s">
        <v>512</v>
      </c>
      <c r="H51" s="311"/>
      <c r="I51" s="319">
        <v>687563</v>
      </c>
      <c r="J51" s="320">
        <v>41019</v>
      </c>
      <c r="K51" s="321">
        <v>-34.1</v>
      </c>
      <c r="L51" s="322">
        <v>61557</v>
      </c>
      <c r="M51" s="323">
        <v>-4.9000000000000004</v>
      </c>
      <c r="N51" s="324">
        <v>-29.2</v>
      </c>
    </row>
    <row r="52" spans="1:14" x14ac:dyDescent="0.15">
      <c r="A52" s="248"/>
      <c r="B52" s="244"/>
      <c r="C52" s="244"/>
      <c r="D52" s="244"/>
      <c r="E52" s="244"/>
      <c r="F52" s="244"/>
      <c r="G52" s="325"/>
      <c r="H52" s="326" t="s">
        <v>513</v>
      </c>
      <c r="I52" s="327">
        <v>570937</v>
      </c>
      <c r="J52" s="328">
        <v>34061</v>
      </c>
      <c r="K52" s="329">
        <v>24.1</v>
      </c>
      <c r="L52" s="330">
        <v>32497</v>
      </c>
      <c r="M52" s="331">
        <v>1.8</v>
      </c>
      <c r="N52" s="332">
        <v>22.3</v>
      </c>
    </row>
    <row r="53" spans="1:14" x14ac:dyDescent="0.15">
      <c r="A53" s="248"/>
      <c r="B53" s="244"/>
      <c r="C53" s="244"/>
      <c r="D53" s="244"/>
      <c r="E53" s="244"/>
      <c r="F53" s="244"/>
      <c r="G53" s="310" t="s">
        <v>514</v>
      </c>
      <c r="H53" s="311"/>
      <c r="I53" s="319">
        <v>875621</v>
      </c>
      <c r="J53" s="320">
        <v>52640</v>
      </c>
      <c r="K53" s="321">
        <v>28.3</v>
      </c>
      <c r="L53" s="322">
        <v>69806</v>
      </c>
      <c r="M53" s="323">
        <v>13.4</v>
      </c>
      <c r="N53" s="324">
        <v>14.9</v>
      </c>
    </row>
    <row r="54" spans="1:14" x14ac:dyDescent="0.15">
      <c r="A54" s="248"/>
      <c r="B54" s="244"/>
      <c r="C54" s="244"/>
      <c r="D54" s="244"/>
      <c r="E54" s="244"/>
      <c r="F54" s="244"/>
      <c r="G54" s="325"/>
      <c r="H54" s="326" t="s">
        <v>513</v>
      </c>
      <c r="I54" s="327">
        <v>777984</v>
      </c>
      <c r="J54" s="328">
        <v>46771</v>
      </c>
      <c r="K54" s="329">
        <v>37.299999999999997</v>
      </c>
      <c r="L54" s="330">
        <v>32823</v>
      </c>
      <c r="M54" s="331">
        <v>1</v>
      </c>
      <c r="N54" s="332">
        <v>36.299999999999997</v>
      </c>
    </row>
    <row r="55" spans="1:14" x14ac:dyDescent="0.15">
      <c r="A55" s="248"/>
      <c r="B55" s="244"/>
      <c r="C55" s="244"/>
      <c r="D55" s="244"/>
      <c r="E55" s="244"/>
      <c r="F55" s="244"/>
      <c r="G55" s="310" t="s">
        <v>515</v>
      </c>
      <c r="H55" s="311"/>
      <c r="I55" s="319">
        <v>862889</v>
      </c>
      <c r="J55" s="320">
        <v>52625</v>
      </c>
      <c r="K55" s="321">
        <v>0</v>
      </c>
      <c r="L55" s="322">
        <v>74444</v>
      </c>
      <c r="M55" s="323">
        <v>6.6</v>
      </c>
      <c r="N55" s="324">
        <v>-6.6</v>
      </c>
    </row>
    <row r="56" spans="1:14" x14ac:dyDescent="0.15">
      <c r="A56" s="248"/>
      <c r="B56" s="244"/>
      <c r="C56" s="244"/>
      <c r="D56" s="244"/>
      <c r="E56" s="244"/>
      <c r="F56" s="244"/>
      <c r="G56" s="325"/>
      <c r="H56" s="326" t="s">
        <v>513</v>
      </c>
      <c r="I56" s="327">
        <v>671914</v>
      </c>
      <c r="J56" s="328">
        <v>40978</v>
      </c>
      <c r="K56" s="329">
        <v>-12.4</v>
      </c>
      <c r="L56" s="330">
        <v>34175</v>
      </c>
      <c r="M56" s="331">
        <v>4.0999999999999996</v>
      </c>
      <c r="N56" s="332">
        <v>-16.5</v>
      </c>
    </row>
    <row r="57" spans="1:14" x14ac:dyDescent="0.15">
      <c r="A57" s="248"/>
      <c r="B57" s="244"/>
      <c r="C57" s="244"/>
      <c r="D57" s="244"/>
      <c r="E57" s="244"/>
      <c r="F57" s="244"/>
      <c r="G57" s="310" t="s">
        <v>516</v>
      </c>
      <c r="H57" s="311"/>
      <c r="I57" s="319">
        <v>490560</v>
      </c>
      <c r="J57" s="320">
        <v>30368</v>
      </c>
      <c r="K57" s="321">
        <v>-42.3</v>
      </c>
      <c r="L57" s="322">
        <v>85205</v>
      </c>
      <c r="M57" s="323">
        <v>14.5</v>
      </c>
      <c r="N57" s="324">
        <v>-56.8</v>
      </c>
    </row>
    <row r="58" spans="1:14" x14ac:dyDescent="0.15">
      <c r="A58" s="248"/>
      <c r="B58" s="244"/>
      <c r="C58" s="244"/>
      <c r="D58" s="244"/>
      <c r="E58" s="244"/>
      <c r="F58" s="244"/>
      <c r="G58" s="325"/>
      <c r="H58" s="326" t="s">
        <v>513</v>
      </c>
      <c r="I58" s="327">
        <v>377744</v>
      </c>
      <c r="J58" s="328">
        <v>23384</v>
      </c>
      <c r="K58" s="329">
        <v>-42.9</v>
      </c>
      <c r="L58" s="330">
        <v>38847</v>
      </c>
      <c r="M58" s="331">
        <v>13.7</v>
      </c>
      <c r="N58" s="332">
        <v>-56.6</v>
      </c>
    </row>
    <row r="59" spans="1:14" x14ac:dyDescent="0.15">
      <c r="A59" s="248"/>
      <c r="B59" s="244"/>
      <c r="C59" s="244"/>
      <c r="D59" s="244"/>
      <c r="E59" s="244"/>
      <c r="F59" s="244"/>
      <c r="G59" s="310" t="s">
        <v>517</v>
      </c>
      <c r="H59" s="311"/>
      <c r="I59" s="319">
        <v>501259</v>
      </c>
      <c r="J59" s="320">
        <v>31695</v>
      </c>
      <c r="K59" s="321">
        <v>4.4000000000000004</v>
      </c>
      <c r="L59" s="322">
        <v>69469</v>
      </c>
      <c r="M59" s="323">
        <v>-18.5</v>
      </c>
      <c r="N59" s="324">
        <v>22.9</v>
      </c>
    </row>
    <row r="60" spans="1:14" x14ac:dyDescent="0.15">
      <c r="A60" s="248"/>
      <c r="B60" s="244"/>
      <c r="C60" s="244"/>
      <c r="D60" s="244"/>
      <c r="E60" s="244"/>
      <c r="F60" s="244"/>
      <c r="G60" s="325"/>
      <c r="H60" s="326" t="s">
        <v>513</v>
      </c>
      <c r="I60" s="333">
        <v>309487</v>
      </c>
      <c r="J60" s="328">
        <v>19569</v>
      </c>
      <c r="K60" s="329">
        <v>-16.3</v>
      </c>
      <c r="L60" s="330">
        <v>38215</v>
      </c>
      <c r="M60" s="331">
        <v>-1.6</v>
      </c>
      <c r="N60" s="332">
        <v>-14.7</v>
      </c>
    </row>
    <row r="61" spans="1:14" x14ac:dyDescent="0.15">
      <c r="A61" s="248"/>
      <c r="B61" s="244"/>
      <c r="C61" s="244"/>
      <c r="D61" s="244"/>
      <c r="E61" s="244"/>
      <c r="F61" s="244"/>
      <c r="G61" s="310" t="s">
        <v>518</v>
      </c>
      <c r="H61" s="334"/>
      <c r="I61" s="335">
        <v>683578</v>
      </c>
      <c r="J61" s="336">
        <v>41669</v>
      </c>
      <c r="K61" s="337">
        <v>-8.6999999999999993</v>
      </c>
      <c r="L61" s="338">
        <v>72096</v>
      </c>
      <c r="M61" s="339">
        <v>2.2000000000000002</v>
      </c>
      <c r="N61" s="324">
        <v>-10.9</v>
      </c>
    </row>
    <row r="62" spans="1:14" x14ac:dyDescent="0.15">
      <c r="A62" s="248"/>
      <c r="B62" s="244"/>
      <c r="C62" s="244"/>
      <c r="D62" s="244"/>
      <c r="E62" s="244"/>
      <c r="F62" s="244"/>
      <c r="G62" s="325"/>
      <c r="H62" s="326" t="s">
        <v>513</v>
      </c>
      <c r="I62" s="327">
        <v>541613</v>
      </c>
      <c r="J62" s="328">
        <v>32953</v>
      </c>
      <c r="K62" s="329">
        <v>-2</v>
      </c>
      <c r="L62" s="330">
        <v>35311</v>
      </c>
      <c r="M62" s="331">
        <v>3.8</v>
      </c>
      <c r="N62" s="332">
        <v>-5.8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0" zoomScaleNormal="70" zoomScaleSheetLayoutView="55" workbookViewId="0">
      <selection activeCell="R17" sqref="R1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J45" sqref="J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69" t="s">
        <v>3</v>
      </c>
      <c r="D47" s="1169"/>
      <c r="E47" s="1170"/>
      <c r="F47" s="11">
        <v>11.31</v>
      </c>
      <c r="G47" s="12">
        <v>9.94</v>
      </c>
      <c r="H47" s="12">
        <v>12.59</v>
      </c>
      <c r="I47" s="12">
        <v>8.25</v>
      </c>
      <c r="J47" s="13">
        <v>9.3000000000000007</v>
      </c>
    </row>
    <row r="48" spans="2:10" ht="57.75" customHeight="1" x14ac:dyDescent="0.15">
      <c r="B48" s="14"/>
      <c r="C48" s="1171" t="s">
        <v>4</v>
      </c>
      <c r="D48" s="1171"/>
      <c r="E48" s="1172"/>
      <c r="F48" s="15">
        <v>3.02</v>
      </c>
      <c r="G48" s="16">
        <v>1.57</v>
      </c>
      <c r="H48" s="16">
        <v>3.41</v>
      </c>
      <c r="I48" s="16">
        <v>2.19</v>
      </c>
      <c r="J48" s="17">
        <v>3.59</v>
      </c>
    </row>
    <row r="49" spans="2:10" ht="57.75" customHeight="1" thickBot="1" x14ac:dyDescent="0.2">
      <c r="B49" s="18"/>
      <c r="C49" s="1173" t="s">
        <v>5</v>
      </c>
      <c r="D49" s="1173"/>
      <c r="E49" s="1174"/>
      <c r="F49" s="19" t="s">
        <v>525</v>
      </c>
      <c r="G49" s="20" t="s">
        <v>526</v>
      </c>
      <c r="H49" s="20">
        <v>4</v>
      </c>
      <c r="I49" s="20" t="s">
        <v>527</v>
      </c>
      <c r="J49" s="21">
        <v>1.71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小西 直哉</cp:lastModifiedBy>
  <cp:lastPrinted>2017-03-30T00:31:08Z</cp:lastPrinted>
  <dcterms:created xsi:type="dcterms:W3CDTF">2017-02-15T20:50:38Z</dcterms:created>
  <dcterms:modified xsi:type="dcterms:W3CDTF">2017-05-22T01:25:33Z</dcterms:modified>
  <cp:category/>
</cp:coreProperties>
</file>