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AK34" i="11" l="1"/>
  <c r="AA68" i="11" l="1"/>
  <c r="AA70" i="11"/>
  <c r="AA72" i="11"/>
  <c r="AA69" i="11"/>
  <c r="V34" i="11"/>
  <c r="Q34" i="11"/>
  <c r="AA30" i="11"/>
  <c r="AA31" i="11"/>
  <c r="AA32" i="11"/>
  <c r="AA33" i="11"/>
  <c r="AA29" i="11"/>
  <c r="AA28" i="11"/>
  <c r="AA9" i="11"/>
  <c r="AA8" i="11"/>
  <c r="AA34" i="11"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C38" i="9"/>
  <c r="BE37" i="9"/>
  <c r="AM37" i="9"/>
  <c r="C37" i="9"/>
  <c r="BE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s="1"/>
  <c r="AM36" i="9" s="1"/>
  <c r="BW34" i="9" l="1"/>
  <c r="BW35" i="9" s="1"/>
  <c r="BW36" i="9" s="1"/>
  <c r="BW37" i="9" s="1"/>
  <c r="BW38" i="9" s="1"/>
  <c r="CO34" i="9" l="1"/>
  <c r="CO35" i="9" s="1"/>
  <c r="CO36" i="9" s="1"/>
  <c r="CO37" i="9" s="1"/>
  <c r="CO38" i="9" s="1"/>
  <c r="CO39" i="9" s="1"/>
  <c r="CO40" i="9" s="1"/>
  <c r="CO41" i="9" s="1"/>
  <c r="CO42" i="9" s="1"/>
</calcChain>
</file>

<file path=xl/sharedStrings.xml><?xml version="1.0" encoding="utf-8"?>
<sst xmlns="http://schemas.openxmlformats.org/spreadsheetml/2006/main" count="989" uniqueCount="579">
  <si>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</si>
  <si>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</si>
  <si>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</si>
  <si>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</si>
  <si>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</si>
  <si>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</si>
  <si>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</si>
  <si>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</si>
  <si>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</si>
  <si>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</si>
  <si>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</si>
  <si>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</si>
  <si>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</si>
  <si>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</si>
  <si>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</si>
  <si>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</si>
  <si>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</si>
  <si>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</si>
  <si>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</si>
  <si>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</si>
  <si>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</si>
  <si>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</si>
  <si>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</si>
  <si>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</si>
  <si>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</si>
  <si>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</si>
  <si>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</si>
  <si>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</si>
  <si>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</si>
  <si>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</si>
  <si>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</si>
  <si>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</si>
  <si>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</si>
  <si>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</si>
  <si>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</si>
  <si>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</si>
  <si>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</si>
  <si>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</si>
  <si>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</si>
  <si>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</si>
  <si>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</si>
  <si>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</si>
  <si>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</si>
  <si>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</si>
  <si>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</si>
  <si>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</si>
  <si>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</si>
  <si>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</si>
  <si>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</si>
  <si>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</si>
  <si>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</si>
  <si>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</si>
  <si>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</si>
  <si>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</si>
  <si>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</si>
  <si>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</si>
  <si>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</si>
  <si>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</si>
  <si>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</si>
  <si>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</si>
  <si>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</si>
  <si>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</si>
  <si>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</si>
  <si>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</si>
  <si>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</si>
  <si>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</si>
  <si>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</si>
  <si>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</si>
  <si>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</si>
  <si>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</si>
  <si>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</si>
  <si>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</si>
  <si>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</si>
  <si>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</si>
  <si>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</si>
  <si>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</si>
  <si>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</si>
  <si>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</si>
  <si>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</si>
  <si>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</si>
  <si>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</si>
  <si>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</si>
  <si>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</si>
  <si>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</si>
  <si>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</si>
  <si>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</si>
  <si>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</si>
  <si>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</si>
  <si>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</si>
  <si>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</si>
  <si>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</si>
  <si>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</si>
  <si>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</si>
  <si>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</si>
  <si>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</si>
  <si>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</si>
  <si>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</si>
  <si>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</si>
  <si>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</si>
  <si>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</si>
  <si>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</si>
  <si>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</si>
  <si>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</si>
  <si>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</si>
  <si>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</si>
  <si>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</si>
  <si>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</si>
  <si>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</si>
  <si>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</si>
  <si>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</si>
  <si>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</si>
  <si>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</si>
  <si>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</si>
  <si>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</si>
  <si>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</si>
  <si>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</si>
  <si>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</si>
  <si>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</si>
  <si>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</si>
  <si>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</si>
  <si>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</si>
  <si>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</si>
  <si>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</si>
  <si>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</si>
  <si>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</si>
  <si>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</si>
  <si>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</si>
  <si>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</si>
  <si>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</si>
  <si>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</si>
  <si>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</si>
  <si>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</si>
  <si>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</si>
  <si>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</si>
  <si>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</si>
  <si>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</si>
  <si>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</si>
  <si>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</si>
  <si>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</si>
  <si>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</si>
  <si>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</si>
  <si>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</si>
  <si>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</si>
  <si>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</si>
  <si>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</si>
  <si>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</si>
  <si>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</si>
  <si>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</si>
  <si>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</si>
  <si>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</si>
  <si>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</si>
  <si>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</si>
  <si>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</si>
  <si>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</si>
  <si>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</si>
  <si>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</si>
  <si>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</si>
  <si>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</si>
  <si>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</si>
  <si>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</si>
  <si>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</si>
  <si>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</si>
  <si>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</si>
  <si>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</si>
  <si>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</si>
  <si>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</si>
  <si>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</si>
  <si>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</si>
  <si>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</si>
  <si>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</si>
  <si>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</si>
  <si>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</si>
  <si>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</si>
  <si>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</si>
  <si>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</si>
  <si>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</si>
  <si>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</si>
  <si>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</si>
  <si>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</si>
  <si>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</si>
  <si>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</si>
  <si>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</si>
  <si>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</si>
  <si>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</si>
  <si>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</si>
  <si>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</si>
  <si>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</si>
  <si>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</si>
  <si>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</si>
  <si>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</si>
  <si>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</si>
  <si>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</si>
  <si>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</si>
  <si>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兵庫県川西市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</si>
  <si>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</si>
  <si>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</si>
  <si>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</si>
  <si>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</si>
  <si>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</si>
  <si>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</si>
  <si>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</si>
  <si>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</si>
  <si>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</si>
  <si>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</si>
  <si>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</si>
  <si>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</si>
  <si>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</si>
  <si>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</si>
  <si>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</si>
  <si>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</si>
  <si>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</si>
  <si>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</si>
  <si>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</si>
  <si>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</si>
  <si>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</si>
  <si>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</si>
  <si>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</si>
  <si>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</si>
  <si>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</si>
  <si>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</si>
  <si>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</si>
  <si>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</si>
  <si>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</si>
  <si>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</si>
  <si>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</si>
  <si>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</si>
  <si>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</si>
  <si>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</si>
  <si>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</si>
  <si>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</si>
  <si>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</si>
  <si>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</si>
  <si>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</si>
  <si>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</si>
  <si>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</si>
  <si>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</si>
  <si>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</si>
  <si>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</si>
  <si>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</si>
  <si>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</si>
  <si>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</si>
  <si>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</si>
  <si>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</si>
  <si>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</si>
  <si>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</si>
  <si>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</si>
  <si>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</si>
  <si>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</si>
  <si>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</si>
  <si>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</si>
  <si>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</si>
  <si>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</si>
  <si>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</si>
  <si>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</si>
  <si>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</si>
  <si>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</si>
  <si>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</si>
  <si>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</si>
  <si>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</si>
  <si>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</si>
  <si>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</si>
  <si>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</si>
  <si>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</si>
  <si>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</si>
  <si>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</si>
  <si>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</si>
  <si>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</si>
  <si>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</si>
  <si>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</si>
  <si>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</si>
  <si>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</si>
  <si>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</si>
  <si>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</si>
  <si>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</si>
  <si>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</si>
  <si>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</si>
  <si>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</si>
  <si>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</si>
  <si>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</si>
  <si>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</si>
  <si>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</si>
  <si>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</si>
  <si>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</si>
  <si>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</si>
  <si>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</si>
  <si>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</si>
  <si>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</si>
  <si>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</si>
  <si>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</si>
  <si>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</si>
  <si>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</si>
  <si>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</si>
  <si>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</si>
  <si>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</si>
  <si>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</si>
  <si>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</si>
  <si>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</si>
  <si>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</si>
  <si>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</si>
  <si>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</si>
  <si>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</si>
  <si>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</si>
  <si>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</si>
  <si>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</si>
  <si>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</si>
  <si>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</si>
  <si>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</si>
  <si>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</si>
  <si>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</si>
  <si>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</si>
  <si>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</si>
  <si>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</si>
  <si>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</si>
  <si>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</si>
  <si>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</si>
  <si>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</si>
  <si>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</si>
  <si>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</si>
  <si>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</si>
  <si>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</si>
  <si>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</si>
  <si>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</si>
  <si>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</si>
  <si>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</si>
  <si>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</si>
  <si>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</si>
  <si>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</si>
  <si>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</si>
  <si>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</si>
  <si>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</si>
  <si>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</si>
  <si>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</si>
  <si>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</si>
  <si>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</si>
  <si>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</si>
  <si>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</si>
  <si>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</si>
  <si>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</si>
  <si>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</si>
  <si>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</si>
  <si>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</si>
  <si>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兵庫県川西市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</si>
  <si>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</si>
  <si>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</si>
  <si>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</si>
  <si>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</si>
  <si>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</si>
  <si>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</si>
  <si>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</si>
  <si>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</si>
  <si>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</si>
  <si>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</si>
  <si>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</si>
  <si>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</si>
  <si>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</si>
  <si>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</si>
  <si>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</si>
  <si>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</si>
  <si>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</si>
  <si>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</si>
  <si>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</si>
  <si>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</si>
  <si>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</si>
  <si>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</si>
  <si>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</si>
  <si>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</si>
  <si>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</si>
  <si>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</si>
  <si>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</si>
  <si>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</si>
  <si>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</si>
  <si>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</si>
  <si>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</si>
  <si>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</si>
  <si>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</si>
  <si>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</si>
  <si>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</si>
  <si>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</si>
  <si>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</si>
  <si>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</si>
  <si>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</si>
  <si>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</si>
  <si>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</si>
  <si>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</si>
  <si>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</si>
  <si>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</si>
  <si>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</si>
  <si>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</si>
  <si>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</si>
  <si>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</si>
  <si>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</si>
  <si>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</si>
  <si>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</si>
  <si>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</si>
  <si>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</si>
  <si>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</si>
  <si>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</si>
  <si>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</si>
  <si>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</si>
  <si>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</si>
  <si>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</si>
  <si>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</si>
  <si>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</si>
  <si>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</si>
  <si>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</si>
  <si>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</si>
  <si>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</si>
  <si>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</si>
  <si>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</si>
  <si>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</si>
  <si>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</si>
  <si>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</si>
  <si>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</si>
  <si>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</si>
  <si>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</si>
  <si>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</si>
  <si>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</si>
  <si>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</si>
  <si>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</si>
  <si>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</si>
  <si>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</si>
  <si>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</si>
  <si>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</si>
  <si>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</si>
  <si>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</si>
  <si>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</si>
  <si>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</si>
  <si>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</si>
  <si>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</si>
  <si>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</si>
  <si>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</si>
  <si>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</si>
  <si>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</si>
  <si>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</si>
  <si>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</si>
  <si>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</si>
  <si>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</si>
  <si>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</si>
  <si>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</si>
  <si>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</si>
  <si>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</si>
  <si>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</si>
  <si>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</si>
  <si>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</si>
  <si>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</si>
  <si>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</si>
  <si>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</si>
  <si>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</si>
  <si>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</si>
  <si>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</si>
  <si>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</si>
  <si>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</si>
  <si>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</si>
  <si>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</si>
  <si>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</si>
  <si>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</si>
  <si>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</si>
  <si>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</si>
  <si>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</si>
  <si>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</si>
  <si>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</si>
  <si>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</si>
  <si>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</si>
  <si>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</si>
  <si>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</si>
  <si>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</si>
  <si>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</si>
  <si>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</si>
  <si>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</si>
  <si>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</si>
  <si>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</si>
  <si>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</si>
  <si>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</si>
  <si>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</si>
  <si>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</si>
  <si>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</si>
  <si>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</si>
  <si>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</si>
  <si>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</si>
  <si>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</si>
  <si>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</si>
  <si>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</si>
  <si>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</si>
  <si>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</si>
  <si>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</si>
  <si>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</si>
  <si>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</si>
  <si>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</si>
  <si>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</si>
  <si>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</si>
  <si>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</si>
  <si>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</si>
  <si>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</si>
  <si>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</si>
  <si>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</si>
  <si>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</si>
  <si>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</si>
  <si>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</si>
  <si>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</si>
  <si>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</si>
  <si>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</si>
  <si>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</si>
  <si>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</si>
  <si>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</si>
  <si>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</si>
  <si>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</si>
  <si>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</si>
  <si>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</si>
  <si>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</si>
  <si>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</si>
  <si>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</si>
  <si>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</si>
  <si>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</si>
  <si>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</si>
  <si>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</si>
  <si>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</si>
  <si>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</si>
  <si>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</si>
  <si>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</si>
  <si>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</si>
  <si>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</si>
  <si>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</si>
  <si>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</si>
  <si>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</si>
  <si>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</si>
  <si>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0.33</t>
  </si>
  <si>
    <t>病院事業会計</t>
  </si>
  <si>
    <t>▲ 0.80</t>
  </si>
  <si>
    <t>▲ 2.14</t>
  </si>
  <si>
    <t>▲ 2.10</t>
  </si>
  <si>
    <t>▲ 3.47</t>
  </si>
  <si>
    <t>▲ 2.06</t>
  </si>
  <si>
    <t>水道事業会計</t>
  </si>
  <si>
    <t>下水道事業会計</t>
  </si>
  <si>
    <t>一般会計</t>
  </si>
  <si>
    <t>国民健康保険事業特別会計</t>
  </si>
  <si>
    <t>▲ 2.46</t>
  </si>
  <si>
    <t>▲ 1.57</t>
  </si>
  <si>
    <t>介護保険事業特別会計</t>
  </si>
  <si>
    <t>後期高齢者医療事業特別会計</t>
  </si>
  <si>
    <t>用地先行取得事業特別会計</t>
  </si>
  <si>
    <t>その他会計（赤字）</t>
  </si>
  <si>
    <t>その他会計（黒字）</t>
  </si>
  <si>
    <t>川西市土地開発公社</t>
    <rPh sb="0" eb="3">
      <t>カワ</t>
    </rPh>
    <rPh sb="3" eb="5">
      <t>トチ</t>
    </rPh>
    <rPh sb="5" eb="7">
      <t>カイハツ</t>
    </rPh>
    <rPh sb="7" eb="9">
      <t>コウシャ</t>
    </rPh>
    <phoneticPr fontId="2"/>
  </si>
  <si>
    <t>川西市都市整備公社</t>
    <rPh sb="0" eb="3">
      <t>カワ</t>
    </rPh>
    <rPh sb="3" eb="5">
      <t>トシ</t>
    </rPh>
    <rPh sb="5" eb="7">
      <t>セイビ</t>
    </rPh>
    <rPh sb="7" eb="9">
      <t>コウシャ</t>
    </rPh>
    <phoneticPr fontId="2"/>
  </si>
  <si>
    <t>パルティ川西</t>
    <rPh sb="4" eb="6">
      <t>カワニシ</t>
    </rPh>
    <phoneticPr fontId="2"/>
  </si>
  <si>
    <t>川西市都市開発</t>
    <rPh sb="0" eb="3">
      <t>カワ</t>
    </rPh>
    <rPh sb="3" eb="5">
      <t>トシ</t>
    </rPh>
    <rPh sb="5" eb="7">
      <t>カイハツ</t>
    </rPh>
    <phoneticPr fontId="2"/>
  </si>
  <si>
    <t>川西能勢口振興開発</t>
    <rPh sb="0" eb="2">
      <t>カワニシ</t>
    </rPh>
    <rPh sb="2" eb="4">
      <t>ノセ</t>
    </rPh>
    <rPh sb="4" eb="5">
      <t>グチ</t>
    </rPh>
    <rPh sb="5" eb="7">
      <t>シンコウ</t>
    </rPh>
    <rPh sb="7" eb="9">
      <t>カイハツ</t>
    </rPh>
    <phoneticPr fontId="2"/>
  </si>
  <si>
    <t>一庫ダム湖周辺環境整備センター</t>
    <rPh sb="0" eb="1">
      <t>イチ</t>
    </rPh>
    <rPh sb="1" eb="2">
      <t>コ</t>
    </rPh>
    <rPh sb="4" eb="5">
      <t>ミズウミ</t>
    </rPh>
    <rPh sb="5" eb="7">
      <t>シュウヘン</t>
    </rPh>
    <rPh sb="7" eb="9">
      <t>カンキョウ</t>
    </rPh>
    <rPh sb="9" eb="11">
      <t>セイビ</t>
    </rPh>
    <phoneticPr fontId="2"/>
  </si>
  <si>
    <t>川西市文化・スポーツ振興事業団</t>
    <rPh sb="0" eb="3">
      <t>カワ</t>
    </rPh>
    <rPh sb="3" eb="5">
      <t>ブンカ</t>
    </rPh>
    <rPh sb="10" eb="12">
      <t>シンコウ</t>
    </rPh>
    <rPh sb="12" eb="14">
      <t>ジギョウ</t>
    </rPh>
    <rPh sb="14" eb="15">
      <t>ダン</t>
    </rPh>
    <phoneticPr fontId="2"/>
  </si>
  <si>
    <t>川西市社会福祉協議会</t>
    <rPh sb="0" eb="3">
      <t>カワ</t>
    </rPh>
    <rPh sb="3" eb="5">
      <t>シャカイ</t>
    </rPh>
    <rPh sb="5" eb="7">
      <t>フクシ</t>
    </rPh>
    <rPh sb="7" eb="10">
      <t>キョウギカイ</t>
    </rPh>
    <phoneticPr fontId="2"/>
  </si>
  <si>
    <t>阪神福祉事業団</t>
    <rPh sb="0" eb="2">
      <t>ハンシン</t>
    </rPh>
    <rPh sb="2" eb="4">
      <t>フクシ</t>
    </rPh>
    <rPh sb="4" eb="7">
      <t>ジギョウダン</t>
    </rPh>
    <phoneticPr fontId="2"/>
  </si>
  <si>
    <t>-</t>
    <phoneticPr fontId="2"/>
  </si>
  <si>
    <t>-</t>
    <phoneticPr fontId="2"/>
  </si>
  <si>
    <t>13..8</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</si>
  <si>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</si>
  <si>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</si>
  <si>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</si>
  <si>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</si>
  <si>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</si>
  <si>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</si>
  <si>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</si>
  <si>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</si>
  <si>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</si>
  <si>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</si>
  <si>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</si>
  <si>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</si>
  <si>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</si>
  <si>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</si>
  <si>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</si>
  <si>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</si>
  <si>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</si>
  <si>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</si>
  <si>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</si>
  <si>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</si>
  <si>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</si>
  <si>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が若干の増加傾向にある一方で将来負担比率が減少していることは、標準財政規模に占める公債費のウエイトが高まっている一方で、その分償還が進み、債務残高が減少してきていることを示している。
　実質公債費比率、将来負担比率ともに類似団体平均より当市の数値は高くなっている。いずれも直ちに数値が低下するものではないが、着実な償還等により、少しずつ平均に近づいていくものと考えている。</t>
    <rPh sb="1" eb="3">
      <t>ジッシツ</t>
    </rPh>
    <rPh sb="3" eb="6">
      <t>コウサイヒ</t>
    </rPh>
    <rPh sb="6" eb="8">
      <t>ヒリツ</t>
    </rPh>
    <rPh sb="9" eb="11">
      <t>ジャッカン</t>
    </rPh>
    <rPh sb="12" eb="14">
      <t>ゾウカ</t>
    </rPh>
    <rPh sb="14" eb="16">
      <t>ケイコウ</t>
    </rPh>
    <rPh sb="19" eb="21">
      <t>イッポウ</t>
    </rPh>
    <rPh sb="22" eb="24">
      <t>ショウライ</t>
    </rPh>
    <rPh sb="24" eb="26">
      <t>フタン</t>
    </rPh>
    <rPh sb="26" eb="28">
      <t>ヒリツ</t>
    </rPh>
    <rPh sb="29" eb="31">
      <t>ゲンショウ</t>
    </rPh>
    <rPh sb="39" eb="41">
      <t>ヒョウジュン</t>
    </rPh>
    <rPh sb="41" eb="43">
      <t>ザイセイ</t>
    </rPh>
    <rPh sb="43" eb="45">
      <t>キボ</t>
    </rPh>
    <rPh sb="46" eb="47">
      <t>シ</t>
    </rPh>
    <rPh sb="49" eb="52">
      <t>コウサイヒ</t>
    </rPh>
    <rPh sb="58" eb="59">
      <t>タカ</t>
    </rPh>
    <rPh sb="64" eb="66">
      <t>イッポウ</t>
    </rPh>
    <rPh sb="70" eb="71">
      <t>ブン</t>
    </rPh>
    <rPh sb="71" eb="73">
      <t>ショウカン</t>
    </rPh>
    <rPh sb="74" eb="75">
      <t>スス</t>
    </rPh>
    <rPh sb="77" eb="79">
      <t>サイム</t>
    </rPh>
    <rPh sb="79" eb="81">
      <t>ザンダカ</t>
    </rPh>
    <rPh sb="82" eb="84">
      <t>ゲンショウ</t>
    </rPh>
    <rPh sb="93" eb="94">
      <t>シメ</t>
    </rPh>
    <rPh sb="101" eb="103">
      <t>ジッシツ</t>
    </rPh>
    <rPh sb="103" eb="106">
      <t>コウサイヒ</t>
    </rPh>
    <rPh sb="106" eb="108">
      <t>ヒリツ</t>
    </rPh>
    <rPh sb="109" eb="111">
      <t>ショウライ</t>
    </rPh>
    <rPh sb="111" eb="113">
      <t>フタン</t>
    </rPh>
    <rPh sb="113" eb="115">
      <t>ヒリツ</t>
    </rPh>
    <rPh sb="144" eb="145">
      <t>タダ</t>
    </rPh>
    <rPh sb="147" eb="149">
      <t>スウチ</t>
    </rPh>
    <rPh sb="150" eb="152">
      <t>テイカ</t>
    </rPh>
    <rPh sb="162" eb="164">
      <t>チャクジツ</t>
    </rPh>
    <rPh sb="165" eb="167">
      <t>ショウカン</t>
    </rPh>
    <rPh sb="167" eb="168">
      <t>トウ</t>
    </rPh>
    <rPh sb="172" eb="173">
      <t>スコ</t>
    </rPh>
    <rPh sb="176" eb="178">
      <t>ヘイキン</t>
    </rPh>
    <rPh sb="179" eb="180">
      <t>チカ</t>
    </rPh>
    <rPh sb="188" eb="189">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</si>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</sst>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25248</c:v>
                </c:pt>
                <c:pt idx="1">
                  <c:v>28126</c:v>
                </c:pt>
                <c:pt idx="2">
                  <c:v>29620</c:v>
                </c:pt>
                <c:pt idx="3">
                  <c:v>37711</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17921</c:v>
                </c:pt>
                <c:pt idx="1">
                  <c:v>27230</c:v>
                </c:pt>
                <c:pt idx="2">
                  <c:v>34302</c:v>
                </c:pt>
                <c:pt idx="3">
                  <c:v>31708</c:v>
                </c:pt>
                <c:pt idx="4">
                  <c:v>37660</c:v>
                </c:pt>
              </c:numCache>
            </c:numRef>
          </c:val>
          <c:smooth val="0"/>
        </c:ser>
        <c:dLbls>
          <c:showLegendKey val="0"/>
          <c:showVal val="0"/>
          <c:showCatName val="0"/>
          <c:showSerName val="0"/>
          <c:showPercent val="0"/>
          <c:showBubbleSize val="0"/>
        </c:dLbls>
        <c:marker val="1"/>
        <c:smooth val="0"/>
        <c:axId val="94190976"/>
        <c:axId val="94225920"/>
      </c:lineChart>
      <c:catAx>
        <c:axId val="94190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25920"/>
        <c:crosses val="autoZero"/>
        <c:auto val="1"/>
        <c:lblAlgn val="ctr"/>
        <c:lblOffset val="100"/>
        <c:tickLblSkip val="1"/>
        <c:tickMarkSkip val="1"/>
        <c:noMultiLvlLbl val="0"/>
      </c:catAx>
      <c:valAx>
        <c:axId val="9422592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9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c:v>
                </c:pt>
                <c:pt idx="1">
                  <c:v>1.77</c:v>
                </c:pt>
                <c:pt idx="2">
                  <c:v>1.42</c:v>
                </c:pt>
                <c:pt idx="3">
                  <c:v>1.49</c:v>
                </c:pt>
                <c:pt idx="4">
                  <c:v>1.57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3.17</c:v>
                </c:pt>
                <c:pt idx="1">
                  <c:v>2.89</c:v>
                </c:pt>
                <c:pt idx="2">
                  <c:v>2.87</c:v>
                </c:pt>
                <c:pt idx="3">
                  <c:v>2.85</c:v>
                </c:pt>
                <c:pt idx="4">
                  <c:v>2.8</c:v>
                </c:pt>
              </c:numCache>
            </c:numRef>
          </c:val>
        </c:ser>
        <c:dLbls>
          <c:showLegendKey val="0"/>
          <c:showVal val="0"/>
          <c:showCatName val="0"/>
          <c:showSerName val="0"/>
          <c:showPercent val="0"/>
          <c:showBubbleSize val="0"/>
        </c:dLbls>
        <c:gapWidth val="250"/>
        <c:overlap val="100"/>
        <c:axId val="118092160"/>
        <c:axId val="11809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-0.33</c:v>
                </c:pt>
                <c:pt idx="1">
                  <c:v>0.21</c:v>
                </c:pt>
                <c:pt idx="2">
                  <c:v>-0.33</c:v>
                </c:pt>
                <c:pt idx="3">
                  <c:v>7.0000000000000007E-2</c:v>
                </c:pt>
                <c:pt idx="4">
                  <c:v>0.11</c:v>
                </c:pt>
              </c:numCache>
            </c:numRef>
          </c:val>
          <c:smooth val="0"/>
        </c:ser>
        <c:dLbls>
          <c:showLegendKey val="0"/>
          <c:showVal val="0"/>
          <c:showCatName val="0"/>
          <c:showSerName val="0"/>
          <c:showPercent val="0"/>
          <c:showBubbleSize val="0"/>
        </c:dLbls>
        <c:marker val="1"/>
        <c:smooth val="0"/>
        <c:axId val="118092160"/>
        <c:axId val="118094080"/>
      </c:lineChart>
      <c:catAx>
        <c:axId val="1180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094080"/>
        <c:crosses val="autoZero"/>
        <c:auto val="1"/>
        <c:lblAlgn val="ctr"/>
        <c:lblOffset val="100"/>
        <c:tickLblSkip val="1"/>
        <c:tickMarkSkip val="1"/>
        <c:noMultiLvlLbl val="0"/>
      </c:catAx>
      <c:valAx>
        <c:axId val="1180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0.2</c:v>
                </c:pt>
                <c:pt idx="4">
                  <c:v>#N/A</c:v>
                </c:pt>
                <c:pt idx="5">
                  <c:v>0.2</c:v>
                </c:pt>
                <c:pt idx="6">
                  <c:v>#N/A</c:v>
                </c:pt>
                <c:pt idx="7">
                  <c:v>0.24</c:v>
                </c:pt>
                <c:pt idx="8">
                  <c:v>#N/A</c:v>
                </c:pt>
                <c:pt idx="9">
                  <c:v>0.25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0.46</c:v>
                </c:pt>
                <c:pt idx="2">
                  <c:v>#N/A</c:v>
                </c:pt>
                <c:pt idx="3">
                  <c:v>0.04</c:v>
                </c:pt>
                <c:pt idx="4">
                  <c:v>#N/A</c:v>
                </c:pt>
                <c:pt idx="5">
                  <c:v>0.69</c:v>
                </c:pt>
                <c:pt idx="6">
                  <c:v>#N/A</c:v>
                </c:pt>
                <c:pt idx="7">
                  <c:v>0.56999999999999995</c:v>
                </c:pt>
                <c:pt idx="8">
                  <c:v>#N/A</c:v>
                </c:pt>
                <c:pt idx="9">
                  <c:v>0.46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2.46</c:v>
                </c:pt>
                <c:pt idx="1">
                  <c:v>#N/A</c:v>
                </c:pt>
                <c:pt idx="2">
                  <c:v>1.57</c:v>
                </c:pt>
                <c:pt idx="3">
                  <c:v>#N/A</c:v>
                </c:pt>
                <c:pt idx="4">
                  <c:v>#N/A</c:v>
                </c:pt>
                <c:pt idx="5">
                  <c:v>0.15</c:v>
                </c:pt>
                <c:pt idx="6">
                  <c:v>#N/A</c:v>
                </c:pt>
                <c:pt idx="7">
                  <c:v>1.49</c:v>
                </c:pt>
                <c:pt idx="8">
                  <c:v>#N/A</c:v>
                </c:pt>
                <c:pt idx="9">
                  <c:v>1.24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c:v>
                </c:pt>
                <c:pt idx="2">
                  <c:v>#N/A</c:v>
                </c:pt>
                <c:pt idx="3">
                  <c:v>1.76</c:v>
                </c:pt>
                <c:pt idx="4">
                  <c:v>#N/A</c:v>
                </c:pt>
                <c:pt idx="5">
                  <c:v>1.42</c:v>
                </c:pt>
                <c:pt idx="6">
                  <c:v>#N/A</c:v>
                </c:pt>
                <c:pt idx="7">
                  <c:v>1.48</c:v>
                </c:pt>
                <c:pt idx="8">
                  <c:v>#N/A</c:v>
                </c:pt>
                <c:pt idx="9">
                  <c:v>1.57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3.73</c:v>
                </c:pt>
                <c:pt idx="2">
                  <c:v>#N/A</c:v>
                </c:pt>
                <c:pt idx="3">
                  <c:v>4.53</c:v>
                </c:pt>
                <c:pt idx="4">
                  <c:v>#N/A</c:v>
                </c:pt>
                <c:pt idx="5">
                  <c:v>5.38</c:v>
                </c:pt>
                <c:pt idx="6">
                  <c:v>#N/A</c:v>
                </c:pt>
                <c:pt idx="7">
                  <c:v>5.79</c:v>
                </c:pt>
                <c:pt idx="8">
                  <c:v>#N/A</c:v>
                </c:pt>
                <c:pt idx="9">
                  <c:v>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16.899999999999999</c:v>
                </c:pt>
                <c:pt idx="2">
                  <c:v>#N/A</c:v>
                </c:pt>
                <c:pt idx="3">
                  <c:v>17.170000000000002</c:v>
                </c:pt>
                <c:pt idx="4">
                  <c:v>#N/A</c:v>
                </c:pt>
                <c:pt idx="5">
                  <c:v>12.89</c:v>
                </c:pt>
                <c:pt idx="6">
                  <c:v>#N/A</c:v>
                </c:pt>
                <c:pt idx="7">
                  <c:v>13.12</c:v>
                </c:pt>
                <c:pt idx="8">
                  <c:v>#N/A</c:v>
                </c:pt>
                <c:pt idx="9">
                  <c:v>13.03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0.8</c:v>
                </c:pt>
                <c:pt idx="1">
                  <c:v>#N/A</c:v>
                </c:pt>
                <c:pt idx="2">
                  <c:v>2.14</c:v>
                </c:pt>
                <c:pt idx="3">
                  <c:v>#N/A</c:v>
                </c:pt>
                <c:pt idx="4">
                  <c:v>2.1</c:v>
                </c:pt>
                <c:pt idx="5">
                  <c:v>#N/A</c:v>
                </c:pt>
                <c:pt idx="6">
                  <c:v>3.47</c:v>
                </c:pt>
                <c:pt idx="7">
                  <c:v>#N/A</c:v>
                </c:pt>
                <c:pt idx="8">
                  <c:v>2.06</c:v>
                </c:pt>
                <c:pt idx="9">
                  <c:v>#N/A</c:v>
                </c:pt>
              </c:numCache>
            </c:numRef>
          </c:val>
        </c:ser>
        <c:dLbls>
          <c:showLegendKey val="0"/>
          <c:showVal val="0"/>
          <c:showCatName val="0"/>
          <c:showSerName val="0"/>
          <c:showPercent val="0"/>
          <c:showBubbleSize val="0"/>
        </c:dLbls>
        <c:gapWidth val="150"/>
        <c:overlap val="100"/>
        <c:axId val="118437760"/>
        <c:axId val="118439296"/>
      </c:barChart>
      <c:catAx>
        <c:axId val="118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39296"/>
        <c:crosses val="autoZero"/>
        <c:auto val="1"/>
        <c:lblAlgn val="ctr"/>
        <c:lblOffset val="100"/>
        <c:tickLblSkip val="1"/>
        <c:tickMarkSkip val="1"/>
        <c:noMultiLvlLbl val="0"/>
      </c:catAx>
      <c:valAx>
        <c:axId val="1184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6771</c:v>
                </c:pt>
                <c:pt idx="5">
                  <c:v>6990</c:v>
                </c:pt>
                <c:pt idx="8">
                  <c:v>6597</c:v>
                </c:pt>
                <c:pt idx="11">
                  <c:v>6472</c:v>
                </c:pt>
                <c:pt idx="14">
                  <c:v>5814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2</c:v>
                </c:pt>
                <c:pt idx="6">
                  <c:v>0</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826</c:v>
                </c:pt>
                <c:pt idx="3">
                  <c:v>810</c:v>
                </c:pt>
                <c:pt idx="6">
                  <c:v>902</c:v>
                </c:pt>
                <c:pt idx="9">
                  <c:v>994</c:v>
                </c:pt>
                <c:pt idx="12">
                  <c:v>974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658</c:v>
                </c:pt>
                <c:pt idx="3">
                  <c:v>764</c:v>
                </c:pt>
                <c:pt idx="6">
                  <c:v>764</c:v>
                </c:pt>
                <c:pt idx="9">
                  <c:v>764</c:v>
                </c:pt>
                <c:pt idx="12">
                  <c:v>764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1170</c:v>
                </c:pt>
                <c:pt idx="3">
                  <c:v>1045</c:v>
                </c:pt>
                <c:pt idx="6">
                  <c:v>916</c:v>
                </c:pt>
                <c:pt idx="9">
                  <c:v>803</c:v>
                </c:pt>
                <c:pt idx="12">
                  <c:v>863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53</c:v>
                </c:pt>
                <c:pt idx="3">
                  <c:v>73</c:v>
                </c:pt>
                <c:pt idx="6">
                  <c:v>73</c:v>
                </c:pt>
                <c:pt idx="9">
                  <c:v>97</c:v>
                </c:pt>
                <c:pt idx="12">
                  <c:v>103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7237</c:v>
                </c:pt>
                <c:pt idx="3">
                  <c:v>7237</c:v>
                </c:pt>
                <c:pt idx="6">
                  <c:v>7289</c:v>
                </c:pt>
                <c:pt idx="9">
                  <c:v>6663</c:v>
                </c:pt>
                <c:pt idx="12">
                  <c:v>6372</c:v>
                </c:pt>
              </c:numCache>
            </c:numRef>
          </c:val>
        </c:ser>
        <c:dLbls>
          <c:showLegendKey val="0"/>
          <c:showVal val="0"/>
          <c:showCatName val="0"/>
          <c:showSerName val="0"/>
          <c:showPercent val="0"/>
          <c:showBubbleSize val="0"/>
        </c:dLbls>
        <c:gapWidth val="100"/>
        <c:overlap val="100"/>
        <c:axId val="32159232"/>
        <c:axId val="3216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3178</c:v>
                </c:pt>
                <c:pt idx="2">
                  <c:v>#N/A</c:v>
                </c:pt>
                <c:pt idx="3">
                  <c:v>#N/A</c:v>
                </c:pt>
                <c:pt idx="4">
                  <c:v>2941</c:v>
                </c:pt>
                <c:pt idx="5">
                  <c:v>#N/A</c:v>
                </c:pt>
                <c:pt idx="6">
                  <c:v>#N/A</c:v>
                </c:pt>
                <c:pt idx="7">
                  <c:v>3347</c:v>
                </c:pt>
                <c:pt idx="8">
                  <c:v>#N/A</c:v>
                </c:pt>
                <c:pt idx="9">
                  <c:v>#N/A</c:v>
                </c:pt>
                <c:pt idx="10">
                  <c:v>2851</c:v>
                </c:pt>
                <c:pt idx="11">
                  <c:v>#N/A</c:v>
                </c:pt>
                <c:pt idx="12">
                  <c:v>#N/A</c:v>
                </c:pt>
                <c:pt idx="13">
                  <c:v>3265</c:v>
                </c:pt>
                <c:pt idx="14">
                  <c:v>#N/A</c:v>
                </c:pt>
              </c:numCache>
            </c:numRef>
          </c:val>
          <c:smooth val="0"/>
        </c:ser>
        <c:dLbls>
          <c:showLegendKey val="0"/>
          <c:showVal val="0"/>
          <c:showCatName val="0"/>
          <c:showSerName val="0"/>
          <c:showPercent val="0"/>
          <c:showBubbleSize val="0"/>
        </c:dLbls>
        <c:marker val="1"/>
        <c:smooth val="0"/>
        <c:axId val="32159232"/>
        <c:axId val="32161152"/>
      </c:lineChart>
      <c:catAx>
        <c:axId val="321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61152"/>
        <c:crosses val="autoZero"/>
        <c:auto val="1"/>
        <c:lblAlgn val="ctr"/>
        <c:lblOffset val="100"/>
        <c:tickLblSkip val="1"/>
        <c:tickMarkSkip val="1"/>
        <c:noMultiLvlLbl val="0"/>
      </c:catAx>
      <c:valAx>
        <c:axId val="3216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38577</c:v>
                </c:pt>
                <c:pt idx="5">
                  <c:v>41030</c:v>
                </c:pt>
                <c:pt idx="8">
                  <c:v>42553</c:v>
                </c:pt>
                <c:pt idx="11">
                  <c:v>43231</c:v>
                </c:pt>
                <c:pt idx="14">
                  <c:v>44832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15162</c:v>
                </c:pt>
                <c:pt idx="5">
                  <c:v>13728</c:v>
                </c:pt>
                <c:pt idx="8">
                  <c:v>13279</c:v>
                </c:pt>
                <c:pt idx="11">
                  <c:v>14394</c:v>
                </c:pt>
                <c:pt idx="14">
                  <c:v>16542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3645</c:v>
                </c:pt>
                <c:pt idx="5">
                  <c:v>5721</c:v>
                </c:pt>
                <c:pt idx="8">
                  <c:v>4601</c:v>
                </c:pt>
                <c:pt idx="11">
                  <c:v>3782</c:v>
                </c:pt>
                <c:pt idx="14">
                  <c:v>5222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35</c:v>
                </c:pt>
                <c:pt idx="3">
                  <c:v>62</c:v>
                </c:pt>
                <c:pt idx="6">
                  <c:v>206</c:v>
                </c:pt>
                <c:pt idx="9">
                  <c:v>202</c:v>
                </c:pt>
                <c:pt idx="12">
                  <c:v>191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10118</c:v>
                </c:pt>
                <c:pt idx="3">
                  <c:v>9873</c:v>
                </c:pt>
                <c:pt idx="6">
                  <c:v>9343</c:v>
                </c:pt>
                <c:pt idx="9">
                  <c:v>8584</c:v>
                </c:pt>
                <c:pt idx="12">
                  <c:v>7751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7250</c:v>
                </c:pt>
                <c:pt idx="3">
                  <c:v>6595</c:v>
                </c:pt>
                <c:pt idx="6">
                  <c:v>5931</c:v>
                </c:pt>
                <c:pt idx="9">
                  <c:v>5256</c:v>
                </c:pt>
                <c:pt idx="12">
                  <c:v>4570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8650</c:v>
                </c:pt>
                <c:pt idx="3">
                  <c:v>7722</c:v>
                </c:pt>
                <c:pt idx="6">
                  <c:v>7823</c:v>
                </c:pt>
                <c:pt idx="9">
                  <c:v>7218</c:v>
                </c:pt>
                <c:pt idx="12">
                  <c:v>7278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18174</c:v>
                </c:pt>
                <c:pt idx="3">
                  <c:v>17182</c:v>
                </c:pt>
                <c:pt idx="6">
                  <c:v>16655</c:v>
                </c:pt>
                <c:pt idx="9">
                  <c:v>15788</c:v>
                </c:pt>
                <c:pt idx="12">
                  <c:v>15089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53764</c:v>
                </c:pt>
                <c:pt idx="3">
                  <c:v>57671</c:v>
                </c:pt>
                <c:pt idx="6">
                  <c:v>58028</c:v>
                </c:pt>
                <c:pt idx="9">
                  <c:v>58356</c:v>
                </c:pt>
                <c:pt idx="12">
                  <c:v>61604</c:v>
                </c:pt>
              </c:numCache>
            </c:numRef>
          </c:val>
        </c:ser>
        <c:dLbls>
          <c:showLegendKey val="0"/>
          <c:showVal val="0"/>
          <c:showCatName val="0"/>
          <c:showSerName val="0"/>
          <c:showPercent val="0"/>
          <c:showBubbleSize val="0"/>
        </c:dLbls>
        <c:gapWidth val="100"/>
        <c:overlap val="100"/>
        <c:axId val="94127232"/>
        <c:axId val="9412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40608</c:v>
                </c:pt>
                <c:pt idx="2">
                  <c:v>#N/A</c:v>
                </c:pt>
                <c:pt idx="3">
                  <c:v>#N/A</c:v>
                </c:pt>
                <c:pt idx="4">
                  <c:v>38627</c:v>
                </c:pt>
                <c:pt idx="5">
                  <c:v>#N/A</c:v>
                </c:pt>
                <c:pt idx="6">
                  <c:v>#N/A</c:v>
                </c:pt>
                <c:pt idx="7">
                  <c:v>37552</c:v>
                </c:pt>
                <c:pt idx="8">
                  <c:v>#N/A</c:v>
                </c:pt>
                <c:pt idx="9">
                  <c:v>#N/A</c:v>
                </c:pt>
                <c:pt idx="10">
                  <c:v>33998</c:v>
                </c:pt>
                <c:pt idx="11">
                  <c:v>#N/A</c:v>
                </c:pt>
                <c:pt idx="12">
                  <c:v>#N/A</c:v>
                </c:pt>
                <c:pt idx="13">
                  <c:v>29887</c:v>
                </c:pt>
                <c:pt idx="14">
                  <c:v>#N/A</c:v>
                </c:pt>
              </c:numCache>
            </c:numRef>
          </c:val>
          <c:smooth val="0"/>
        </c:ser>
        <c:dLbls>
          <c:showLegendKey val="0"/>
          <c:showVal val="0"/>
          <c:showCatName val="0"/>
          <c:showSerName val="0"/>
          <c:showPercent val="0"/>
          <c:showBubbleSize val="0"/>
        </c:dLbls>
        <c:marker val="1"/>
        <c:smooth val="0"/>
        <c:axId val="94127232"/>
        <c:axId val="94129152"/>
      </c:lineChart>
      <c:catAx>
        <c:axId val="941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129152"/>
        <c:crosses val="autoZero"/>
        <c:auto val="1"/>
        <c:lblAlgn val="ctr"/>
        <c:lblOffset val="100"/>
        <c:tickLblSkip val="1"/>
        <c:tickMarkSkip val="1"/>
        <c:noMultiLvlLbl val="0"/>
      </c:catAx>
      <c:valAx>
        <c:axId val="9412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924864"/>
        <c:axId val="125926784"/>
      </c:scatterChart>
      <c:valAx>
        <c:axId val="125924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26784"/>
        <c:crosses val="autoZero"/>
        <c:crossBetween val="midCat"/>
      </c:valAx>
      <c:valAx>
        <c:axId val="125926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24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11.7</c:v>
                </c:pt>
                <c:pt idx="2">
                  <c:v>12.3</c:v>
                </c:pt>
                <c:pt idx="3">
                  <c:v>11.9</c:v>
                </c:pt>
                <c:pt idx="4">
                  <c:v>12.2</c:v>
                </c:pt>
              </c:numCache>
            </c:numRef>
          </c:xVal>
          <c:yVal>
            <c:numRef>
              <c:f>公会計指標分析・財政指標組合せ分析表!$K$73:$O$73</c:f>
              <c:numCache>
                <c:formatCode>#,##0.0;"▲ "#,##0.0</c:formatCode>
                <c:ptCount val="5"/>
                <c:pt idx="0">
                  <c:v>160.9</c:v>
                </c:pt>
                <c:pt idx="1">
                  <c:v>152.6</c:v>
                </c:pt>
                <c:pt idx="2">
                  <c:v>147.30000000000001</c:v>
                </c:pt>
                <c:pt idx="3">
                  <c:v>133.4</c:v>
                </c:pt>
                <c:pt idx="4">
                  <c:v>114.1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712160979877516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5.2447120580515674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7.4679635633781074E-3"/>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5.3</c:v>
                </c:pt>
                <c:pt idx="1">
                  <c:v>5.2</c:v>
                </c:pt>
                <c:pt idx="2">
                  <c:v>5.3</c:v>
                </c:pt>
                <c:pt idx="3">
                  <c:v>5.0999999999999996</c:v>
                </c:pt>
                <c:pt idx="4">
                  <c:v>4.8</c:v>
                </c:pt>
              </c:numCache>
            </c:numRef>
          </c:xVal>
          <c:yVal>
            <c:numRef>
              <c:f>公会計指標分析・財政指標組合せ分析表!$K$77:$O$77</c:f>
              <c:numCache>
                <c:formatCode>#,##0.0;"▲ "#,##0.0</c:formatCode>
                <c:ptCount val="5"/>
                <c:pt idx="0">
                  <c:v>93.2</c:v>
                </c:pt>
                <c:pt idx="1">
                  <c:v>88.7</c:v>
                </c:pt>
                <c:pt idx="2">
                  <c:v>80</c:v>
                </c:pt>
                <c:pt idx="3">
                  <c:v>61.4</c:v>
                </c:pt>
                <c:pt idx="4">
                  <c:v>25.4</c:v>
                </c:pt>
              </c:numCache>
            </c:numRef>
          </c:yVal>
          <c:smooth val="0"/>
        </c:ser>
        <c:dLbls>
          <c:showLegendKey val="0"/>
          <c:showVal val="0"/>
          <c:showCatName val="0"/>
          <c:showSerName val="0"/>
          <c:showPercent val="0"/>
          <c:showBubbleSize val="0"/>
        </c:dLbls>
        <c:axId val="125950592"/>
        <c:axId val="125993728"/>
      </c:scatterChart>
      <c:valAx>
        <c:axId val="125950592"/>
        <c:scaling>
          <c:orientation val="minMax"/>
          <c:max val="13"/>
          <c:min val="4.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93728"/>
        <c:crosses val="autoZero"/>
        <c:crossBetween val="midCat"/>
      </c:valAx>
      <c:valAx>
        <c:axId val="125993728"/>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50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実質公債費比率は昨年度に比べ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ポイント増加しており、これは主に公債費に対する財源（用地売却収入に伴う減債基金の繰入）が減少したことによるものである。</a:t>
          </a:r>
        </a:p>
        <a:p>
          <a:r>
            <a:rPr kumimoji="1" lang="ja-JP" altLang="en-US" sz="1400">
              <a:latin typeface="ＭＳ ゴシック" pitchFamily="49" charset="-128"/>
              <a:ea typeface="ＭＳ ゴシック" pitchFamily="49" charset="-128"/>
            </a:rPr>
            <a:t>　今後について、準元利償還金において都市整備公社に対する補助金、猪名川上流ごみ処理施設組合への組合債償還負担金等が多額なまま推移するものの、一般会計分については、今後数年間のピークの期間を過ぎれば公債費償還が減少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昨年度に比べ改善しているのは、市都市整備公社への債務負担行為による支出予定額など将来負担額が減少するとともに、都市計画事業の進捗による、都市計画税収の公債費充当可能額など、将来負担額への充当可能特定歳入が増加したことにより、将来負担比率は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今後についても、投資的事業の実施にあたっては、事業及び経費の精査を行った上で国の経済対策による財源を積極的に活用するなど、将来負担が増加しないよう努めていく。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年度においては、平成</a:t>
          </a:r>
          <a:r>
            <a:rPr kumimoji="1" lang="en-US" altLang="ja-JP" sz="1300">
              <a:latin typeface="ＭＳ Ｐゴシック"/>
            </a:rPr>
            <a:t>24</a:t>
          </a:r>
          <a:r>
            <a:rPr kumimoji="1" lang="ja-JP" altLang="en-US" sz="1300">
              <a:latin typeface="ＭＳ Ｐゴシック"/>
            </a:rPr>
            <a:t>年度と比較して地方消費税交付金が増加している等により基準財政収入額が増加したため、結果として財政力指数は</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今後も、基準財政需要額が増加することが見込まれることから、行財政改革推進計画に基づく事務事業の見直しや定数管理等の取り組みを継続することにより、持続可能な財政運営を確保するよう努める。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116417</xdr:rowOff>
    </xdr:from>
    <xdr:to>
      <xdr:col>6</xdr:col>
      <xdr:colOff>50800</xdr:colOff>
      <xdr:row>41</xdr:row>
      <xdr:rowOff>46567</xdr:rowOff>
    </xdr:to>
    <xdr:sp macro="" textlink="">
      <xdr:nvSpPr>
        <xdr:cNvPr id="72" name="フローチャート : 判断 71"/>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73" name="テキスト ボックス 72"/>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4" name="直線コネクタ 73"/>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103011</xdr:rowOff>
    </xdr:from>
    <xdr:to>
      <xdr:col>4</xdr:col>
      <xdr:colOff>533400</xdr:colOff>
      <xdr:row>41</xdr:row>
      <xdr:rowOff>33161</xdr:rowOff>
    </xdr:to>
    <xdr:sp macro="" textlink="">
      <xdr:nvSpPr>
        <xdr:cNvPr id="75" name="フローチャート : 判断 74"/>
        <xdr:cNvSpPr/>
      </xdr:nvSpPr>
      <xdr:spPr>
        <a:xfrm>
          <a:off x="3175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76" name="テキスト ボックス 75"/>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156633</xdr:rowOff>
    </xdr:to>
    <xdr:cxnSp macro="">
      <xdr:nvCxnSpPr>
        <xdr:cNvPr id="77" name="直線コネクタ 76"/>
        <xdr:cNvCxnSpPr/>
      </xdr:nvCxnSpPr>
      <xdr:spPr>
        <a:xfrm>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8" name="フローチャート : 判断 77"/>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9" name="テキスト ボックス 78"/>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80" name="フローチャート : 判断 79"/>
        <xdr:cNvSpPr/>
      </xdr:nvSpPr>
      <xdr:spPr>
        <a:xfrm>
          <a:off x="1397000" y="688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81" name="テキスト ボックス 80"/>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47572</xdr:rowOff>
    </xdr:from>
    <xdr:ext cx="736600" cy="259045"/>
    <xdr:sp macro="" textlink="">
      <xdr:nvSpPr>
        <xdr:cNvPr id="90" name="テキスト ボックス 89"/>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92" name="テキスト ボックス 91"/>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96" name="テキスト ボックス 95"/>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前年度と比較し、地方消費税交付金等の増により経常一般財源総額が増加したため、経常収支比率は</a:t>
          </a:r>
          <a:r>
            <a:rPr kumimoji="1" lang="en-US" altLang="ja-JP" sz="1300">
              <a:latin typeface="ＭＳ Ｐゴシック"/>
            </a:rPr>
            <a:t>2.0</a:t>
          </a:r>
          <a:r>
            <a:rPr kumimoji="1" lang="ja-JP" altLang="en-US" sz="1300">
              <a:latin typeface="ＭＳ Ｐゴシック"/>
            </a:rPr>
            <a:t>ポイント改善となった。</a:t>
          </a:r>
        </a:p>
        <a:p>
          <a:r>
            <a:rPr kumimoji="1" lang="ja-JP" altLang="en-US" sz="1300">
              <a:latin typeface="ＭＳ Ｐゴシック"/>
            </a:rPr>
            <a:t>　改善に向けて、経常経費の削減を引き続き行っていくが、今後も社会保障費の増大が見込まれることから、当面は厳しい状況が続くことが予想される。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151130</xdr:rowOff>
    </xdr:from>
    <xdr:to>
      <xdr:col>7</xdr:col>
      <xdr:colOff>152400</xdr:colOff>
      <xdr:row>65</xdr:row>
      <xdr:rowOff>77046</xdr:rowOff>
    </xdr:to>
    <xdr:cxnSp macro="">
      <xdr:nvCxnSpPr>
        <xdr:cNvPr id="126" name="直線コネクタ 125"/>
        <xdr:cNvCxnSpPr/>
      </xdr:nvCxnSpPr>
      <xdr:spPr>
        <a:xfrm flipV="1">
          <a:off x="4953000" y="1009523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49123</xdr:rowOff>
    </xdr:from>
    <xdr:ext cx="762000" cy="259045"/>
    <xdr:sp macro="" textlink="">
      <xdr:nvSpPr>
        <xdr:cNvPr id="127" name="財政構造の弾力性最小値テキスト"/>
        <xdr:cNvSpPr txBox="1"/>
      </xdr:nvSpPr>
      <xdr:spPr>
        <a:xfrm>
          <a:off x="504190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77046</xdr:rowOff>
    </xdr:from>
    <xdr:to>
      <xdr:col>7</xdr:col>
      <xdr:colOff>241300</xdr:colOff>
      <xdr:row>65</xdr:row>
      <xdr:rowOff>77046</xdr:rowOff>
    </xdr:to>
    <xdr:cxnSp macro="">
      <xdr:nvCxnSpPr>
        <xdr:cNvPr id="128" name="直線コネクタ 127"/>
        <xdr:cNvCxnSpPr/>
      </xdr:nvCxnSpPr>
      <xdr:spPr>
        <a:xfrm>
          <a:off x="4864100" y="112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66057</xdr:rowOff>
    </xdr:from>
    <xdr:ext cx="762000" cy="259045"/>
    <xdr:sp macro="" textlink="">
      <xdr:nvSpPr>
        <xdr:cNvPr id="129"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151130</xdr:rowOff>
    </xdr:from>
    <xdr:to>
      <xdr:col>7</xdr:col>
      <xdr:colOff>241300</xdr:colOff>
      <xdr:row>58</xdr:row>
      <xdr:rowOff>151130</xdr:rowOff>
    </xdr:to>
    <xdr:cxnSp macro="">
      <xdr:nvCxnSpPr>
        <xdr:cNvPr id="130" name="直線コネクタ 129"/>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165523</xdr:rowOff>
    </xdr:to>
    <xdr:cxnSp macro="">
      <xdr:nvCxnSpPr>
        <xdr:cNvPr id="131" name="直線コネクタ 130"/>
        <xdr:cNvCxnSpPr/>
      </xdr:nvCxnSpPr>
      <xdr:spPr>
        <a:xfrm flipV="1">
          <a:off x="4114800" y="1114890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2117</xdr:rowOff>
    </xdr:to>
    <xdr:cxnSp macro="">
      <xdr:nvCxnSpPr>
        <xdr:cNvPr id="134" name="直線コネクタ 133"/>
        <xdr:cNvCxnSpPr/>
      </xdr:nvCxnSpPr>
      <xdr:spPr>
        <a:xfrm flipV="1">
          <a:off x="3225800" y="1130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2117</xdr:rowOff>
    </xdr:from>
    <xdr:to>
      <xdr:col>6</xdr:col>
      <xdr:colOff>50800</xdr:colOff>
      <xdr:row>65</xdr:row>
      <xdr:rowOff>103717</xdr:rowOff>
    </xdr:to>
    <xdr:sp macro="" textlink="">
      <xdr:nvSpPr>
        <xdr:cNvPr id="135" name="フローチャート : 判断 134"/>
        <xdr:cNvSpPr/>
      </xdr:nvSpPr>
      <xdr:spPr>
        <a:xfrm>
          <a:off x="4064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113894</xdr:rowOff>
    </xdr:from>
    <xdr:ext cx="736600" cy="259045"/>
    <xdr:sp macro="" textlink="">
      <xdr:nvSpPr>
        <xdr:cNvPr id="136" name="テキスト ボックス 135"/>
        <xdr:cNvSpPr txBox="1"/>
      </xdr:nvSpPr>
      <xdr:spPr>
        <a:xfrm>
          <a:off x="3733800" y="1091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2117</xdr:rowOff>
    </xdr:from>
    <xdr:to>
      <xdr:col>4</xdr:col>
      <xdr:colOff>482600</xdr:colOff>
      <xdr:row>66</xdr:row>
      <xdr:rowOff>82550</xdr:rowOff>
    </xdr:to>
    <xdr:cxnSp macro="">
      <xdr:nvCxnSpPr>
        <xdr:cNvPr id="137" name="直線コネクタ 136"/>
        <xdr:cNvCxnSpPr/>
      </xdr:nvCxnSpPr>
      <xdr:spPr>
        <a:xfrm flipV="1">
          <a:off x="2336800" y="1131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8" name="フローチャート : 判断 137"/>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113894</xdr:rowOff>
    </xdr:from>
    <xdr:ext cx="762000" cy="259045"/>
    <xdr:sp macro="" textlink="">
      <xdr:nvSpPr>
        <xdr:cNvPr id="139" name="テキスト ボックス 138"/>
        <xdr:cNvSpPr txBox="1"/>
      </xdr:nvSpPr>
      <xdr:spPr>
        <a:xfrm>
          <a:off x="2844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74506</xdr:rowOff>
    </xdr:from>
    <xdr:to>
      <xdr:col>3</xdr:col>
      <xdr:colOff>279400</xdr:colOff>
      <xdr:row>66</xdr:row>
      <xdr:rowOff>82550</xdr:rowOff>
    </xdr:to>
    <xdr:cxnSp macro="">
      <xdr:nvCxnSpPr>
        <xdr:cNvPr id="140" name="直線コネクタ 139"/>
        <xdr:cNvCxnSpPr/>
      </xdr:nvCxnSpPr>
      <xdr:spPr>
        <a:xfrm>
          <a:off x="1447800" y="1139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39794</xdr:rowOff>
    </xdr:from>
    <xdr:to>
      <xdr:col>3</xdr:col>
      <xdr:colOff>330200</xdr:colOff>
      <xdr:row>66</xdr:row>
      <xdr:rowOff>141394</xdr:rowOff>
    </xdr:to>
    <xdr:sp macro="" textlink="">
      <xdr:nvSpPr>
        <xdr:cNvPr id="141" name="フローチャート : 判断 140"/>
        <xdr:cNvSpPr/>
      </xdr:nvSpPr>
      <xdr:spPr>
        <a:xfrm>
          <a:off x="2286000" y="1135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126171</xdr:rowOff>
    </xdr:from>
    <xdr:ext cx="762000" cy="259045"/>
    <xdr:sp macro="" textlink="">
      <xdr:nvSpPr>
        <xdr:cNvPr id="142" name="テキスト ボックス 141"/>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43" name="フローチャート : 判断 142"/>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71137</xdr:rowOff>
    </xdr:from>
    <xdr:ext cx="762000" cy="259045"/>
    <xdr:sp macro="" textlink="">
      <xdr:nvSpPr>
        <xdr:cNvPr id="144" name="テキスト ボックス 143"/>
        <xdr:cNvSpPr txBox="1"/>
      </xdr:nvSpPr>
      <xdr:spPr>
        <a:xfrm>
          <a:off x="1066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0" name="円/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21183</xdr:rowOff>
    </xdr:from>
    <xdr:ext cx="762000" cy="259045"/>
    <xdr:sp macro="" textlink="">
      <xdr:nvSpPr>
        <xdr:cNvPr id="151" name="財政構造の弾力性該当値テキスト"/>
        <xdr:cNvSpPr txBox="1"/>
      </xdr:nvSpPr>
      <xdr:spPr>
        <a:xfrm>
          <a:off x="5041900" y="1099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2" name="円/楕円 151"/>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3" name="テキスト ボックス 152"/>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4" name="円/楕円 153"/>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5" name="テキスト ボックス 154"/>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6" name="円/楕円 155"/>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143527</xdr:rowOff>
    </xdr:from>
    <xdr:ext cx="762000" cy="259045"/>
    <xdr:sp macro="" textlink="">
      <xdr:nvSpPr>
        <xdr:cNvPr id="157" name="テキスト ボックス 156"/>
        <xdr:cNvSpPr txBox="1"/>
      </xdr:nvSpPr>
      <xdr:spPr>
        <a:xfrm>
          <a:off x="1955800" y="1111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23706</xdr:rowOff>
    </xdr:from>
    <xdr:to>
      <xdr:col>2</xdr:col>
      <xdr:colOff>127000</xdr:colOff>
      <xdr:row>66</xdr:row>
      <xdr:rowOff>125306</xdr:rowOff>
    </xdr:to>
    <xdr:sp macro="" textlink="">
      <xdr:nvSpPr>
        <xdr:cNvPr id="158" name="円/楕円 157"/>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110083</xdr:rowOff>
    </xdr:from>
    <xdr:ext cx="762000" cy="259045"/>
    <xdr:sp macro="" textlink="">
      <xdr:nvSpPr>
        <xdr:cNvPr id="159" name="テキスト ボックス 158"/>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人事院勧告に準じた地域手当、期末手当の支給率改定による人件費の増額や物件費の増額により、当該指標について前年度に比べて増額となっている。</a:t>
          </a:r>
        </a:p>
        <a:p>
          <a:r>
            <a:rPr kumimoji="1" lang="ja-JP" altLang="en-US" sz="1300">
              <a:latin typeface="ＭＳ Ｐゴシック"/>
            </a:rPr>
            <a:t>　今後、施設の老朽化に伴い修繕料等の増加が見込まれるが、長寿命化などによる平準化に努めていく。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7" name="直線コネクタ 186"/>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88"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89" name="直線コネクタ 188"/>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0"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1" name="直線コネクタ 190"/>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129826</xdr:rowOff>
    </xdr:from>
    <xdr:to>
      <xdr:col>7</xdr:col>
      <xdr:colOff>152400</xdr:colOff>
      <xdr:row>80</xdr:row>
      <xdr:rowOff>146211</xdr:rowOff>
    </xdr:to>
    <xdr:cxnSp macro="">
      <xdr:nvCxnSpPr>
        <xdr:cNvPr id="192" name="直線コネクタ 191"/>
        <xdr:cNvCxnSpPr/>
      </xdr:nvCxnSpPr>
      <xdr:spPr>
        <a:xfrm>
          <a:off x="4114800" y="13845826"/>
          <a:ext cx="8382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3"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4" name="フローチャート : 判断 193"/>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120745</xdr:rowOff>
    </xdr:from>
    <xdr:to>
      <xdr:col>6</xdr:col>
      <xdr:colOff>0</xdr:colOff>
      <xdr:row>80</xdr:row>
      <xdr:rowOff>129826</xdr:rowOff>
    </xdr:to>
    <xdr:cxnSp macro="">
      <xdr:nvCxnSpPr>
        <xdr:cNvPr id="195" name="直線コネクタ 194"/>
        <xdr:cNvCxnSpPr/>
      </xdr:nvCxnSpPr>
      <xdr:spPr>
        <a:xfrm>
          <a:off x="3225800" y="13836745"/>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140114</xdr:rowOff>
    </xdr:from>
    <xdr:to>
      <xdr:col>6</xdr:col>
      <xdr:colOff>50800</xdr:colOff>
      <xdr:row>81</xdr:row>
      <xdr:rowOff>70264</xdr:rowOff>
    </xdr:to>
    <xdr:sp macro="" textlink="">
      <xdr:nvSpPr>
        <xdr:cNvPr id="196" name="フローチャート : 判断 195"/>
        <xdr:cNvSpPr/>
      </xdr:nvSpPr>
      <xdr:spPr>
        <a:xfrm>
          <a:off x="4064000" y="138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55041</xdr:rowOff>
    </xdr:from>
    <xdr:ext cx="736600" cy="259045"/>
    <xdr:sp macro="" textlink="">
      <xdr:nvSpPr>
        <xdr:cNvPr id="197" name="テキスト ボックス 196"/>
        <xdr:cNvSpPr txBox="1"/>
      </xdr:nvSpPr>
      <xdr:spPr>
        <a:xfrm>
          <a:off x="3733800" y="1394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105,349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120745</xdr:rowOff>
    </xdr:from>
    <xdr:to>
      <xdr:col>4</xdr:col>
      <xdr:colOff>482600</xdr:colOff>
      <xdr:row>80</xdr:row>
      <xdr:rowOff>126984</xdr:rowOff>
    </xdr:to>
    <xdr:cxnSp macro="">
      <xdr:nvCxnSpPr>
        <xdr:cNvPr id="198" name="直線コネクタ 197"/>
        <xdr:cNvCxnSpPr/>
      </xdr:nvCxnSpPr>
      <xdr:spPr>
        <a:xfrm flipV="1">
          <a:off x="2336800" y="13836745"/>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128383</xdr:rowOff>
    </xdr:from>
    <xdr:to>
      <xdr:col>4</xdr:col>
      <xdr:colOff>533400</xdr:colOff>
      <xdr:row>81</xdr:row>
      <xdr:rowOff>58533</xdr:rowOff>
    </xdr:to>
    <xdr:sp macro="" textlink="">
      <xdr:nvSpPr>
        <xdr:cNvPr id="199" name="フローチャート : 判断 198"/>
        <xdr:cNvSpPr/>
      </xdr:nvSpPr>
      <xdr:spPr>
        <a:xfrm>
          <a:off x="3175000" y="1384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43310</xdr:rowOff>
    </xdr:from>
    <xdr:ext cx="762000" cy="259045"/>
    <xdr:sp macro="" textlink="">
      <xdr:nvSpPr>
        <xdr:cNvPr id="200" name="テキスト ボックス 199"/>
        <xdr:cNvSpPr txBox="1"/>
      </xdr:nvSpPr>
      <xdr:spPr>
        <a:xfrm>
          <a:off x="2844800" y="139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126984</xdr:rowOff>
    </xdr:from>
    <xdr:to>
      <xdr:col>3</xdr:col>
      <xdr:colOff>279400</xdr:colOff>
      <xdr:row>80</xdr:row>
      <xdr:rowOff>147785</xdr:rowOff>
    </xdr:to>
    <xdr:cxnSp macro="">
      <xdr:nvCxnSpPr>
        <xdr:cNvPr id="201" name="直線コネクタ 200"/>
        <xdr:cNvCxnSpPr/>
      </xdr:nvCxnSpPr>
      <xdr:spPr>
        <a:xfrm flipV="1">
          <a:off x="1447800" y="13842984"/>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140187</xdr:rowOff>
    </xdr:from>
    <xdr:to>
      <xdr:col>3</xdr:col>
      <xdr:colOff>330200</xdr:colOff>
      <xdr:row>81</xdr:row>
      <xdr:rowOff>70337</xdr:rowOff>
    </xdr:to>
    <xdr:sp macro="" textlink="">
      <xdr:nvSpPr>
        <xdr:cNvPr id="202" name="フローチャート : 判断 201"/>
        <xdr:cNvSpPr/>
      </xdr:nvSpPr>
      <xdr:spPr>
        <a:xfrm>
          <a:off x="2286000" y="13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55114</xdr:rowOff>
    </xdr:from>
    <xdr:ext cx="762000" cy="259045"/>
    <xdr:sp macro="" textlink="">
      <xdr:nvSpPr>
        <xdr:cNvPr id="203" name="テキスト ボックス 202"/>
        <xdr:cNvSpPr txBox="1"/>
      </xdr:nvSpPr>
      <xdr:spPr>
        <a:xfrm>
          <a:off x="1955800" y="1394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158989</xdr:rowOff>
    </xdr:from>
    <xdr:to>
      <xdr:col>2</xdr:col>
      <xdr:colOff>127000</xdr:colOff>
      <xdr:row>81</xdr:row>
      <xdr:rowOff>89139</xdr:rowOff>
    </xdr:to>
    <xdr:sp macro="" textlink="">
      <xdr:nvSpPr>
        <xdr:cNvPr id="204" name="フローチャート : 判断 203"/>
        <xdr:cNvSpPr/>
      </xdr:nvSpPr>
      <xdr:spPr>
        <a:xfrm>
          <a:off x="1397000" y="1387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73916</xdr:rowOff>
    </xdr:from>
    <xdr:ext cx="762000" cy="259045"/>
    <xdr:sp macro="" textlink="">
      <xdr:nvSpPr>
        <xdr:cNvPr id="205" name="テキスト ボックス 204"/>
        <xdr:cNvSpPr txBox="1"/>
      </xdr:nvSpPr>
      <xdr:spPr>
        <a:xfrm>
          <a:off x="1066800" y="1396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95411</xdr:rowOff>
    </xdr:from>
    <xdr:to>
      <xdr:col>7</xdr:col>
      <xdr:colOff>203200</xdr:colOff>
      <xdr:row>81</xdr:row>
      <xdr:rowOff>25561</xdr:rowOff>
    </xdr:to>
    <xdr:sp macro="" textlink="">
      <xdr:nvSpPr>
        <xdr:cNvPr id="211" name="円/楕円 210"/>
        <xdr:cNvSpPr/>
      </xdr:nvSpPr>
      <xdr:spPr>
        <a:xfrm>
          <a:off x="4902200" y="13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16688</xdr:rowOff>
    </xdr:from>
    <xdr:ext cx="762000" cy="259045"/>
    <xdr:sp macro="" textlink="">
      <xdr:nvSpPr>
        <xdr:cNvPr id="212" name="人件費・物件費等の状況該当値テキスト"/>
        <xdr:cNvSpPr txBox="1"/>
      </xdr:nvSpPr>
      <xdr:spPr>
        <a:xfrm>
          <a:off x="5041900" y="1373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96,086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79026</xdr:rowOff>
    </xdr:from>
    <xdr:to>
      <xdr:col>6</xdr:col>
      <xdr:colOff>50800</xdr:colOff>
      <xdr:row>81</xdr:row>
      <xdr:rowOff>9176</xdr:rowOff>
    </xdr:to>
    <xdr:sp macro="" textlink="">
      <xdr:nvSpPr>
        <xdr:cNvPr id="213" name="円/楕円 212"/>
        <xdr:cNvSpPr/>
      </xdr:nvSpPr>
      <xdr:spPr>
        <a:xfrm>
          <a:off x="4064000" y="13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19353</xdr:rowOff>
    </xdr:from>
    <xdr:ext cx="736600" cy="259045"/>
    <xdr:sp macro="" textlink="">
      <xdr:nvSpPr>
        <xdr:cNvPr id="214" name="テキスト ボックス 213"/>
        <xdr:cNvSpPr txBox="1"/>
      </xdr:nvSpPr>
      <xdr:spPr>
        <a:xfrm>
          <a:off x="3733800" y="1356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69945</xdr:rowOff>
    </xdr:from>
    <xdr:to>
      <xdr:col>4</xdr:col>
      <xdr:colOff>533400</xdr:colOff>
      <xdr:row>81</xdr:row>
      <xdr:rowOff>95</xdr:rowOff>
    </xdr:to>
    <xdr:sp macro="" textlink="">
      <xdr:nvSpPr>
        <xdr:cNvPr id="215" name="円/楕円 214"/>
        <xdr:cNvSpPr/>
      </xdr:nvSpPr>
      <xdr:spPr>
        <a:xfrm>
          <a:off x="31750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10272</xdr:rowOff>
    </xdr:from>
    <xdr:ext cx="762000" cy="259045"/>
    <xdr:sp macro="" textlink="">
      <xdr:nvSpPr>
        <xdr:cNvPr id="216" name="テキスト ボックス 215"/>
        <xdr:cNvSpPr txBox="1"/>
      </xdr:nvSpPr>
      <xdr:spPr>
        <a:xfrm>
          <a:off x="2844800" y="135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76184</xdr:rowOff>
    </xdr:from>
    <xdr:to>
      <xdr:col>3</xdr:col>
      <xdr:colOff>330200</xdr:colOff>
      <xdr:row>81</xdr:row>
      <xdr:rowOff>6334</xdr:rowOff>
    </xdr:to>
    <xdr:sp macro="" textlink="">
      <xdr:nvSpPr>
        <xdr:cNvPr id="217" name="円/楕円 216"/>
        <xdr:cNvSpPr/>
      </xdr:nvSpPr>
      <xdr:spPr>
        <a:xfrm>
          <a:off x="2286000" y="137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16511</xdr:rowOff>
    </xdr:from>
    <xdr:ext cx="762000" cy="259045"/>
    <xdr:sp macro="" textlink="">
      <xdr:nvSpPr>
        <xdr:cNvPr id="218" name="テキスト ボックス 217"/>
        <xdr:cNvSpPr txBox="1"/>
      </xdr:nvSpPr>
      <xdr:spPr>
        <a:xfrm>
          <a:off x="1955800" y="135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96985</xdr:rowOff>
    </xdr:from>
    <xdr:to>
      <xdr:col>2</xdr:col>
      <xdr:colOff>127000</xdr:colOff>
      <xdr:row>81</xdr:row>
      <xdr:rowOff>27135</xdr:rowOff>
    </xdr:to>
    <xdr:sp macro="" textlink="">
      <xdr:nvSpPr>
        <xdr:cNvPr id="219" name="円/楕円 218"/>
        <xdr:cNvSpPr/>
      </xdr:nvSpPr>
      <xdr:spPr>
        <a:xfrm>
          <a:off x="1397000" y="138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37312</xdr:rowOff>
    </xdr:from>
    <xdr:ext cx="762000" cy="259045"/>
    <xdr:sp macro="" textlink="">
      <xdr:nvSpPr>
        <xdr:cNvPr id="220" name="テキスト ボックス 219"/>
        <xdr:cNvSpPr txBox="1"/>
      </xdr:nvSpPr>
      <xdr:spPr>
        <a:xfrm>
          <a:off x="1066800" y="135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本市のラスパイレス指数は、昨年度より</a:t>
          </a:r>
          <a:r>
            <a:rPr kumimoji="1" lang="en-US" altLang="ja-JP" sz="1300">
              <a:latin typeface="ＭＳ Ｐゴシック"/>
            </a:rPr>
            <a:t>1.3</a:t>
          </a:r>
          <a:r>
            <a:rPr kumimoji="1" lang="ja-JP" altLang="en-US" sz="1300">
              <a:latin typeface="ＭＳ Ｐゴシック"/>
            </a:rPr>
            <a:t>ポイント増加している。これは、本市においては給与の総合的見直し（平成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月より国の△</a:t>
          </a:r>
          <a:r>
            <a:rPr kumimoji="1" lang="en-US" altLang="ja-JP" sz="1300">
              <a:latin typeface="ＭＳ Ｐゴシック"/>
            </a:rPr>
            <a:t>2.0</a:t>
          </a:r>
          <a:r>
            <a:rPr kumimoji="1" lang="ja-JP" altLang="en-US" sz="1300">
              <a:latin typeface="ＭＳ Ｐゴシック"/>
            </a:rPr>
            <a:t>％より厳しい平均△</a:t>
          </a:r>
          <a:r>
            <a:rPr kumimoji="1" lang="en-US" altLang="ja-JP" sz="1300">
              <a:latin typeface="ＭＳ Ｐゴシック"/>
            </a:rPr>
            <a:t>4.0</a:t>
          </a:r>
          <a:r>
            <a:rPr kumimoji="1" lang="ja-JP" altLang="en-US" sz="1300">
              <a:latin typeface="ＭＳ Ｐゴシック"/>
            </a:rPr>
            <a:t>％の給料改定）を国より</a:t>
          </a:r>
          <a:r>
            <a:rPr kumimoji="1" lang="en-US" altLang="ja-JP" sz="1300">
              <a:latin typeface="ＭＳ Ｐゴシック"/>
            </a:rPr>
            <a:t>1</a:t>
          </a:r>
          <a:r>
            <a:rPr kumimoji="1" lang="ja-JP" altLang="en-US" sz="1300">
              <a:latin typeface="ＭＳ Ｐゴシック"/>
            </a:rPr>
            <a:t>年遅く実施したことにより、平成</a:t>
          </a:r>
          <a:r>
            <a:rPr kumimoji="1" lang="en-US" altLang="ja-JP" sz="1300">
              <a:latin typeface="ＭＳ Ｐゴシック"/>
            </a:rPr>
            <a:t>27</a:t>
          </a:r>
          <a:r>
            <a:rPr kumimoji="1" lang="ja-JP" altLang="en-US" sz="1300">
              <a:latin typeface="ＭＳ Ｐゴシック"/>
            </a:rPr>
            <a:t>年度において現給保障対象者が昇給していない国に対し、本市職員は一律に昇給しているため、指数が高くなっているものである。</a:t>
          </a:r>
        </a:p>
        <a:p>
          <a:r>
            <a:rPr kumimoji="1" lang="ja-JP" altLang="en-US" sz="1300">
              <a:latin typeface="ＭＳ Ｐゴシック"/>
            </a:rPr>
            <a:t>このような状況も踏まえ、平成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月より課長補佐級以上の現給保障の廃止を行っており、今後も引き続き給与水準の適正化を行っていく。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1" name="直線コネクタ 250"/>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2"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3" name="直線コネクタ 252"/>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42334</xdr:rowOff>
    </xdr:to>
    <xdr:cxnSp macro="">
      <xdr:nvCxnSpPr>
        <xdr:cNvPr id="256" name="直線コネクタ 255"/>
        <xdr:cNvCxnSpPr/>
      </xdr:nvCxnSpPr>
      <xdr:spPr>
        <a:xfrm>
          <a:off x="16179800" y="14294757"/>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7"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8" name="フローチャート : 判断 257"/>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64407</xdr:rowOff>
    </xdr:to>
    <xdr:cxnSp macro="">
      <xdr:nvCxnSpPr>
        <xdr:cNvPr id="259" name="直線コネクタ 258"/>
        <xdr:cNvCxnSpPr/>
      </xdr:nvCxnSpPr>
      <xdr:spPr>
        <a:xfrm>
          <a:off x="15290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0" name="フローチャート : 判断 259"/>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61" name="テキスト ボックス 260"/>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89</xdr:row>
      <xdr:rowOff>115812</xdr:rowOff>
    </xdr:to>
    <xdr:cxnSp macro="">
      <xdr:nvCxnSpPr>
        <xdr:cNvPr id="262" name="直線コネクタ 261"/>
        <xdr:cNvCxnSpPr/>
      </xdr:nvCxnSpPr>
      <xdr:spPr>
        <a:xfrm flipV="1">
          <a:off x="14401800" y="14191343"/>
          <a:ext cx="889000" cy="118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69245</xdr:rowOff>
    </xdr:from>
    <xdr:to>
      <xdr:col>22</xdr:col>
      <xdr:colOff>254000</xdr:colOff>
      <xdr:row>81</xdr:row>
      <xdr:rowOff>170845</xdr:rowOff>
    </xdr:to>
    <xdr:sp macro="" textlink="">
      <xdr:nvSpPr>
        <xdr:cNvPr id="263" name="フローチャート : 判断 262"/>
        <xdr:cNvSpPr/>
      </xdr:nvSpPr>
      <xdr:spPr>
        <a:xfrm>
          <a:off x="152400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9572</xdr:rowOff>
    </xdr:from>
    <xdr:ext cx="762000" cy="259045"/>
    <xdr:sp macro="" textlink="">
      <xdr:nvSpPr>
        <xdr:cNvPr id="264" name="テキスト ボックス 263"/>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150284</xdr:rowOff>
    </xdr:to>
    <xdr:cxnSp macro="">
      <xdr:nvCxnSpPr>
        <xdr:cNvPr id="265" name="直線コネクタ 264"/>
        <xdr:cNvCxnSpPr/>
      </xdr:nvCxnSpPr>
      <xdr:spPr>
        <a:xfrm flipV="1">
          <a:off x="13512800" y="153748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97668</xdr:rowOff>
    </xdr:from>
    <xdr:to>
      <xdr:col>21</xdr:col>
      <xdr:colOff>50800</xdr:colOff>
      <xdr:row>88</xdr:row>
      <xdr:rowOff>27818</xdr:rowOff>
    </xdr:to>
    <xdr:sp macro="" textlink="">
      <xdr:nvSpPr>
        <xdr:cNvPr id="266" name="フローチャート : 判断 265"/>
        <xdr:cNvSpPr/>
      </xdr:nvSpPr>
      <xdr:spPr>
        <a:xfrm>
          <a:off x="14351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67" name="テキスト ボックス 266"/>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68" name="フローチャート : 判断 267"/>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69" name="テキスト ボックス 268"/>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6"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7" name="円/楕円 276"/>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78" name="テキスト ボックス 277"/>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9" name="円/楕円 278"/>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80" name="テキスト ボックス 279"/>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1" name="円/楕円 280"/>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82" name="テキスト ボックス 281"/>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4" name="テキスト ボックス 283"/>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再任用職員（短時間勤務）が前年度から減少したため、減少分を正職員で補充したことがポイント増加につながった。</a:t>
          </a:r>
        </a:p>
        <a:p>
          <a:r>
            <a:rPr kumimoji="1" lang="ja-JP" altLang="en-US" sz="1300">
              <a:latin typeface="ＭＳ Ｐゴシック"/>
            </a:rPr>
            <a:t>　今後は、事務事業の見直しを図るなど効率的な行政サービスの提供に向けた人員配置に努める。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163285</xdr:rowOff>
    </xdr:from>
    <xdr:to>
      <xdr:col>24</xdr:col>
      <xdr:colOff>558800</xdr:colOff>
      <xdr:row>61</xdr:row>
      <xdr:rowOff>46990</xdr:rowOff>
    </xdr:to>
    <xdr:cxnSp macro="">
      <xdr:nvCxnSpPr>
        <xdr:cNvPr id="321" name="直線コネクタ 320"/>
        <xdr:cNvCxnSpPr/>
      </xdr:nvCxnSpPr>
      <xdr:spPr>
        <a:xfrm>
          <a:off x="16179800" y="10450285"/>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163285</xdr:rowOff>
    </xdr:to>
    <xdr:cxnSp macro="">
      <xdr:nvCxnSpPr>
        <xdr:cNvPr id="324" name="直線コネクタ 323"/>
        <xdr:cNvCxnSpPr/>
      </xdr:nvCxnSpPr>
      <xdr:spPr>
        <a:xfrm>
          <a:off x="15290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62593</xdr:rowOff>
    </xdr:from>
    <xdr:to>
      <xdr:col>23</xdr:col>
      <xdr:colOff>457200</xdr:colOff>
      <xdr:row>62</xdr:row>
      <xdr:rowOff>164193</xdr:rowOff>
    </xdr:to>
    <xdr:sp macro="" textlink="">
      <xdr:nvSpPr>
        <xdr:cNvPr id="325" name="フローチャート : 判断 324"/>
        <xdr:cNvSpPr/>
      </xdr:nvSpPr>
      <xdr:spPr>
        <a:xfrm>
          <a:off x="16129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148970</xdr:rowOff>
    </xdr:from>
    <xdr:ext cx="736600" cy="259045"/>
    <xdr:sp macro="" textlink="">
      <xdr:nvSpPr>
        <xdr:cNvPr id="326" name="テキスト ボックス 325"/>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142603</xdr:rowOff>
    </xdr:from>
    <xdr:to>
      <xdr:col>22</xdr:col>
      <xdr:colOff>203200</xdr:colOff>
      <xdr:row>60</xdr:row>
      <xdr:rowOff>163285</xdr:rowOff>
    </xdr:to>
    <xdr:cxnSp macro="">
      <xdr:nvCxnSpPr>
        <xdr:cNvPr id="327" name="直線コネクタ 326"/>
        <xdr:cNvCxnSpPr/>
      </xdr:nvCxnSpPr>
      <xdr:spPr>
        <a:xfrm flipV="1">
          <a:off x="14401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69487</xdr:rowOff>
    </xdr:from>
    <xdr:to>
      <xdr:col>22</xdr:col>
      <xdr:colOff>254000</xdr:colOff>
      <xdr:row>62</xdr:row>
      <xdr:rowOff>171087</xdr:rowOff>
    </xdr:to>
    <xdr:sp macro="" textlink="">
      <xdr:nvSpPr>
        <xdr:cNvPr id="328" name="フローチャート : 判断 327"/>
        <xdr:cNvSpPr/>
      </xdr:nvSpPr>
      <xdr:spPr>
        <a:xfrm>
          <a:off x="15240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155864</xdr:rowOff>
    </xdr:from>
    <xdr:ext cx="762000" cy="259045"/>
    <xdr:sp macro="" textlink="">
      <xdr:nvSpPr>
        <xdr:cNvPr id="329" name="テキスト ボックス 328"/>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163285</xdr:rowOff>
    </xdr:from>
    <xdr:to>
      <xdr:col>21</xdr:col>
      <xdr:colOff>0</xdr:colOff>
      <xdr:row>61</xdr:row>
      <xdr:rowOff>43543</xdr:rowOff>
    </xdr:to>
    <xdr:cxnSp macro="">
      <xdr:nvCxnSpPr>
        <xdr:cNvPr id="330" name="直線コネクタ 329"/>
        <xdr:cNvCxnSpPr/>
      </xdr:nvCxnSpPr>
      <xdr:spPr>
        <a:xfrm flipV="1">
          <a:off x="13512800" y="104502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72934</xdr:rowOff>
    </xdr:from>
    <xdr:to>
      <xdr:col>21</xdr:col>
      <xdr:colOff>50800</xdr:colOff>
      <xdr:row>63</xdr:row>
      <xdr:rowOff>3084</xdr:rowOff>
    </xdr:to>
    <xdr:sp macro="" textlink="">
      <xdr:nvSpPr>
        <xdr:cNvPr id="331" name="フローチャート : 判断 330"/>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159311</xdr:rowOff>
    </xdr:from>
    <xdr:ext cx="762000" cy="259045"/>
    <xdr:sp macro="" textlink="">
      <xdr:nvSpPr>
        <xdr:cNvPr id="332" name="テキスト ボックス 331"/>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33" name="フローチャート : 判断 332"/>
        <xdr:cNvSpPr/>
      </xdr:nvSpPr>
      <xdr:spPr>
        <a:xfrm>
          <a:off x="13462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34" name="テキスト ボックス 333"/>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0" name="円/楕円 339"/>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41"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2" name="円/楕円 341"/>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3" name="テキスト ボックス 342"/>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91803</xdr:rowOff>
    </xdr:from>
    <xdr:to>
      <xdr:col>22</xdr:col>
      <xdr:colOff>254000</xdr:colOff>
      <xdr:row>61</xdr:row>
      <xdr:rowOff>21953</xdr:rowOff>
    </xdr:to>
    <xdr:sp macro="" textlink="">
      <xdr:nvSpPr>
        <xdr:cNvPr id="344" name="円/楕円 343"/>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45" name="テキスト ボックス 344"/>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112485</xdr:rowOff>
    </xdr:from>
    <xdr:to>
      <xdr:col>21</xdr:col>
      <xdr:colOff>50800</xdr:colOff>
      <xdr:row>61</xdr:row>
      <xdr:rowOff>42635</xdr:rowOff>
    </xdr:to>
    <xdr:sp macro="" textlink="">
      <xdr:nvSpPr>
        <xdr:cNvPr id="346" name="円/楕円 345"/>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52812</xdr:rowOff>
    </xdr:from>
    <xdr:ext cx="762000" cy="259045"/>
    <xdr:sp macro="" textlink="">
      <xdr:nvSpPr>
        <xdr:cNvPr id="347" name="テキスト ボックス 34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48" name="円/楕円 347"/>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49" name="テキスト ボックス 348"/>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実質公債費比率は昨年度に比べ</a:t>
          </a:r>
          <a:r>
            <a:rPr kumimoji="1" lang="en-US" altLang="ja-JP" sz="1300">
              <a:latin typeface="ＭＳ Ｐゴシック"/>
            </a:rPr>
            <a:t>0.3</a:t>
          </a:r>
          <a:r>
            <a:rPr kumimoji="1" lang="ja-JP" altLang="en-US" sz="1300">
              <a:latin typeface="ＭＳ Ｐゴシック"/>
            </a:rPr>
            <a:t>ポイント増加している。これは主に公債費に対する財源（用地売却収入に伴う繰上償還相当分（減債基金の繰入））が減少したことによるものである。</a:t>
          </a:r>
        </a:p>
        <a:p>
          <a:r>
            <a:rPr kumimoji="1" lang="ja-JP" altLang="en-US" sz="1300">
              <a:latin typeface="ＭＳ Ｐゴシック"/>
            </a:rPr>
            <a:t>　公債費が将来の財政運営を圧迫しないよう、国の経済対策による財源を有効活用するなど、将来の負担に配慮した財政運営を行っていく。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60678</xdr:rowOff>
    </xdr:from>
    <xdr:to>
      <xdr:col>24</xdr:col>
      <xdr:colOff>558800</xdr:colOff>
      <xdr:row>45</xdr:row>
      <xdr:rowOff>100895</xdr:rowOff>
    </xdr:to>
    <xdr:cxnSp macro="">
      <xdr:nvCxnSpPr>
        <xdr:cNvPr id="383" name="直線コネクタ 382"/>
        <xdr:cNvCxnSpPr/>
      </xdr:nvCxnSpPr>
      <xdr:spPr>
        <a:xfrm>
          <a:off x="16179800" y="77759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60678</xdr:rowOff>
    </xdr:from>
    <xdr:to>
      <xdr:col>23</xdr:col>
      <xdr:colOff>406400</xdr:colOff>
      <xdr:row>45</xdr:row>
      <xdr:rowOff>114300</xdr:rowOff>
    </xdr:to>
    <xdr:cxnSp macro="">
      <xdr:nvCxnSpPr>
        <xdr:cNvPr id="386" name="直線コネクタ 385"/>
        <xdr:cNvCxnSpPr/>
      </xdr:nvCxnSpPr>
      <xdr:spPr>
        <a:xfrm flipV="1">
          <a:off x="15290800" y="77759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114300</xdr:rowOff>
    </xdr:to>
    <xdr:cxnSp macro="">
      <xdr:nvCxnSpPr>
        <xdr:cNvPr id="389" name="直線コネクタ 388"/>
        <xdr:cNvCxnSpPr/>
      </xdr:nvCxnSpPr>
      <xdr:spPr>
        <a:xfrm>
          <a:off x="14401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90" name="フローチャート : 判断 389"/>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391" name="テキスト ボックス 390"/>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33867</xdr:rowOff>
    </xdr:to>
    <xdr:cxnSp macro="">
      <xdr:nvCxnSpPr>
        <xdr:cNvPr id="392" name="直線コネクタ 391"/>
        <xdr:cNvCxnSpPr/>
      </xdr:nvCxnSpPr>
      <xdr:spPr>
        <a:xfrm>
          <a:off x="13512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140405</xdr:rowOff>
    </xdr:from>
    <xdr:to>
      <xdr:col>21</xdr:col>
      <xdr:colOff>50800</xdr:colOff>
      <xdr:row>40</xdr:row>
      <xdr:rowOff>70555</xdr:rowOff>
    </xdr:to>
    <xdr:sp macro="" textlink="">
      <xdr:nvSpPr>
        <xdr:cNvPr id="393" name="フローチャート : 判断 392"/>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80732</xdr:rowOff>
    </xdr:from>
    <xdr:ext cx="762000" cy="259045"/>
    <xdr:sp macro="" textlink="">
      <xdr:nvSpPr>
        <xdr:cNvPr id="394" name="テキスト ボックス 393"/>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153811</xdr:rowOff>
    </xdr:from>
    <xdr:to>
      <xdr:col>19</xdr:col>
      <xdr:colOff>533400</xdr:colOff>
      <xdr:row>40</xdr:row>
      <xdr:rowOff>83961</xdr:rowOff>
    </xdr:to>
    <xdr:sp macro="" textlink="">
      <xdr:nvSpPr>
        <xdr:cNvPr id="395" name="フローチャート : 判断 394"/>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94138</xdr:rowOff>
    </xdr:from>
    <xdr:ext cx="762000" cy="259045"/>
    <xdr:sp macro="" textlink="">
      <xdr:nvSpPr>
        <xdr:cNvPr id="396" name="テキスト ボックス 395"/>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50095</xdr:rowOff>
    </xdr:from>
    <xdr:to>
      <xdr:col>24</xdr:col>
      <xdr:colOff>609600</xdr:colOff>
      <xdr:row>45</xdr:row>
      <xdr:rowOff>151695</xdr:rowOff>
    </xdr:to>
    <xdr:sp macro="" textlink="">
      <xdr:nvSpPr>
        <xdr:cNvPr id="402" name="円/楕円 401"/>
        <xdr:cNvSpPr/>
      </xdr:nvSpPr>
      <xdr:spPr>
        <a:xfrm>
          <a:off x="16967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117422</xdr:rowOff>
    </xdr:from>
    <xdr:ext cx="762000" cy="259045"/>
    <xdr:sp macro="" textlink="">
      <xdr:nvSpPr>
        <xdr:cNvPr id="403" name="公債費負担の状況該当値テキスト"/>
        <xdr:cNvSpPr txBox="1"/>
      </xdr:nvSpPr>
      <xdr:spPr>
        <a:xfrm>
          <a:off x="17106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9878</xdr:rowOff>
    </xdr:from>
    <xdr:to>
      <xdr:col>23</xdr:col>
      <xdr:colOff>457200</xdr:colOff>
      <xdr:row>45</xdr:row>
      <xdr:rowOff>111478</xdr:rowOff>
    </xdr:to>
    <xdr:sp macro="" textlink="">
      <xdr:nvSpPr>
        <xdr:cNvPr id="404" name="円/楕円 403"/>
        <xdr:cNvSpPr/>
      </xdr:nvSpPr>
      <xdr:spPr>
        <a:xfrm>
          <a:off x="16129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96255</xdr:rowOff>
    </xdr:from>
    <xdr:ext cx="736600" cy="259045"/>
    <xdr:sp macro="" textlink="">
      <xdr:nvSpPr>
        <xdr:cNvPr id="405" name="テキスト ボックス 404"/>
        <xdr:cNvSpPr txBox="1"/>
      </xdr:nvSpPr>
      <xdr:spPr>
        <a:xfrm>
          <a:off x="15798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63500</xdr:rowOff>
    </xdr:from>
    <xdr:to>
      <xdr:col>22</xdr:col>
      <xdr:colOff>254000</xdr:colOff>
      <xdr:row>45</xdr:row>
      <xdr:rowOff>165100</xdr:rowOff>
    </xdr:to>
    <xdr:sp macro="" textlink="">
      <xdr:nvSpPr>
        <xdr:cNvPr id="406" name="円/楕円 405"/>
        <xdr:cNvSpPr/>
      </xdr:nvSpPr>
      <xdr:spPr>
        <a:xfrm>
          <a:off x="15240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149877</xdr:rowOff>
    </xdr:from>
    <xdr:ext cx="762000" cy="259045"/>
    <xdr:sp macro="" textlink="">
      <xdr:nvSpPr>
        <xdr:cNvPr id="407" name="テキスト ボックス 406"/>
        <xdr:cNvSpPr txBox="1"/>
      </xdr:nvSpPr>
      <xdr:spPr>
        <a:xfrm>
          <a:off x="14909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154517</xdr:rowOff>
    </xdr:from>
    <xdr:to>
      <xdr:col>21</xdr:col>
      <xdr:colOff>50800</xdr:colOff>
      <xdr:row>45</xdr:row>
      <xdr:rowOff>84667</xdr:rowOff>
    </xdr:to>
    <xdr:sp macro="" textlink="">
      <xdr:nvSpPr>
        <xdr:cNvPr id="408" name="円/楕円 407"/>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69444</xdr:rowOff>
    </xdr:from>
    <xdr:ext cx="762000" cy="259045"/>
    <xdr:sp macro="" textlink="">
      <xdr:nvSpPr>
        <xdr:cNvPr id="409" name="テキスト ボックス 408"/>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0" name="円/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将来負担比率が昨年度に比べ改善しているのは、主に川西市都市整備公社への債務負担行為残額や猪名川上流広域ごみ処理施設組合債残高の減少等によるものである。</a:t>
          </a:r>
        </a:p>
        <a:p>
          <a:r>
            <a:rPr kumimoji="1" lang="ja-JP" altLang="en-US" sz="1300">
              <a:latin typeface="ＭＳ Ｐゴシック"/>
            </a:rPr>
            <a:t>　投資的事業の実施にあたっては、国の経済対策による財源を積極的に活用するなど、将来の負担に配慮した財政運営を行っていく。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7925</xdr:rowOff>
    </xdr:to>
    <xdr:cxnSp macro="">
      <xdr:nvCxnSpPr>
        <xdr:cNvPr id="438" name="直線コネクタ 437"/>
        <xdr:cNvCxnSpPr/>
      </xdr:nvCxnSpPr>
      <xdr:spPr>
        <a:xfrm flipV="1">
          <a:off x="17018000" y="2451100"/>
          <a:ext cx="0" cy="1157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151452</xdr:rowOff>
    </xdr:from>
    <xdr:ext cx="762000" cy="259045"/>
    <xdr:sp macro="" textlink="">
      <xdr:nvSpPr>
        <xdr:cNvPr id="439" name="将来負担の状況最小値テキスト"/>
        <xdr:cNvSpPr txBox="1"/>
      </xdr:nvSpPr>
      <xdr:spPr>
        <a:xfrm>
          <a:off x="17106900" y="35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21</xdr:row>
      <xdr:rowOff>7925</xdr:rowOff>
    </xdr:from>
    <xdr:to>
      <xdr:col>24</xdr:col>
      <xdr:colOff>647700</xdr:colOff>
      <xdr:row>21</xdr:row>
      <xdr:rowOff>7925</xdr:rowOff>
    </xdr:to>
    <xdr:cxnSp macro="">
      <xdr:nvCxnSpPr>
        <xdr:cNvPr id="440" name="直線コネクタ 439"/>
        <xdr:cNvCxnSpPr/>
      </xdr:nvCxnSpPr>
      <xdr:spPr>
        <a:xfrm>
          <a:off x="16929100" y="360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123393</xdr:rowOff>
    </xdr:from>
    <xdr:to>
      <xdr:col>24</xdr:col>
      <xdr:colOff>558800</xdr:colOff>
      <xdr:row>21</xdr:row>
      <xdr:rowOff>138227</xdr:rowOff>
    </xdr:to>
    <xdr:cxnSp macro="">
      <xdr:nvCxnSpPr>
        <xdr:cNvPr id="443" name="直線コネクタ 442"/>
        <xdr:cNvCxnSpPr/>
      </xdr:nvCxnSpPr>
      <xdr:spPr>
        <a:xfrm flipV="1">
          <a:off x="16179800" y="3552393"/>
          <a:ext cx="8382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4"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5" name="フローチャート : 判断 444"/>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138227</xdr:rowOff>
    </xdr:from>
    <xdr:to>
      <xdr:col>23</xdr:col>
      <xdr:colOff>406400</xdr:colOff>
      <xdr:row>22</xdr:row>
      <xdr:rowOff>100940</xdr:rowOff>
    </xdr:to>
    <xdr:cxnSp macro="">
      <xdr:nvCxnSpPr>
        <xdr:cNvPr id="446" name="直線コネクタ 445"/>
        <xdr:cNvCxnSpPr/>
      </xdr:nvCxnSpPr>
      <xdr:spPr>
        <a:xfrm flipV="1">
          <a:off x="15290800" y="3738677"/>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78283</xdr:rowOff>
    </xdr:from>
    <xdr:to>
      <xdr:col>23</xdr:col>
      <xdr:colOff>457200</xdr:colOff>
      <xdr:row>18</xdr:row>
      <xdr:rowOff>8433</xdr:rowOff>
    </xdr:to>
    <xdr:sp macro="" textlink="">
      <xdr:nvSpPr>
        <xdr:cNvPr id="447" name="フローチャート : 判断 446"/>
        <xdr:cNvSpPr/>
      </xdr:nvSpPr>
      <xdr:spPr>
        <a:xfrm>
          <a:off x="16129000" y="299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18610</xdr:rowOff>
    </xdr:from>
    <xdr:ext cx="736600" cy="259045"/>
    <xdr:sp macro="" textlink="">
      <xdr:nvSpPr>
        <xdr:cNvPr id="448" name="テキスト ボックス 447"/>
        <xdr:cNvSpPr txBox="1"/>
      </xdr:nvSpPr>
      <xdr:spPr>
        <a:xfrm>
          <a:off x="15798800" y="276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100940</xdr:rowOff>
    </xdr:from>
    <xdr:to>
      <xdr:col>22</xdr:col>
      <xdr:colOff>203200</xdr:colOff>
      <xdr:row>22</xdr:row>
      <xdr:rowOff>152095</xdr:rowOff>
    </xdr:to>
    <xdr:cxnSp macro="">
      <xdr:nvCxnSpPr>
        <xdr:cNvPr id="449" name="直線コネクタ 448"/>
        <xdr:cNvCxnSpPr/>
      </xdr:nvCxnSpPr>
      <xdr:spPr>
        <a:xfrm flipV="1">
          <a:off x="14401800" y="3872840"/>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86360</xdr:rowOff>
    </xdr:from>
    <xdr:to>
      <xdr:col>22</xdr:col>
      <xdr:colOff>254000</xdr:colOff>
      <xdr:row>19</xdr:row>
      <xdr:rowOff>16510</xdr:rowOff>
    </xdr:to>
    <xdr:sp macro="" textlink="">
      <xdr:nvSpPr>
        <xdr:cNvPr id="450" name="フローチャート : 判断 449"/>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26687</xdr:rowOff>
    </xdr:from>
    <xdr:ext cx="762000" cy="259045"/>
    <xdr:sp macro="" textlink="">
      <xdr:nvSpPr>
        <xdr:cNvPr id="451" name="テキスト ボックス 450"/>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152095</xdr:rowOff>
    </xdr:from>
    <xdr:to>
      <xdr:col>21</xdr:col>
      <xdr:colOff>0</xdr:colOff>
      <xdr:row>23</xdr:row>
      <xdr:rowOff>60757</xdr:rowOff>
    </xdr:to>
    <xdr:cxnSp macro="">
      <xdr:nvCxnSpPr>
        <xdr:cNvPr id="452" name="直線コネクタ 451"/>
        <xdr:cNvCxnSpPr/>
      </xdr:nvCxnSpPr>
      <xdr:spPr>
        <a:xfrm flipV="1">
          <a:off x="13512800" y="3923995"/>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170332</xdr:rowOff>
    </xdr:from>
    <xdr:to>
      <xdr:col>21</xdr:col>
      <xdr:colOff>50800</xdr:colOff>
      <xdr:row>19</xdr:row>
      <xdr:rowOff>100482</xdr:rowOff>
    </xdr:to>
    <xdr:sp macro="" textlink="">
      <xdr:nvSpPr>
        <xdr:cNvPr id="453" name="フローチャート : 判断 452"/>
        <xdr:cNvSpPr/>
      </xdr:nvSpPr>
      <xdr:spPr>
        <a:xfrm>
          <a:off x="14351000" y="325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110659</xdr:rowOff>
    </xdr:from>
    <xdr:ext cx="762000" cy="259045"/>
    <xdr:sp macro="" textlink="">
      <xdr:nvSpPr>
        <xdr:cNvPr id="454" name="テキスト ボックス 453"/>
        <xdr:cNvSpPr txBox="1"/>
      </xdr:nvSpPr>
      <xdr:spPr>
        <a:xfrm>
          <a:off x="14020800" y="30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42316</xdr:rowOff>
    </xdr:from>
    <xdr:to>
      <xdr:col>19</xdr:col>
      <xdr:colOff>533400</xdr:colOff>
      <xdr:row>19</xdr:row>
      <xdr:rowOff>143916</xdr:rowOff>
    </xdr:to>
    <xdr:sp macro="" textlink="">
      <xdr:nvSpPr>
        <xdr:cNvPr id="455" name="フローチャート : 判断 454"/>
        <xdr:cNvSpPr/>
      </xdr:nvSpPr>
      <xdr:spPr>
        <a:xfrm>
          <a:off x="13462000" y="329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154093</xdr:rowOff>
    </xdr:from>
    <xdr:ext cx="762000" cy="259045"/>
    <xdr:sp macro="" textlink="">
      <xdr:nvSpPr>
        <xdr:cNvPr id="456" name="テキスト ボックス 455"/>
        <xdr:cNvSpPr txBox="1"/>
      </xdr:nvSpPr>
      <xdr:spPr>
        <a:xfrm>
          <a:off x="13131800" y="30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72593</xdr:rowOff>
    </xdr:from>
    <xdr:to>
      <xdr:col>24</xdr:col>
      <xdr:colOff>609600</xdr:colOff>
      <xdr:row>21</xdr:row>
      <xdr:rowOff>2743</xdr:rowOff>
    </xdr:to>
    <xdr:sp macro="" textlink="">
      <xdr:nvSpPr>
        <xdr:cNvPr id="462" name="円/楕円 461"/>
        <xdr:cNvSpPr/>
      </xdr:nvSpPr>
      <xdr:spPr>
        <a:xfrm>
          <a:off x="169672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139920</xdr:rowOff>
    </xdr:from>
    <xdr:ext cx="762000" cy="259045"/>
    <xdr:sp macro="" textlink="">
      <xdr:nvSpPr>
        <xdr:cNvPr id="463" name="将来負担の状況該当値テキスト"/>
        <xdr:cNvSpPr txBox="1"/>
      </xdr:nvSpPr>
      <xdr:spPr>
        <a:xfrm>
          <a:off x="17106900" y="339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87427</xdr:rowOff>
    </xdr:from>
    <xdr:to>
      <xdr:col>23</xdr:col>
      <xdr:colOff>457200</xdr:colOff>
      <xdr:row>22</xdr:row>
      <xdr:rowOff>17577</xdr:rowOff>
    </xdr:to>
    <xdr:sp macro="" textlink="">
      <xdr:nvSpPr>
        <xdr:cNvPr id="464" name="円/楕円 463"/>
        <xdr:cNvSpPr/>
      </xdr:nvSpPr>
      <xdr:spPr>
        <a:xfrm>
          <a:off x="16129000" y="36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2354</xdr:rowOff>
    </xdr:from>
    <xdr:ext cx="736600" cy="259045"/>
    <xdr:sp macro="" textlink="">
      <xdr:nvSpPr>
        <xdr:cNvPr id="465" name="テキスト ボックス 464"/>
        <xdr:cNvSpPr txBox="1"/>
      </xdr:nvSpPr>
      <xdr:spPr>
        <a:xfrm>
          <a:off x="15798800" y="377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50140</xdr:rowOff>
    </xdr:from>
    <xdr:to>
      <xdr:col>22</xdr:col>
      <xdr:colOff>254000</xdr:colOff>
      <xdr:row>22</xdr:row>
      <xdr:rowOff>151740</xdr:rowOff>
    </xdr:to>
    <xdr:sp macro="" textlink="">
      <xdr:nvSpPr>
        <xdr:cNvPr id="466" name="円/楕円 465"/>
        <xdr:cNvSpPr/>
      </xdr:nvSpPr>
      <xdr:spPr>
        <a:xfrm>
          <a:off x="15240000" y="38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136517</xdr:rowOff>
    </xdr:from>
    <xdr:ext cx="762000" cy="259045"/>
    <xdr:sp macro="" textlink="">
      <xdr:nvSpPr>
        <xdr:cNvPr id="467" name="テキスト ボックス 466"/>
        <xdr:cNvSpPr txBox="1"/>
      </xdr:nvSpPr>
      <xdr:spPr>
        <a:xfrm>
          <a:off x="14909800" y="39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101295</xdr:rowOff>
    </xdr:from>
    <xdr:to>
      <xdr:col>21</xdr:col>
      <xdr:colOff>50800</xdr:colOff>
      <xdr:row>23</xdr:row>
      <xdr:rowOff>31445</xdr:rowOff>
    </xdr:to>
    <xdr:sp macro="" textlink="">
      <xdr:nvSpPr>
        <xdr:cNvPr id="468" name="円/楕円 467"/>
        <xdr:cNvSpPr/>
      </xdr:nvSpPr>
      <xdr:spPr>
        <a:xfrm>
          <a:off x="14351000" y="3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16222</xdr:rowOff>
    </xdr:from>
    <xdr:ext cx="762000" cy="259045"/>
    <xdr:sp macro="" textlink="">
      <xdr:nvSpPr>
        <xdr:cNvPr id="469" name="テキスト ボックス 468"/>
        <xdr:cNvSpPr txBox="1"/>
      </xdr:nvSpPr>
      <xdr:spPr>
        <a:xfrm>
          <a:off x="14020800" y="39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9957</xdr:rowOff>
    </xdr:from>
    <xdr:to>
      <xdr:col>19</xdr:col>
      <xdr:colOff>533400</xdr:colOff>
      <xdr:row>23</xdr:row>
      <xdr:rowOff>111557</xdr:rowOff>
    </xdr:to>
    <xdr:sp macro="" textlink="">
      <xdr:nvSpPr>
        <xdr:cNvPr id="470" name="円/楕円 469"/>
        <xdr:cNvSpPr/>
      </xdr:nvSpPr>
      <xdr:spPr>
        <a:xfrm>
          <a:off x="13462000" y="39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96334</xdr:rowOff>
    </xdr:from>
    <xdr:ext cx="762000" cy="259045"/>
    <xdr:sp macro="" textlink="">
      <xdr:nvSpPr>
        <xdr:cNvPr id="471" name="テキスト ボックス 470"/>
        <xdr:cNvSpPr txBox="1"/>
      </xdr:nvSpPr>
      <xdr:spPr>
        <a:xfrm>
          <a:off x="13131800" y="403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近年、職員数の減少、世代交代による平均人件費の減少等により、人件費が減少傾向となり、経常収支比率は</a:t>
          </a:r>
          <a:r>
            <a:rPr kumimoji="1" lang="en-US" altLang="ja-JP" sz="1300">
              <a:latin typeface="ＭＳ Ｐゴシック"/>
            </a:rPr>
            <a:t>0.5</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今後も引き続き、人件費の適正化に努めていく。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104140</xdr:rowOff>
    </xdr:to>
    <xdr:cxnSp macro="">
      <xdr:nvCxnSpPr>
        <xdr:cNvPr id="66" name="直線コネクタ 65"/>
        <xdr:cNvCxnSpPr/>
      </xdr:nvCxnSpPr>
      <xdr:spPr>
        <a:xfrm flipV="1">
          <a:off x="3987800" y="6581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149860</xdr:rowOff>
    </xdr:to>
    <xdr:cxnSp macro="">
      <xdr:nvCxnSpPr>
        <xdr:cNvPr id="69" name="直線コネクタ 68"/>
        <xdr:cNvCxnSpPr/>
      </xdr:nvCxnSpPr>
      <xdr:spPr>
        <a:xfrm flipV="1">
          <a:off x="3098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148590</xdr:rowOff>
    </xdr:from>
    <xdr:to>
      <xdr:col>5</xdr:col>
      <xdr:colOff>600075</xdr:colOff>
      <xdr:row>40</xdr:row>
      <xdr:rowOff>78740</xdr:rowOff>
    </xdr:to>
    <xdr:sp macro="" textlink="">
      <xdr:nvSpPr>
        <xdr:cNvPr id="70" name="フローチャート : 判断 69"/>
        <xdr:cNvSpPr/>
      </xdr:nvSpPr>
      <xdr:spPr>
        <a:xfrm>
          <a:off x="3937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71" name="テキスト ボックス 70"/>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107950</xdr:rowOff>
    </xdr:to>
    <xdr:cxnSp macro="">
      <xdr:nvCxnSpPr>
        <xdr:cNvPr id="72" name="直線コネクタ 71"/>
        <xdr:cNvCxnSpPr/>
      </xdr:nvCxnSpPr>
      <xdr:spPr>
        <a:xfrm flipV="1">
          <a:off x="2209800" y="6664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163830</xdr:rowOff>
    </xdr:from>
    <xdr:to>
      <xdr:col>4</xdr:col>
      <xdr:colOff>396875</xdr:colOff>
      <xdr:row>40</xdr:row>
      <xdr:rowOff>93980</xdr:rowOff>
    </xdr:to>
    <xdr:sp macro="" textlink="">
      <xdr:nvSpPr>
        <xdr:cNvPr id="73" name="フローチャート : 判断 72"/>
        <xdr:cNvSpPr/>
      </xdr:nvSpPr>
      <xdr:spPr>
        <a:xfrm>
          <a:off x="3048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74" name="テキスト ボックス 73"/>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12700</xdr:rowOff>
    </xdr:to>
    <xdr:cxnSp macro="">
      <xdr:nvCxnSpPr>
        <xdr:cNvPr id="75" name="直線コネクタ 74"/>
        <xdr:cNvCxnSpPr/>
      </xdr:nvCxnSpPr>
      <xdr:spPr>
        <a:xfrm flipV="1">
          <a:off x="1320800" y="679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137160</xdr:rowOff>
    </xdr:from>
    <xdr:to>
      <xdr:col>3</xdr:col>
      <xdr:colOff>193675</xdr:colOff>
      <xdr:row>41</xdr:row>
      <xdr:rowOff>67310</xdr:rowOff>
    </xdr:to>
    <xdr:sp macro="" textlink="">
      <xdr:nvSpPr>
        <xdr:cNvPr id="76" name="フローチャート : 判断 75"/>
        <xdr:cNvSpPr/>
      </xdr:nvSpPr>
      <xdr:spPr>
        <a:xfrm>
          <a:off x="2159000" y="69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52087</xdr:rowOff>
    </xdr:from>
    <xdr:ext cx="762000" cy="259045"/>
    <xdr:sp macro="" textlink="">
      <xdr:nvSpPr>
        <xdr:cNvPr id="77" name="テキスト ボックス 76"/>
        <xdr:cNvSpPr txBox="1"/>
      </xdr:nvSpPr>
      <xdr:spPr>
        <a:xfrm>
          <a:off x="1828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80010</xdr:rowOff>
    </xdr:from>
    <xdr:to>
      <xdr:col>1</xdr:col>
      <xdr:colOff>676275</xdr:colOff>
      <xdr:row>42</xdr:row>
      <xdr:rowOff>10160</xdr:rowOff>
    </xdr:to>
    <xdr:sp macro="" textlink="">
      <xdr:nvSpPr>
        <xdr:cNvPr id="78" name="フローチャート : 判断 77"/>
        <xdr:cNvSpPr/>
      </xdr:nvSpPr>
      <xdr:spPr>
        <a:xfrm>
          <a:off x="1270000" y="710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166387</xdr:rowOff>
    </xdr:from>
    <xdr:ext cx="762000" cy="259045"/>
    <xdr:sp macro="" textlink="">
      <xdr:nvSpPr>
        <xdr:cNvPr id="79" name="テキスト ボックス 78"/>
        <xdr:cNvSpPr txBox="1"/>
      </xdr:nvSpPr>
      <xdr:spPr>
        <a:xfrm>
          <a:off x="9398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5" name="円/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165117</xdr:rowOff>
    </xdr:from>
    <xdr:ext cx="736600" cy="259045"/>
    <xdr:sp macro="" textlink="">
      <xdr:nvSpPr>
        <xdr:cNvPr id="88" name="テキスト ボックス 87"/>
        <xdr:cNvSpPr txBox="1"/>
      </xdr:nvSpPr>
      <xdr:spPr>
        <a:xfrm>
          <a:off x="3606800" y="633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9" name="円/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39387</xdr:rowOff>
    </xdr:from>
    <xdr:ext cx="762000" cy="259045"/>
    <xdr:sp macro="" textlink="">
      <xdr:nvSpPr>
        <xdr:cNvPr id="90" name="テキスト ボックス 89"/>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73677</xdr:rowOff>
    </xdr:from>
    <xdr:ext cx="762000" cy="259045"/>
    <xdr:sp macro="" textlink="">
      <xdr:nvSpPr>
        <xdr:cNvPr id="94" name="テキスト ボックス 93"/>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消費税増税の影響により平成</a:t>
          </a:r>
          <a:r>
            <a:rPr kumimoji="1" lang="en-US" altLang="ja-JP" sz="1300">
              <a:latin typeface="ＭＳ Ｐゴシック"/>
            </a:rPr>
            <a:t>26</a:t>
          </a:r>
          <a:r>
            <a:rPr kumimoji="1" lang="ja-JP" altLang="en-US" sz="1300">
              <a:latin typeface="ＭＳ Ｐゴシック"/>
            </a:rPr>
            <a:t>年度より物件費が上昇しているが、事務事業の見直しを継続して行っていることから、平成</a:t>
          </a:r>
          <a:r>
            <a:rPr kumimoji="1" lang="en-US" altLang="ja-JP" sz="1300">
              <a:latin typeface="ＭＳ Ｐゴシック"/>
            </a:rPr>
            <a:t>27</a:t>
          </a:r>
          <a:r>
            <a:rPr kumimoji="1" lang="ja-JP" altLang="en-US" sz="1300">
              <a:latin typeface="ＭＳ Ｐゴシック"/>
            </a:rPr>
            <a:t>年度は、物件費が減少しており、経常収支比率が減少している。</a:t>
          </a:r>
          <a:endParaRPr kumimoji="1" lang="en-US" altLang="ja-JP" sz="1300">
            <a:latin typeface="ＭＳ Ｐゴシック"/>
          </a:endParaRPr>
        </a:p>
        <a:p>
          <a:r>
            <a:rPr kumimoji="1" lang="ja-JP" altLang="en-US" sz="1300">
              <a:latin typeface="ＭＳ Ｐゴシック"/>
            </a:rPr>
            <a:t>　今後も適正化に努める。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xdr:rowOff>
    </xdr:from>
    <xdr:to>
      <xdr:col>24</xdr:col>
      <xdr:colOff>31750</xdr:colOff>
      <xdr:row>15</xdr:row>
      <xdr:rowOff>18415</xdr:rowOff>
    </xdr:to>
    <xdr:cxnSp macro="">
      <xdr:nvCxnSpPr>
        <xdr:cNvPr id="123" name="直線コネクタ 122"/>
        <xdr:cNvCxnSpPr/>
      </xdr:nvCxnSpPr>
      <xdr:spPr>
        <a:xfrm flipV="1">
          <a:off x="15671800" y="25787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18415</xdr:rowOff>
    </xdr:to>
    <xdr:cxnSp macro="">
      <xdr:nvCxnSpPr>
        <xdr:cNvPr id="126" name="直線コネクタ 125"/>
        <xdr:cNvCxnSpPr/>
      </xdr:nvCxnSpPr>
      <xdr:spPr>
        <a:xfrm>
          <a:off x="14782800" y="2550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150495</xdr:rowOff>
    </xdr:from>
    <xdr:to>
      <xdr:col>22</xdr:col>
      <xdr:colOff>615950</xdr:colOff>
      <xdr:row>16</xdr:row>
      <xdr:rowOff>80645</xdr:rowOff>
    </xdr:to>
    <xdr:sp macro="" textlink="">
      <xdr:nvSpPr>
        <xdr:cNvPr id="127" name="フローチャート : 判断 126"/>
        <xdr:cNvSpPr/>
      </xdr:nvSpPr>
      <xdr:spPr>
        <a:xfrm>
          <a:off x="15621000" y="272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65422</xdr:rowOff>
    </xdr:from>
    <xdr:ext cx="736600" cy="259045"/>
    <xdr:sp macro="" textlink="">
      <xdr:nvSpPr>
        <xdr:cNvPr id="128" name="テキスト ボックス 127"/>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14</xdr:row>
      <xdr:rowOff>149860</xdr:rowOff>
    </xdr:to>
    <xdr:cxnSp macro="">
      <xdr:nvCxnSpPr>
        <xdr:cNvPr id="129" name="直線コネクタ 128"/>
        <xdr:cNvCxnSpPr/>
      </xdr:nvCxnSpPr>
      <xdr:spPr>
        <a:xfrm>
          <a:off x="13893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139065</xdr:rowOff>
    </xdr:from>
    <xdr:to>
      <xdr:col>21</xdr:col>
      <xdr:colOff>412750</xdr:colOff>
      <xdr:row>16</xdr:row>
      <xdr:rowOff>69215</xdr:rowOff>
    </xdr:to>
    <xdr:sp macro="" textlink="">
      <xdr:nvSpPr>
        <xdr:cNvPr id="130" name="フローチャート : 判断 129"/>
        <xdr:cNvSpPr/>
      </xdr:nvSpPr>
      <xdr:spPr>
        <a:xfrm>
          <a:off x="1473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53992</xdr:rowOff>
    </xdr:from>
    <xdr:ext cx="762000" cy="259045"/>
    <xdr:sp macro="" textlink="">
      <xdr:nvSpPr>
        <xdr:cNvPr id="131" name="テキスト ボックス 130"/>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138430</xdr:rowOff>
    </xdr:from>
    <xdr:to>
      <xdr:col>20</xdr:col>
      <xdr:colOff>158750</xdr:colOff>
      <xdr:row>14</xdr:row>
      <xdr:rowOff>149860</xdr:rowOff>
    </xdr:to>
    <xdr:cxnSp macro="">
      <xdr:nvCxnSpPr>
        <xdr:cNvPr id="132" name="直線コネクタ 131"/>
        <xdr:cNvCxnSpPr/>
      </xdr:nvCxnSpPr>
      <xdr:spPr>
        <a:xfrm>
          <a:off x="13004800" y="2538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35" name="フローチャート : 判断 134"/>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36" name="テキスト ボックス 135"/>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127635</xdr:rowOff>
    </xdr:from>
    <xdr:to>
      <xdr:col>24</xdr:col>
      <xdr:colOff>82550</xdr:colOff>
      <xdr:row>15</xdr:row>
      <xdr:rowOff>57785</xdr:rowOff>
    </xdr:to>
    <xdr:sp macro="" textlink="">
      <xdr:nvSpPr>
        <xdr:cNvPr id="142" name="円/楕円 141"/>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144162</xdr:rowOff>
    </xdr:from>
    <xdr:ext cx="762000" cy="259045"/>
    <xdr:sp macro="" textlink="">
      <xdr:nvSpPr>
        <xdr:cNvPr id="143" name="物件費該当値テキスト"/>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139065</xdr:rowOff>
    </xdr:from>
    <xdr:to>
      <xdr:col>22</xdr:col>
      <xdr:colOff>615950</xdr:colOff>
      <xdr:row>15</xdr:row>
      <xdr:rowOff>69215</xdr:rowOff>
    </xdr:to>
    <xdr:sp macro="" textlink="">
      <xdr:nvSpPr>
        <xdr:cNvPr id="144" name="円/楕円 143"/>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79392</xdr:rowOff>
    </xdr:from>
    <xdr:ext cx="736600" cy="259045"/>
    <xdr:sp macro="" textlink="">
      <xdr:nvSpPr>
        <xdr:cNvPr id="145" name="テキスト ボックス 144"/>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6" name="円/楕円 145"/>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7" name="テキスト ボックス 146"/>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8" name="円/楕円 147"/>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49" name="テキスト ボックス 148"/>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50" name="円/楕円 149"/>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27957</xdr:rowOff>
    </xdr:from>
    <xdr:ext cx="762000" cy="259045"/>
    <xdr:sp macro="" textlink="">
      <xdr:nvSpPr>
        <xdr:cNvPr id="151" name="テキスト ボックス 150"/>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0.2</a:t>
          </a:r>
          <a:r>
            <a:rPr kumimoji="1" lang="ja-JP" altLang="en-US" sz="1300">
              <a:latin typeface="ＭＳ Ｐゴシック"/>
            </a:rPr>
            <a:t>ポイント減少しているが、近年、少子化に係る経費や障害福祉等に係る経費の増加により、扶助費が増加傾向となっている。</a:t>
          </a:r>
        </a:p>
        <a:p>
          <a:r>
            <a:rPr kumimoji="1" lang="ja-JP" altLang="en-US" sz="1300">
              <a:latin typeface="ＭＳ Ｐゴシック"/>
            </a:rPr>
            <a:t>　今後も、扶助費の増加が見込まれるため、自立支援の促進などにより、扶助費の適正化に向けた取り組みを行っていく。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6" name="直線コネクタ 185"/>
        <xdr:cNvCxnSpPr/>
      </xdr:nvCxnSpPr>
      <xdr:spPr>
        <a:xfrm flipV="1">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110672</xdr:rowOff>
    </xdr:to>
    <xdr:cxnSp macro="">
      <xdr:nvCxnSpPr>
        <xdr:cNvPr id="189" name="直線コネクタ 188"/>
        <xdr:cNvCxnSpPr/>
      </xdr:nvCxnSpPr>
      <xdr:spPr>
        <a:xfrm>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10885</xdr:rowOff>
    </xdr:from>
    <xdr:to>
      <xdr:col>5</xdr:col>
      <xdr:colOff>600075</xdr:colOff>
      <xdr:row>54</xdr:row>
      <xdr:rowOff>112485</xdr:rowOff>
    </xdr:to>
    <xdr:sp macro="" textlink="">
      <xdr:nvSpPr>
        <xdr:cNvPr id="190" name="フローチャート : 判断 189"/>
        <xdr:cNvSpPr/>
      </xdr:nvSpPr>
      <xdr:spPr>
        <a:xfrm>
          <a:off x="3937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191" name="テキスト ボックス 190"/>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2" name="直線コネクタ 191"/>
        <xdr:cNvCxnSpPr/>
      </xdr:nvCxnSpPr>
      <xdr:spPr>
        <a:xfrm>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149678</xdr:rowOff>
    </xdr:from>
    <xdr:to>
      <xdr:col>4</xdr:col>
      <xdr:colOff>396875</xdr:colOff>
      <xdr:row>54</xdr:row>
      <xdr:rowOff>79828</xdr:rowOff>
    </xdr:to>
    <xdr:sp macro="" textlink="">
      <xdr:nvSpPr>
        <xdr:cNvPr id="193" name="フローチャート : 判断 192"/>
        <xdr:cNvSpPr/>
      </xdr:nvSpPr>
      <xdr:spPr>
        <a:xfrm>
          <a:off x="3048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194" name="テキスト ボックス 19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45357</xdr:rowOff>
    </xdr:to>
    <xdr:cxnSp macro="">
      <xdr:nvCxnSpPr>
        <xdr:cNvPr id="195" name="直線コネクタ 194"/>
        <xdr:cNvCxnSpPr/>
      </xdr:nvCxnSpPr>
      <xdr:spPr>
        <a:xfrm>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59872</xdr:rowOff>
    </xdr:from>
    <xdr:to>
      <xdr:col>3</xdr:col>
      <xdr:colOff>193675</xdr:colOff>
      <xdr:row>54</xdr:row>
      <xdr:rowOff>161472</xdr:rowOff>
    </xdr:to>
    <xdr:sp macro="" textlink="">
      <xdr:nvSpPr>
        <xdr:cNvPr id="196" name="フローチャート : 判断 195"/>
        <xdr:cNvSpPr/>
      </xdr:nvSpPr>
      <xdr:spPr>
        <a:xfrm>
          <a:off x="2159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146249</xdr:rowOff>
    </xdr:from>
    <xdr:ext cx="762000" cy="259045"/>
    <xdr:sp macro="" textlink="">
      <xdr:nvSpPr>
        <xdr:cNvPr id="197" name="テキスト ボックス 196"/>
        <xdr:cNvSpPr txBox="1"/>
      </xdr:nvSpPr>
      <xdr:spPr>
        <a:xfrm>
          <a:off x="1828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198" name="フローチャート : 判断 197"/>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31949</xdr:rowOff>
    </xdr:from>
    <xdr:ext cx="762000" cy="259045"/>
    <xdr:sp macro="" textlink="">
      <xdr:nvSpPr>
        <xdr:cNvPr id="199" name="テキスト ボックス 198"/>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5" name="円/楕円 204"/>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6"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146249</xdr:rowOff>
    </xdr:from>
    <xdr:ext cx="736600" cy="259045"/>
    <xdr:sp macro="" textlink="">
      <xdr:nvSpPr>
        <xdr:cNvPr id="208" name="テキスト ボックス 207"/>
        <xdr:cNvSpPr txBox="1"/>
      </xdr:nvSpPr>
      <xdr:spPr>
        <a:xfrm>
          <a:off x="3606800" y="940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97262</xdr:rowOff>
    </xdr:from>
    <xdr:ext cx="762000" cy="259045"/>
    <xdr:sp macro="" textlink="">
      <xdr:nvSpPr>
        <xdr:cNvPr id="210" name="テキスト ボックス 209"/>
        <xdr:cNvSpPr txBox="1"/>
      </xdr:nvSpPr>
      <xdr:spPr>
        <a:xfrm>
          <a:off x="2717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1" name="円/楕円 210"/>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2" name="テキスト ボックス 211"/>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3" name="円/楕円 212"/>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4" name="テキスト ボックス 213"/>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前年度と比較し、地方消費税交付金等の増により経常一般財源総額が増加し、国民健康保険事業特別会計等への繰出金に充当する経常一般財源が減少したため、昨年度から</a:t>
          </a:r>
          <a:r>
            <a:rPr kumimoji="1" lang="en-US" altLang="ja-JP" sz="1300">
              <a:latin typeface="ＭＳ Ｐゴシック"/>
            </a:rPr>
            <a:t>0.5</a:t>
          </a:r>
          <a:r>
            <a:rPr kumimoji="1" lang="ja-JP" altLang="en-US" sz="1300">
              <a:latin typeface="ＭＳ Ｐゴシック"/>
            </a:rPr>
            <a:t>ポイント減少している。</a:t>
          </a:r>
        </a:p>
        <a:p>
          <a:r>
            <a:rPr kumimoji="1" lang="ja-JP" altLang="en-US" sz="1300">
              <a:latin typeface="ＭＳ Ｐゴシック"/>
            </a:rPr>
            <a:t>　今後、高齢化率の上昇に伴い保険給付費の増加が見込まれるため、後期高齢者医療・介護保険では、繰出金も増加する見込みである。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0</xdr:rowOff>
    </xdr:from>
    <xdr:to>
      <xdr:col>24</xdr:col>
      <xdr:colOff>31750</xdr:colOff>
      <xdr:row>58</xdr:row>
      <xdr:rowOff>63500</xdr:rowOff>
    </xdr:to>
    <xdr:cxnSp macro="">
      <xdr:nvCxnSpPr>
        <xdr:cNvPr id="247" name="直線コネクタ 246"/>
        <xdr:cNvCxnSpPr/>
      </xdr:nvCxnSpPr>
      <xdr:spPr>
        <a:xfrm flipV="1">
          <a:off x="15671800" y="9944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63500</xdr:rowOff>
    </xdr:to>
    <xdr:cxnSp macro="">
      <xdr:nvCxnSpPr>
        <xdr:cNvPr id="250" name="直線コネクタ 249"/>
        <xdr:cNvCxnSpPr/>
      </xdr:nvCxnSpPr>
      <xdr:spPr>
        <a:xfrm>
          <a:off x="14782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88900</xdr:rowOff>
    </xdr:from>
    <xdr:to>
      <xdr:col>22</xdr:col>
      <xdr:colOff>615950</xdr:colOff>
      <xdr:row>59</xdr:row>
      <xdr:rowOff>19050</xdr:rowOff>
    </xdr:to>
    <xdr:sp macro="" textlink="">
      <xdr:nvSpPr>
        <xdr:cNvPr id="251" name="フローチャート : 判断 250"/>
        <xdr:cNvSpPr/>
      </xdr:nvSpPr>
      <xdr:spPr>
        <a:xfrm>
          <a:off x="15621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52" name="テキスト ボックス 251"/>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0</xdr:rowOff>
    </xdr:to>
    <xdr:cxnSp macro="">
      <xdr:nvCxnSpPr>
        <xdr:cNvPr id="253" name="直線コネクタ 252"/>
        <xdr:cNvCxnSpPr/>
      </xdr:nvCxnSpPr>
      <xdr:spPr>
        <a:xfrm>
          <a:off x="13893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12700</xdr:rowOff>
    </xdr:from>
    <xdr:to>
      <xdr:col>21</xdr:col>
      <xdr:colOff>412750</xdr:colOff>
      <xdr:row>58</xdr:row>
      <xdr:rowOff>114300</xdr:rowOff>
    </xdr:to>
    <xdr:sp macro="" textlink="">
      <xdr:nvSpPr>
        <xdr:cNvPr id="254" name="フローチャート : 判断 253"/>
        <xdr:cNvSpPr/>
      </xdr:nvSpPr>
      <xdr:spPr>
        <a:xfrm>
          <a:off x="14732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55" name="テキスト ボックス 254"/>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146050</xdr:rowOff>
    </xdr:to>
    <xdr:cxnSp macro="">
      <xdr:nvCxnSpPr>
        <xdr:cNvPr id="256" name="直線コネクタ 255"/>
        <xdr:cNvCxnSpPr/>
      </xdr:nvCxnSpPr>
      <xdr:spPr>
        <a:xfrm>
          <a:off x="13004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158750</xdr:rowOff>
    </xdr:from>
    <xdr:to>
      <xdr:col>20</xdr:col>
      <xdr:colOff>209550</xdr:colOff>
      <xdr:row>58</xdr:row>
      <xdr:rowOff>88900</xdr:rowOff>
    </xdr:to>
    <xdr:sp macro="" textlink="">
      <xdr:nvSpPr>
        <xdr:cNvPr id="257" name="フローチャート : 判断 256"/>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58" name="テキスト ボックス 257"/>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66" name="円/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68" name="円/楕円 267"/>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9" name="テキスト ボックス 26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0" name="円/楕円 269"/>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60977</xdr:rowOff>
    </xdr:from>
    <xdr:ext cx="762000" cy="259045"/>
    <xdr:sp macro="" textlink="">
      <xdr:nvSpPr>
        <xdr:cNvPr id="271" name="テキスト ボックス 270"/>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2" name="円/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3" name="テキスト ボックス 272"/>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4" name="円/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75" name="テキスト ボックス 274"/>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0.6</a:t>
          </a:r>
          <a:r>
            <a:rPr kumimoji="1" lang="ja-JP" altLang="en-US" sz="1300">
              <a:latin typeface="ＭＳ Ｐゴシック"/>
            </a:rPr>
            <a:t>ポイント減少しているが、補助費のうち、多くの割合を占める公営企業や一部事務組合への補助金については、公債費など経常的な経費に対する補助が中心となっていることから、今後もしばらくは同水準で推移していくものと見込んで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6350</xdr:rowOff>
    </xdr:from>
    <xdr:to>
      <xdr:col>24</xdr:col>
      <xdr:colOff>31750</xdr:colOff>
      <xdr:row>41</xdr:row>
      <xdr:rowOff>82550</xdr:rowOff>
    </xdr:to>
    <xdr:cxnSp macro="">
      <xdr:nvCxnSpPr>
        <xdr:cNvPr id="308" name="直線コネクタ 307"/>
        <xdr:cNvCxnSpPr/>
      </xdr:nvCxnSpPr>
      <xdr:spPr>
        <a:xfrm flipV="1">
          <a:off x="15671800" y="703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69850</xdr:rowOff>
    </xdr:from>
    <xdr:to>
      <xdr:col>22</xdr:col>
      <xdr:colOff>565150</xdr:colOff>
      <xdr:row>41</xdr:row>
      <xdr:rowOff>82550</xdr:rowOff>
    </xdr:to>
    <xdr:cxnSp macro="">
      <xdr:nvCxnSpPr>
        <xdr:cNvPr id="311" name="直線コネクタ 310"/>
        <xdr:cNvCxnSpPr/>
      </xdr:nvCxnSpPr>
      <xdr:spPr>
        <a:xfrm>
          <a:off x="14782800" y="709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2" name="フローチャート : 判断 311"/>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3" name="テキスト ボックス 312"/>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69850</xdr:rowOff>
    </xdr:from>
    <xdr:to>
      <xdr:col>21</xdr:col>
      <xdr:colOff>361950</xdr:colOff>
      <xdr:row>41</xdr:row>
      <xdr:rowOff>95250</xdr:rowOff>
    </xdr:to>
    <xdr:cxnSp macro="">
      <xdr:nvCxnSpPr>
        <xdr:cNvPr id="314" name="直線コネクタ 313"/>
        <xdr:cNvCxnSpPr/>
      </xdr:nvCxnSpPr>
      <xdr:spPr>
        <a:xfrm flipV="1">
          <a:off x="13893800" y="709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152400</xdr:rowOff>
    </xdr:from>
    <xdr:to>
      <xdr:col>20</xdr:col>
      <xdr:colOff>158750</xdr:colOff>
      <xdr:row>41</xdr:row>
      <xdr:rowOff>95250</xdr:rowOff>
    </xdr:to>
    <xdr:cxnSp macro="">
      <xdr:nvCxnSpPr>
        <xdr:cNvPr id="317" name="直線コネクタ 316"/>
        <xdr:cNvCxnSpPr/>
      </xdr:nvCxnSpPr>
      <xdr:spPr>
        <a:xfrm>
          <a:off x="13004800" y="701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152400</xdr:rowOff>
    </xdr:from>
    <xdr:to>
      <xdr:col>20</xdr:col>
      <xdr:colOff>209550</xdr:colOff>
      <xdr:row>37</xdr:row>
      <xdr:rowOff>82550</xdr:rowOff>
    </xdr:to>
    <xdr:sp macro="" textlink="">
      <xdr:nvSpPr>
        <xdr:cNvPr id="318" name="フローチャート : 判断 317"/>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92727</xdr:rowOff>
    </xdr:from>
    <xdr:ext cx="762000" cy="259045"/>
    <xdr:sp macro="" textlink="">
      <xdr:nvSpPr>
        <xdr:cNvPr id="319" name="テキスト ボックス 318"/>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0" name="フローチャート : 判断 319"/>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21" name="テキスト ボックス 32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127000</xdr:rowOff>
    </xdr:from>
    <xdr:to>
      <xdr:col>24</xdr:col>
      <xdr:colOff>82550</xdr:colOff>
      <xdr:row>41</xdr:row>
      <xdr:rowOff>57150</xdr:rowOff>
    </xdr:to>
    <xdr:sp macro="" textlink="">
      <xdr:nvSpPr>
        <xdr:cNvPr id="327" name="円/楕円 326"/>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28"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31750</xdr:rowOff>
    </xdr:from>
    <xdr:to>
      <xdr:col>22</xdr:col>
      <xdr:colOff>615950</xdr:colOff>
      <xdr:row>41</xdr:row>
      <xdr:rowOff>133350</xdr:rowOff>
    </xdr:to>
    <xdr:sp macro="" textlink="">
      <xdr:nvSpPr>
        <xdr:cNvPr id="329" name="円/楕円 328"/>
        <xdr:cNvSpPr/>
      </xdr:nvSpPr>
      <xdr:spPr>
        <a:xfrm>
          <a:off x="15621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118127</xdr:rowOff>
    </xdr:from>
    <xdr:ext cx="736600" cy="259045"/>
    <xdr:sp macro="" textlink="">
      <xdr:nvSpPr>
        <xdr:cNvPr id="330" name="テキスト ボックス 329"/>
        <xdr:cNvSpPr txBox="1"/>
      </xdr:nvSpPr>
      <xdr:spPr>
        <a:xfrm>
          <a:off x="15290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19050</xdr:rowOff>
    </xdr:from>
    <xdr:to>
      <xdr:col>21</xdr:col>
      <xdr:colOff>412750</xdr:colOff>
      <xdr:row>41</xdr:row>
      <xdr:rowOff>120650</xdr:rowOff>
    </xdr:to>
    <xdr:sp macro="" textlink="">
      <xdr:nvSpPr>
        <xdr:cNvPr id="331" name="円/楕円 330"/>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105427</xdr:rowOff>
    </xdr:from>
    <xdr:ext cx="762000" cy="259045"/>
    <xdr:sp macro="" textlink="">
      <xdr:nvSpPr>
        <xdr:cNvPr id="332" name="テキスト ボックス 331"/>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44450</xdr:rowOff>
    </xdr:from>
    <xdr:to>
      <xdr:col>20</xdr:col>
      <xdr:colOff>209550</xdr:colOff>
      <xdr:row>41</xdr:row>
      <xdr:rowOff>146050</xdr:rowOff>
    </xdr:to>
    <xdr:sp macro="" textlink="">
      <xdr:nvSpPr>
        <xdr:cNvPr id="333" name="円/楕円 332"/>
        <xdr:cNvSpPr/>
      </xdr:nvSpPr>
      <xdr:spPr>
        <a:xfrm>
          <a:off x="13843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130827</xdr:rowOff>
    </xdr:from>
    <xdr:ext cx="762000" cy="259045"/>
    <xdr:sp macro="" textlink="">
      <xdr:nvSpPr>
        <xdr:cNvPr id="334" name="テキスト ボックス 333"/>
        <xdr:cNvSpPr txBox="1"/>
      </xdr:nvSpPr>
      <xdr:spPr>
        <a:xfrm>
          <a:off x="13512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101600</xdr:rowOff>
    </xdr:from>
    <xdr:to>
      <xdr:col>19</xdr:col>
      <xdr:colOff>6350</xdr:colOff>
      <xdr:row>41</xdr:row>
      <xdr:rowOff>31750</xdr:rowOff>
    </xdr:to>
    <xdr:sp macro="" textlink="">
      <xdr:nvSpPr>
        <xdr:cNvPr id="335" name="円/楕円 334"/>
        <xdr:cNvSpPr/>
      </xdr:nvSpPr>
      <xdr:spPr>
        <a:xfrm>
          <a:off x="12954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16527</xdr:rowOff>
    </xdr:from>
    <xdr:ext cx="762000" cy="259045"/>
    <xdr:sp macro="" textlink="">
      <xdr:nvSpPr>
        <xdr:cNvPr id="336" name="テキスト ボックス 335"/>
        <xdr:cNvSpPr txBox="1"/>
      </xdr:nvSpPr>
      <xdr:spPr>
        <a:xfrm>
          <a:off x="12623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過去に発行した道路整備、公共用地取得等にかかる市債の償還が一部完了したこと等から平成</a:t>
          </a:r>
          <a:r>
            <a:rPr kumimoji="1" lang="en-US" altLang="ja-JP" sz="1300">
              <a:latin typeface="ＭＳ Ｐゴシック"/>
            </a:rPr>
            <a:t>26</a:t>
          </a:r>
          <a:r>
            <a:rPr kumimoji="1" lang="ja-JP" altLang="en-US" sz="1300">
              <a:latin typeface="ＭＳ Ｐゴシック"/>
            </a:rPr>
            <a:t>年度より公債費が減少し、経常収支比率における公債費の割合は減少傾向となっている。</a:t>
          </a:r>
        </a:p>
        <a:p>
          <a:r>
            <a:rPr kumimoji="1" lang="ja-JP" altLang="en-US" sz="1300">
              <a:latin typeface="ＭＳ Ｐゴシック"/>
            </a:rPr>
            <a:t>　今後、数年間は償還ピークの時期が続くが、その後は徐々に減少していく見込みである。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104139</xdr:rowOff>
    </xdr:to>
    <xdr:cxnSp macro="">
      <xdr:nvCxnSpPr>
        <xdr:cNvPr id="369" name="直線コネクタ 368"/>
        <xdr:cNvCxnSpPr/>
      </xdr:nvCxnSpPr>
      <xdr:spPr>
        <a:xfrm>
          <a:off x="3987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79</xdr:row>
      <xdr:rowOff>16511</xdr:rowOff>
    </xdr:to>
    <xdr:cxnSp macro="">
      <xdr:nvCxnSpPr>
        <xdr:cNvPr id="372" name="直線コネクタ 371"/>
        <xdr:cNvCxnSpPr/>
      </xdr:nvCxnSpPr>
      <xdr:spPr>
        <a:xfrm flipV="1">
          <a:off x="3098800" y="13477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16511</xdr:rowOff>
    </xdr:to>
    <xdr:cxnSp macro="">
      <xdr:nvCxnSpPr>
        <xdr:cNvPr id="375" name="直線コネクタ 374"/>
        <xdr:cNvCxnSpPr/>
      </xdr:nvCxnSpPr>
      <xdr:spPr>
        <a:xfrm>
          <a:off x="2209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80011</xdr:rowOff>
    </xdr:from>
    <xdr:to>
      <xdr:col>4</xdr:col>
      <xdr:colOff>396875</xdr:colOff>
      <xdr:row>78</xdr:row>
      <xdr:rowOff>10161</xdr:rowOff>
    </xdr:to>
    <xdr:sp macro="" textlink="">
      <xdr:nvSpPr>
        <xdr:cNvPr id="376" name="フローチャート : 判断 375"/>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20338</xdr:rowOff>
    </xdr:from>
    <xdr:ext cx="762000" cy="259045"/>
    <xdr:sp macro="" textlink="">
      <xdr:nvSpPr>
        <xdr:cNvPr id="377" name="テキスト ボックス 376"/>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31750</xdr:rowOff>
    </xdr:to>
    <xdr:cxnSp macro="">
      <xdr:nvCxnSpPr>
        <xdr:cNvPr id="378" name="直線コネクタ 377"/>
        <xdr:cNvCxnSpPr/>
      </xdr:nvCxnSpPr>
      <xdr:spPr>
        <a:xfrm flipV="1">
          <a:off x="1320800" y="13515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79" name="フローチャート : 判断 37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80" name="テキスト ボックス 37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8" name="円/楕円 38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137161</xdr:rowOff>
    </xdr:from>
    <xdr:to>
      <xdr:col>4</xdr:col>
      <xdr:colOff>396875</xdr:colOff>
      <xdr:row>79</xdr:row>
      <xdr:rowOff>67311</xdr:rowOff>
    </xdr:to>
    <xdr:sp macro="" textlink="">
      <xdr:nvSpPr>
        <xdr:cNvPr id="392" name="円/楕円 391"/>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52088</xdr:rowOff>
    </xdr:from>
    <xdr:ext cx="762000" cy="259045"/>
    <xdr:sp macro="" textlink="">
      <xdr:nvSpPr>
        <xdr:cNvPr id="393" name="テキスト ボックス 392"/>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4" name="円/楕円 393"/>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5" name="テキスト ボックス 394"/>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96" name="円/楕円 395"/>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397" name="テキスト ボックス 396"/>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補助費、他会計への繰出金などが減少傾向であったため、経常収支比率を引き下げる要因となっているが、今後は増加が見込まれる。そのため、今後も、経常経費の削減にこれまで以上に取り組んでいく。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79</xdr:row>
      <xdr:rowOff>8889</xdr:rowOff>
    </xdr:to>
    <xdr:cxnSp macro="">
      <xdr:nvCxnSpPr>
        <xdr:cNvPr id="430" name="直線コネクタ 429"/>
        <xdr:cNvCxnSpPr/>
      </xdr:nvCxnSpPr>
      <xdr:spPr>
        <a:xfrm flipV="1">
          <a:off x="15671800" y="134010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8889</xdr:rowOff>
    </xdr:to>
    <xdr:cxnSp macro="">
      <xdr:nvCxnSpPr>
        <xdr:cNvPr id="433" name="直線コネクタ 432"/>
        <xdr:cNvCxnSpPr/>
      </xdr:nvCxnSpPr>
      <xdr:spPr>
        <a:xfrm>
          <a:off x="14782800" y="13477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49530</xdr:rowOff>
    </xdr:from>
    <xdr:to>
      <xdr:col>22</xdr:col>
      <xdr:colOff>615950</xdr:colOff>
      <xdr:row>79</xdr:row>
      <xdr:rowOff>151130</xdr:rowOff>
    </xdr:to>
    <xdr:sp macro="" textlink="">
      <xdr:nvSpPr>
        <xdr:cNvPr id="434" name="フローチャート : 判断 433"/>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35" name="テキスト ボックス 434"/>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79</xdr:row>
      <xdr:rowOff>54611</xdr:rowOff>
    </xdr:to>
    <xdr:cxnSp macro="">
      <xdr:nvCxnSpPr>
        <xdr:cNvPr id="436" name="直線コネクタ 435"/>
        <xdr:cNvCxnSpPr/>
      </xdr:nvCxnSpPr>
      <xdr:spPr>
        <a:xfrm flipV="1">
          <a:off x="13893800" y="134772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7" name="フローチャート : 判断 436"/>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38" name="テキスト ボックス 43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79</xdr:row>
      <xdr:rowOff>54611</xdr:rowOff>
    </xdr:to>
    <xdr:cxnSp macro="">
      <xdr:nvCxnSpPr>
        <xdr:cNvPr id="439" name="直線コネクタ 438"/>
        <xdr:cNvCxnSpPr/>
      </xdr:nvCxnSpPr>
      <xdr:spPr>
        <a:xfrm>
          <a:off x="13004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80</xdr:row>
      <xdr:rowOff>7620</xdr:rowOff>
    </xdr:from>
    <xdr:to>
      <xdr:col>20</xdr:col>
      <xdr:colOff>209550</xdr:colOff>
      <xdr:row>80</xdr:row>
      <xdr:rowOff>109220</xdr:rowOff>
    </xdr:to>
    <xdr:sp macro="" textlink="">
      <xdr:nvSpPr>
        <xdr:cNvPr id="440" name="フローチャート : 判断 439"/>
        <xdr:cNvSpPr/>
      </xdr:nvSpPr>
      <xdr:spPr>
        <a:xfrm>
          <a:off x="13843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41" name="テキスト ボックス 440"/>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42" name="フローチャート : 判断 441"/>
        <xdr:cNvSpPr/>
      </xdr:nvSpPr>
      <xdr:spPr>
        <a:xfrm>
          <a:off x="12954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2557</xdr:rowOff>
    </xdr:from>
    <xdr:ext cx="762000" cy="259045"/>
    <xdr:sp macro="" textlink="">
      <xdr:nvSpPr>
        <xdr:cNvPr id="443" name="テキスト ボックス 442"/>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9" name="円/楕円 448"/>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165116</xdr:rowOff>
    </xdr:from>
    <xdr:ext cx="762000" cy="259045"/>
    <xdr:sp macro="" textlink="">
      <xdr:nvSpPr>
        <xdr:cNvPr id="450" name="公債費以外該当値テキスト"/>
        <xdr:cNvSpPr txBox="1"/>
      </xdr:nvSpPr>
      <xdr:spPr>
        <a:xfrm>
          <a:off x="165989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129539</xdr:rowOff>
    </xdr:from>
    <xdr:to>
      <xdr:col>22</xdr:col>
      <xdr:colOff>615950</xdr:colOff>
      <xdr:row>79</xdr:row>
      <xdr:rowOff>59689</xdr:rowOff>
    </xdr:to>
    <xdr:sp macro="" textlink="">
      <xdr:nvSpPr>
        <xdr:cNvPr id="451" name="円/楕円 450"/>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69866</xdr:rowOff>
    </xdr:from>
    <xdr:ext cx="736600" cy="259045"/>
    <xdr:sp macro="" textlink="">
      <xdr:nvSpPr>
        <xdr:cNvPr id="452" name="テキスト ボックス 451"/>
        <xdr:cNvSpPr txBox="1"/>
      </xdr:nvSpPr>
      <xdr:spPr>
        <a:xfrm>
          <a:off x="15290800" y="1327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53" name="円/楕円 452"/>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165116</xdr:rowOff>
    </xdr:from>
    <xdr:ext cx="762000" cy="259045"/>
    <xdr:sp macro="" textlink="">
      <xdr:nvSpPr>
        <xdr:cNvPr id="454" name="テキスト ボックス 453"/>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3811</xdr:rowOff>
    </xdr:from>
    <xdr:to>
      <xdr:col>20</xdr:col>
      <xdr:colOff>209550</xdr:colOff>
      <xdr:row>79</xdr:row>
      <xdr:rowOff>105411</xdr:rowOff>
    </xdr:to>
    <xdr:sp macro="" textlink="">
      <xdr:nvSpPr>
        <xdr:cNvPr id="455" name="円/楕円 454"/>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115588</xdr:rowOff>
    </xdr:from>
    <xdr:ext cx="762000" cy="259045"/>
    <xdr:sp macro="" textlink="">
      <xdr:nvSpPr>
        <xdr:cNvPr id="456" name="テキスト ボックス 455"/>
        <xdr:cNvSpPr txBox="1"/>
      </xdr:nvSpPr>
      <xdr:spPr>
        <a:xfrm>
          <a:off x="13512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57" name="円/楕円 456"/>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47007</xdr:rowOff>
    </xdr:from>
    <xdr:ext cx="762000" cy="259045"/>
    <xdr:sp macro="" textlink="">
      <xdr:nvSpPr>
        <xdr:cNvPr id="458" name="テキスト ボックス 457"/>
        <xdr:cNvSpPr txBox="1"/>
      </xdr:nvSpPr>
      <xdr:spPr>
        <a:xfrm>
          <a:off x="12623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兵庫県川西市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158509</xdr:rowOff>
    </xdr:from>
    <xdr:to>
      <xdr:col>4</xdr:col>
      <xdr:colOff>1117600</xdr:colOff>
      <xdr:row>15</xdr:row>
      <xdr:rowOff>57734</xdr:rowOff>
    </xdr:to>
    <xdr:cxnSp macro="">
      <xdr:nvCxnSpPr>
        <xdr:cNvPr id="50" name="直線コネクタ 49"/>
        <xdr:cNvCxnSpPr/>
      </xdr:nvCxnSpPr>
      <xdr:spPr bwMode="auto">
        <a:xfrm flipV="1">
          <a:off x="5003800" y="2606434"/>
          <a:ext cx="647700" cy="7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57734</xdr:rowOff>
    </xdr:from>
    <xdr:to>
      <xdr:col>4</xdr:col>
      <xdr:colOff>469900</xdr:colOff>
      <xdr:row>15</xdr:row>
      <xdr:rowOff>62573</xdr:rowOff>
    </xdr:to>
    <xdr:cxnSp macro="">
      <xdr:nvCxnSpPr>
        <xdr:cNvPr id="53" name="直線コネクタ 52"/>
        <xdr:cNvCxnSpPr/>
      </xdr:nvCxnSpPr>
      <xdr:spPr bwMode="auto">
        <a:xfrm flipV="1">
          <a:off x="4305300" y="2677109"/>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46520</xdr:rowOff>
    </xdr:from>
    <xdr:to>
      <xdr:col>4</xdr:col>
      <xdr:colOff>520700</xdr:colOff>
      <xdr:row>14</xdr:row>
      <xdr:rowOff>148120</xdr:rowOff>
    </xdr:to>
    <xdr:sp macro="" textlink="">
      <xdr:nvSpPr>
        <xdr:cNvPr id="54" name="フローチャート : 判断 53"/>
        <xdr:cNvSpPr/>
      </xdr:nvSpPr>
      <xdr:spPr bwMode="auto">
        <a:xfrm>
          <a:off x="4953000" y="2494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158297</xdr:rowOff>
    </xdr:from>
    <xdr:ext cx="736600" cy="259045"/>
    <xdr:sp macro="" textlink="">
      <xdr:nvSpPr>
        <xdr:cNvPr id="55" name="テキスト ボックス 54"/>
        <xdr:cNvSpPr txBox="1"/>
      </xdr:nvSpPr>
      <xdr:spPr>
        <a:xfrm>
          <a:off x="4622800" y="226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66,529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7518</xdr:rowOff>
    </xdr:from>
    <xdr:to>
      <xdr:col>3</xdr:col>
      <xdr:colOff>904875</xdr:colOff>
      <xdr:row>15</xdr:row>
      <xdr:rowOff>62573</xdr:rowOff>
    </xdr:to>
    <xdr:cxnSp macro="">
      <xdr:nvCxnSpPr>
        <xdr:cNvPr id="56" name="直線コネクタ 55"/>
        <xdr:cNvCxnSpPr/>
      </xdr:nvCxnSpPr>
      <xdr:spPr bwMode="auto">
        <a:xfrm>
          <a:off x="3606800" y="2626893"/>
          <a:ext cx="698500" cy="5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80277</xdr:rowOff>
    </xdr:from>
    <xdr:to>
      <xdr:col>3</xdr:col>
      <xdr:colOff>955675</xdr:colOff>
      <xdr:row>15</xdr:row>
      <xdr:rowOff>10427</xdr:rowOff>
    </xdr:to>
    <xdr:sp macro="" textlink="">
      <xdr:nvSpPr>
        <xdr:cNvPr id="57" name="フローチャート : 判断 56"/>
        <xdr:cNvSpPr/>
      </xdr:nvSpPr>
      <xdr:spPr bwMode="auto">
        <a:xfrm>
          <a:off x="4254500" y="252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20604</xdr:rowOff>
    </xdr:from>
    <xdr:ext cx="762000" cy="259045"/>
    <xdr:sp macro="" textlink="">
      <xdr:nvSpPr>
        <xdr:cNvPr id="58" name="テキスト ボックス 57"/>
        <xdr:cNvSpPr txBox="1"/>
      </xdr:nvSpPr>
      <xdr:spPr>
        <a:xfrm>
          <a:off x="3924300" y="229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89319</xdr:rowOff>
    </xdr:from>
    <xdr:to>
      <xdr:col>3</xdr:col>
      <xdr:colOff>206375</xdr:colOff>
      <xdr:row>15</xdr:row>
      <xdr:rowOff>7518</xdr:rowOff>
    </xdr:to>
    <xdr:cxnSp macro="">
      <xdr:nvCxnSpPr>
        <xdr:cNvPr id="59" name="直線コネクタ 58"/>
        <xdr:cNvCxnSpPr/>
      </xdr:nvCxnSpPr>
      <xdr:spPr bwMode="auto">
        <a:xfrm>
          <a:off x="2908300" y="2537244"/>
          <a:ext cx="698500" cy="8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160896</xdr:rowOff>
    </xdr:from>
    <xdr:to>
      <xdr:col>3</xdr:col>
      <xdr:colOff>257175</xdr:colOff>
      <xdr:row>14</xdr:row>
      <xdr:rowOff>91046</xdr:rowOff>
    </xdr:to>
    <xdr:sp macro="" textlink="">
      <xdr:nvSpPr>
        <xdr:cNvPr id="60" name="フローチャート : 判断 59"/>
        <xdr:cNvSpPr/>
      </xdr:nvSpPr>
      <xdr:spPr bwMode="auto">
        <a:xfrm>
          <a:off x="3556000" y="243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101223</xdr:rowOff>
    </xdr:from>
    <xdr:ext cx="762000" cy="259045"/>
    <xdr:sp macro="" textlink="">
      <xdr:nvSpPr>
        <xdr:cNvPr id="61" name="テキスト ボックス 60"/>
        <xdr:cNvSpPr txBox="1"/>
      </xdr:nvSpPr>
      <xdr:spPr>
        <a:xfrm>
          <a:off x="3225800" y="220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5791</xdr:rowOff>
    </xdr:from>
    <xdr:to>
      <xdr:col>2</xdr:col>
      <xdr:colOff>692150</xdr:colOff>
      <xdr:row>13</xdr:row>
      <xdr:rowOff>107391</xdr:rowOff>
    </xdr:to>
    <xdr:sp macro="" textlink="">
      <xdr:nvSpPr>
        <xdr:cNvPr id="62" name="フローチャート : 判断 61"/>
        <xdr:cNvSpPr/>
      </xdr:nvSpPr>
      <xdr:spPr bwMode="auto">
        <a:xfrm>
          <a:off x="2857500" y="2282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117568</xdr:rowOff>
    </xdr:from>
    <xdr:ext cx="762000" cy="259045"/>
    <xdr:sp macro="" textlink="">
      <xdr:nvSpPr>
        <xdr:cNvPr id="63" name="テキスト ボックス 62"/>
        <xdr:cNvSpPr txBox="1"/>
      </xdr:nvSpPr>
      <xdr:spPr>
        <a:xfrm>
          <a:off x="2527300" y="20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107709</xdr:rowOff>
    </xdr:from>
    <xdr:to>
      <xdr:col>5</xdr:col>
      <xdr:colOff>34925</xdr:colOff>
      <xdr:row>15</xdr:row>
      <xdr:rowOff>37859</xdr:rowOff>
    </xdr:to>
    <xdr:sp macro="" textlink="">
      <xdr:nvSpPr>
        <xdr:cNvPr id="69" name="円/楕円 68"/>
        <xdr:cNvSpPr/>
      </xdr:nvSpPr>
      <xdr:spPr bwMode="auto">
        <a:xfrm>
          <a:off x="5600700" y="2555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124236</xdr:rowOff>
    </xdr:from>
    <xdr:ext cx="762000" cy="259045"/>
    <xdr:sp macro="" textlink="">
      <xdr:nvSpPr>
        <xdr:cNvPr id="70" name="人口1人当たり決算額の推移該当値テキスト130"/>
        <xdr:cNvSpPr txBox="1"/>
      </xdr:nvSpPr>
      <xdr:spPr>
        <a:xfrm>
          <a:off x="5740400" y="24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6934</xdr:rowOff>
    </xdr:from>
    <xdr:to>
      <xdr:col>4</xdr:col>
      <xdr:colOff>520700</xdr:colOff>
      <xdr:row>15</xdr:row>
      <xdr:rowOff>108534</xdr:rowOff>
    </xdr:to>
    <xdr:sp macro="" textlink="">
      <xdr:nvSpPr>
        <xdr:cNvPr id="71" name="円/楕円 70"/>
        <xdr:cNvSpPr/>
      </xdr:nvSpPr>
      <xdr:spPr bwMode="auto">
        <a:xfrm>
          <a:off x="4953000" y="262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93311</xdr:rowOff>
    </xdr:from>
    <xdr:ext cx="736600" cy="259045"/>
    <xdr:sp macro="" textlink="">
      <xdr:nvSpPr>
        <xdr:cNvPr id="72" name="テキスト ボックス 71"/>
        <xdr:cNvSpPr txBox="1"/>
      </xdr:nvSpPr>
      <xdr:spPr>
        <a:xfrm>
          <a:off x="4622800" y="271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11773</xdr:rowOff>
    </xdr:from>
    <xdr:to>
      <xdr:col>3</xdr:col>
      <xdr:colOff>955675</xdr:colOff>
      <xdr:row>15</xdr:row>
      <xdr:rowOff>113373</xdr:rowOff>
    </xdr:to>
    <xdr:sp macro="" textlink="">
      <xdr:nvSpPr>
        <xdr:cNvPr id="73" name="円/楕円 72"/>
        <xdr:cNvSpPr/>
      </xdr:nvSpPr>
      <xdr:spPr bwMode="auto">
        <a:xfrm>
          <a:off x="4254500" y="26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98150</xdr:rowOff>
    </xdr:from>
    <xdr:ext cx="762000" cy="259045"/>
    <xdr:sp macro="" textlink="">
      <xdr:nvSpPr>
        <xdr:cNvPr id="74" name="テキスト ボックス 73"/>
        <xdr:cNvSpPr txBox="1"/>
      </xdr:nvSpPr>
      <xdr:spPr>
        <a:xfrm>
          <a:off x="3924300" y="27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128168</xdr:rowOff>
    </xdr:from>
    <xdr:to>
      <xdr:col>3</xdr:col>
      <xdr:colOff>257175</xdr:colOff>
      <xdr:row>15</xdr:row>
      <xdr:rowOff>58318</xdr:rowOff>
    </xdr:to>
    <xdr:sp macro="" textlink="">
      <xdr:nvSpPr>
        <xdr:cNvPr id="75" name="円/楕円 74"/>
        <xdr:cNvSpPr/>
      </xdr:nvSpPr>
      <xdr:spPr bwMode="auto">
        <a:xfrm>
          <a:off x="3556000" y="257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43095</xdr:rowOff>
    </xdr:from>
    <xdr:ext cx="762000" cy="259045"/>
    <xdr:sp macro="" textlink="">
      <xdr:nvSpPr>
        <xdr:cNvPr id="76" name="テキスト ボックス 75"/>
        <xdr:cNvSpPr txBox="1"/>
      </xdr:nvSpPr>
      <xdr:spPr>
        <a:xfrm>
          <a:off x="3225800" y="266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38519</xdr:rowOff>
    </xdr:from>
    <xdr:to>
      <xdr:col>2</xdr:col>
      <xdr:colOff>692150</xdr:colOff>
      <xdr:row>14</xdr:row>
      <xdr:rowOff>140119</xdr:rowOff>
    </xdr:to>
    <xdr:sp macro="" textlink="">
      <xdr:nvSpPr>
        <xdr:cNvPr id="77" name="円/楕円 76"/>
        <xdr:cNvSpPr/>
      </xdr:nvSpPr>
      <xdr:spPr bwMode="auto">
        <a:xfrm>
          <a:off x="2857500" y="24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124896</xdr:rowOff>
    </xdr:from>
    <xdr:ext cx="762000" cy="259045"/>
    <xdr:sp macro="" textlink="">
      <xdr:nvSpPr>
        <xdr:cNvPr id="78" name="テキスト ボックス 77"/>
        <xdr:cNvSpPr txBox="1"/>
      </xdr:nvSpPr>
      <xdr:spPr>
        <a:xfrm>
          <a:off x="2527300" y="257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280619</xdr:rowOff>
    </xdr:from>
    <xdr:to>
      <xdr:col>4</xdr:col>
      <xdr:colOff>1117600</xdr:colOff>
      <xdr:row>35</xdr:row>
      <xdr:rowOff>59289</xdr:rowOff>
    </xdr:to>
    <xdr:cxnSp macro="">
      <xdr:nvCxnSpPr>
        <xdr:cNvPr id="110" name="直線コネクタ 109"/>
        <xdr:cNvCxnSpPr/>
      </xdr:nvCxnSpPr>
      <xdr:spPr bwMode="auto">
        <a:xfrm flipV="1">
          <a:off x="5003800" y="6548069"/>
          <a:ext cx="6477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262468</xdr:rowOff>
    </xdr:from>
    <xdr:to>
      <xdr:col>4</xdr:col>
      <xdr:colOff>469900</xdr:colOff>
      <xdr:row>35</xdr:row>
      <xdr:rowOff>59289</xdr:rowOff>
    </xdr:to>
    <xdr:cxnSp macro="">
      <xdr:nvCxnSpPr>
        <xdr:cNvPr id="113" name="直線コネクタ 112"/>
        <xdr:cNvCxnSpPr/>
      </xdr:nvCxnSpPr>
      <xdr:spPr bwMode="auto">
        <a:xfrm>
          <a:off x="4305300" y="6529918"/>
          <a:ext cx="698500" cy="13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129692</xdr:rowOff>
    </xdr:from>
    <xdr:to>
      <xdr:col>4</xdr:col>
      <xdr:colOff>520700</xdr:colOff>
      <xdr:row>37</xdr:row>
      <xdr:rowOff>59842</xdr:rowOff>
    </xdr:to>
    <xdr:sp macro="" textlink="">
      <xdr:nvSpPr>
        <xdr:cNvPr id="114" name="フローチャート : 判断 113"/>
        <xdr:cNvSpPr/>
      </xdr:nvSpPr>
      <xdr:spPr bwMode="auto">
        <a:xfrm>
          <a:off x="4953000" y="7082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44619</xdr:rowOff>
    </xdr:from>
    <xdr:ext cx="736600" cy="259045"/>
    <xdr:sp macro="" textlink="">
      <xdr:nvSpPr>
        <xdr:cNvPr id="115" name="テキスト ボックス 114"/>
        <xdr:cNvSpPr txBox="1"/>
      </xdr:nvSpPr>
      <xdr:spPr>
        <a:xfrm>
          <a:off x="4622800" y="716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262468</xdr:rowOff>
    </xdr:from>
    <xdr:to>
      <xdr:col>3</xdr:col>
      <xdr:colOff>904875</xdr:colOff>
      <xdr:row>35</xdr:row>
      <xdr:rowOff>34006</xdr:rowOff>
    </xdr:to>
    <xdr:cxnSp macro="">
      <xdr:nvCxnSpPr>
        <xdr:cNvPr id="116" name="直線コネクタ 115"/>
        <xdr:cNvCxnSpPr/>
      </xdr:nvCxnSpPr>
      <xdr:spPr bwMode="auto">
        <a:xfrm flipV="1">
          <a:off x="3606800" y="6529918"/>
          <a:ext cx="698500" cy="11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69479</xdr:rowOff>
    </xdr:from>
    <xdr:to>
      <xdr:col>3</xdr:col>
      <xdr:colOff>955675</xdr:colOff>
      <xdr:row>36</xdr:row>
      <xdr:rowOff>171079</xdr:rowOff>
    </xdr:to>
    <xdr:sp macro="" textlink="">
      <xdr:nvSpPr>
        <xdr:cNvPr id="117" name="フローチャート : 判断 116"/>
        <xdr:cNvSpPr/>
      </xdr:nvSpPr>
      <xdr:spPr bwMode="auto">
        <a:xfrm>
          <a:off x="4254500" y="7022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155856</xdr:rowOff>
    </xdr:from>
    <xdr:ext cx="762000" cy="259045"/>
    <xdr:sp macro="" textlink="">
      <xdr:nvSpPr>
        <xdr:cNvPr id="118" name="テキスト ボックス 117"/>
        <xdr:cNvSpPr txBox="1"/>
      </xdr:nvSpPr>
      <xdr:spPr>
        <a:xfrm>
          <a:off x="3924300" y="71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301193</xdr:rowOff>
    </xdr:from>
    <xdr:to>
      <xdr:col>3</xdr:col>
      <xdr:colOff>206375</xdr:colOff>
      <xdr:row>35</xdr:row>
      <xdr:rowOff>34006</xdr:rowOff>
    </xdr:to>
    <xdr:cxnSp macro="">
      <xdr:nvCxnSpPr>
        <xdr:cNvPr id="119" name="直線コネクタ 118"/>
        <xdr:cNvCxnSpPr/>
      </xdr:nvCxnSpPr>
      <xdr:spPr bwMode="auto">
        <a:xfrm>
          <a:off x="2908300" y="6568643"/>
          <a:ext cx="698500" cy="7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70028</xdr:rowOff>
    </xdr:from>
    <xdr:to>
      <xdr:col>3</xdr:col>
      <xdr:colOff>257175</xdr:colOff>
      <xdr:row>37</xdr:row>
      <xdr:rowOff>178</xdr:rowOff>
    </xdr:to>
    <xdr:sp macro="" textlink="">
      <xdr:nvSpPr>
        <xdr:cNvPr id="120" name="フローチャート : 判断 119"/>
        <xdr:cNvSpPr/>
      </xdr:nvSpPr>
      <xdr:spPr bwMode="auto">
        <a:xfrm>
          <a:off x="3556000" y="7023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156405</xdr:rowOff>
    </xdr:from>
    <xdr:ext cx="762000" cy="259045"/>
    <xdr:sp macro="" textlink="">
      <xdr:nvSpPr>
        <xdr:cNvPr id="121" name="テキスト ボックス 120"/>
        <xdr:cNvSpPr txBox="1"/>
      </xdr:nvSpPr>
      <xdr:spPr>
        <a:xfrm>
          <a:off x="3225800" y="71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83241</xdr:rowOff>
    </xdr:from>
    <xdr:to>
      <xdr:col>2</xdr:col>
      <xdr:colOff>692150</xdr:colOff>
      <xdr:row>37</xdr:row>
      <xdr:rowOff>13391</xdr:rowOff>
    </xdr:to>
    <xdr:sp macro="" textlink="">
      <xdr:nvSpPr>
        <xdr:cNvPr id="122" name="フローチャート : 判断 121"/>
        <xdr:cNvSpPr/>
      </xdr:nvSpPr>
      <xdr:spPr bwMode="auto">
        <a:xfrm>
          <a:off x="2857500" y="70364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169618</xdr:rowOff>
    </xdr:from>
    <xdr:ext cx="762000" cy="259045"/>
    <xdr:sp macro="" textlink="">
      <xdr:nvSpPr>
        <xdr:cNvPr id="123" name="テキスト ボックス 122"/>
        <xdr:cNvSpPr txBox="1"/>
      </xdr:nvSpPr>
      <xdr:spPr>
        <a:xfrm>
          <a:off x="2527300" y="712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229819</xdr:rowOff>
    </xdr:from>
    <xdr:to>
      <xdr:col>5</xdr:col>
      <xdr:colOff>34925</xdr:colOff>
      <xdr:row>34</xdr:row>
      <xdr:rowOff>331419</xdr:rowOff>
    </xdr:to>
    <xdr:sp macro="" textlink="">
      <xdr:nvSpPr>
        <xdr:cNvPr id="129" name="円/楕円 128"/>
        <xdr:cNvSpPr/>
      </xdr:nvSpPr>
      <xdr:spPr bwMode="auto">
        <a:xfrm>
          <a:off x="5600700" y="649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74896</xdr:rowOff>
    </xdr:from>
    <xdr:ext cx="762000" cy="259045"/>
    <xdr:sp macro="" textlink="">
      <xdr:nvSpPr>
        <xdr:cNvPr id="130" name="人口1人当たり決算額の推移該当値テキスト445"/>
        <xdr:cNvSpPr txBox="1"/>
      </xdr:nvSpPr>
      <xdr:spPr>
        <a:xfrm>
          <a:off x="5740400" y="634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8489</xdr:rowOff>
    </xdr:from>
    <xdr:to>
      <xdr:col>4</xdr:col>
      <xdr:colOff>520700</xdr:colOff>
      <xdr:row>35</xdr:row>
      <xdr:rowOff>110089</xdr:rowOff>
    </xdr:to>
    <xdr:sp macro="" textlink="">
      <xdr:nvSpPr>
        <xdr:cNvPr id="131" name="円/楕円 130"/>
        <xdr:cNvSpPr/>
      </xdr:nvSpPr>
      <xdr:spPr bwMode="auto">
        <a:xfrm>
          <a:off x="4953000" y="6618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120266</xdr:rowOff>
    </xdr:from>
    <xdr:ext cx="736600" cy="259045"/>
    <xdr:sp macro="" textlink="">
      <xdr:nvSpPr>
        <xdr:cNvPr id="132" name="テキスト ボックス 131"/>
        <xdr:cNvSpPr txBox="1"/>
      </xdr:nvSpPr>
      <xdr:spPr>
        <a:xfrm>
          <a:off x="4622800" y="638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211668</xdr:rowOff>
    </xdr:from>
    <xdr:to>
      <xdr:col>3</xdr:col>
      <xdr:colOff>955675</xdr:colOff>
      <xdr:row>34</xdr:row>
      <xdr:rowOff>313268</xdr:rowOff>
    </xdr:to>
    <xdr:sp macro="" textlink="">
      <xdr:nvSpPr>
        <xdr:cNvPr id="133" name="円/楕円 132"/>
        <xdr:cNvSpPr/>
      </xdr:nvSpPr>
      <xdr:spPr bwMode="auto">
        <a:xfrm>
          <a:off x="4254500" y="647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323445</xdr:rowOff>
    </xdr:from>
    <xdr:ext cx="762000" cy="259045"/>
    <xdr:sp macro="" textlink="">
      <xdr:nvSpPr>
        <xdr:cNvPr id="134" name="テキスト ボックス 133"/>
        <xdr:cNvSpPr txBox="1"/>
      </xdr:nvSpPr>
      <xdr:spPr>
        <a:xfrm>
          <a:off x="3924300" y="62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326106</xdr:rowOff>
    </xdr:from>
    <xdr:to>
      <xdr:col>3</xdr:col>
      <xdr:colOff>257175</xdr:colOff>
      <xdr:row>35</xdr:row>
      <xdr:rowOff>84806</xdr:rowOff>
    </xdr:to>
    <xdr:sp macro="" textlink="">
      <xdr:nvSpPr>
        <xdr:cNvPr id="135" name="円/楕円 134"/>
        <xdr:cNvSpPr/>
      </xdr:nvSpPr>
      <xdr:spPr bwMode="auto">
        <a:xfrm>
          <a:off x="3556000" y="65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94983</xdr:rowOff>
    </xdr:from>
    <xdr:ext cx="762000" cy="259045"/>
    <xdr:sp macro="" textlink="">
      <xdr:nvSpPr>
        <xdr:cNvPr id="136" name="テキスト ボックス 135"/>
        <xdr:cNvSpPr txBox="1"/>
      </xdr:nvSpPr>
      <xdr:spPr>
        <a:xfrm>
          <a:off x="3225800" y="63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250393</xdr:rowOff>
    </xdr:from>
    <xdr:to>
      <xdr:col>2</xdr:col>
      <xdr:colOff>692150</xdr:colOff>
      <xdr:row>35</xdr:row>
      <xdr:rowOff>9093</xdr:rowOff>
    </xdr:to>
    <xdr:sp macro="" textlink="">
      <xdr:nvSpPr>
        <xdr:cNvPr id="137" name="円/楕円 136"/>
        <xdr:cNvSpPr/>
      </xdr:nvSpPr>
      <xdr:spPr bwMode="auto">
        <a:xfrm>
          <a:off x="2857500" y="651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19270</xdr:rowOff>
    </xdr:from>
    <xdr:ext cx="762000" cy="259045"/>
    <xdr:sp macro="" textlink="">
      <xdr:nvSpPr>
        <xdr:cNvPr id="138" name="テキスト ボックス 137"/>
        <xdr:cNvSpPr txBox="1"/>
      </xdr:nvSpPr>
      <xdr:spPr>
        <a:xfrm>
          <a:off x="2527300" y="628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1511</xdr:rowOff>
    </xdr:from>
    <xdr:to>
      <xdr:col>6</xdr:col>
      <xdr:colOff>510540</xdr:colOff>
      <xdr:row>38</xdr:row>
      <xdr:rowOff>100038</xdr:rowOff>
    </xdr:to>
    <xdr:cxnSp macro="">
      <xdr:nvCxnSpPr>
        <xdr:cNvPr id="56" name="直線コネクタ 55"/>
        <xdr:cNvCxnSpPr/>
      </xdr:nvCxnSpPr>
      <xdr:spPr>
        <a:xfrm flipV="1">
          <a:off x="4633595" y="5487911"/>
          <a:ext cx="1270" cy="1127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103865</xdr:rowOff>
    </xdr:from>
    <xdr:ext cx="534377" cy="259045"/>
    <xdr:sp macro="" textlink="">
      <xdr:nvSpPr>
        <xdr:cNvPr id="57" name="人件費最小値テキスト"/>
        <xdr:cNvSpPr txBox="1"/>
      </xdr:nvSpPr>
      <xdr:spPr>
        <a:xfrm>
          <a:off x="4686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100038</xdr:rowOff>
    </xdr:from>
    <xdr:to>
      <xdr:col>6</xdr:col>
      <xdr:colOff>600075</xdr:colOff>
      <xdr:row>38</xdr:row>
      <xdr:rowOff>100038</xdr:rowOff>
    </xdr:to>
    <xdr:cxnSp macro="">
      <xdr:nvCxnSpPr>
        <xdr:cNvPr id="58" name="直線コネクタ 57"/>
        <xdr:cNvCxnSpPr/>
      </xdr:nvCxnSpPr>
      <xdr:spPr>
        <a:xfrm>
          <a:off x="4546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119638</xdr:rowOff>
    </xdr:from>
    <xdr:ext cx="534377" cy="259045"/>
    <xdr:sp macro="" textlink="">
      <xdr:nvSpPr>
        <xdr:cNvPr id="59" name="人件費最大値テキスト"/>
        <xdr:cNvSpPr txBox="1"/>
      </xdr:nvSpPr>
      <xdr:spPr>
        <a:xfrm>
          <a:off x="4686300" y="52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32</xdr:row>
      <xdr:rowOff>1511</xdr:rowOff>
    </xdr:from>
    <xdr:to>
      <xdr:col>6</xdr:col>
      <xdr:colOff>600075</xdr:colOff>
      <xdr:row>32</xdr:row>
      <xdr:rowOff>1511</xdr:rowOff>
    </xdr:to>
    <xdr:cxnSp macro="">
      <xdr:nvCxnSpPr>
        <xdr:cNvPr id="60" name="直線コネクタ 59"/>
        <xdr:cNvCxnSpPr/>
      </xdr:nvCxnSpPr>
      <xdr:spPr>
        <a:xfrm>
          <a:off x="4546600" y="54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117526</xdr:rowOff>
    </xdr:from>
    <xdr:to>
      <xdr:col>6</xdr:col>
      <xdr:colOff>511175</xdr:colOff>
      <xdr:row>35</xdr:row>
      <xdr:rowOff>8598</xdr:rowOff>
    </xdr:to>
    <xdr:cxnSp macro="">
      <xdr:nvCxnSpPr>
        <xdr:cNvPr id="61" name="直線コネクタ 60"/>
        <xdr:cNvCxnSpPr/>
      </xdr:nvCxnSpPr>
      <xdr:spPr>
        <a:xfrm flipV="1">
          <a:off x="3797300" y="5946826"/>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162501</xdr:rowOff>
    </xdr:from>
    <xdr:ext cx="534377" cy="259045"/>
    <xdr:sp macro="" textlink="">
      <xdr:nvSpPr>
        <xdr:cNvPr id="62" name="人件費平均値テキスト"/>
        <xdr:cNvSpPr txBox="1"/>
      </xdr:nvSpPr>
      <xdr:spPr>
        <a:xfrm>
          <a:off x="4686300" y="59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12624</xdr:rowOff>
    </xdr:from>
    <xdr:to>
      <xdr:col>6</xdr:col>
      <xdr:colOff>561975</xdr:colOff>
      <xdr:row>35</xdr:row>
      <xdr:rowOff>114224</xdr:rowOff>
    </xdr:to>
    <xdr:sp macro="" textlink="">
      <xdr:nvSpPr>
        <xdr:cNvPr id="63" name="フローチャート : 判断 62"/>
        <xdr:cNvSpPr/>
      </xdr:nvSpPr>
      <xdr:spPr>
        <a:xfrm>
          <a:off x="45847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141148</xdr:rowOff>
    </xdr:from>
    <xdr:to>
      <xdr:col>5</xdr:col>
      <xdr:colOff>358775</xdr:colOff>
      <xdr:row>35</xdr:row>
      <xdr:rowOff>8598</xdr:rowOff>
    </xdr:to>
    <xdr:cxnSp macro="">
      <xdr:nvCxnSpPr>
        <xdr:cNvPr id="64" name="直線コネクタ 63"/>
        <xdr:cNvCxnSpPr/>
      </xdr:nvCxnSpPr>
      <xdr:spPr>
        <a:xfrm>
          <a:off x="2908300" y="597044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10147</xdr:rowOff>
    </xdr:from>
    <xdr:to>
      <xdr:col>5</xdr:col>
      <xdr:colOff>409575</xdr:colOff>
      <xdr:row>33</xdr:row>
      <xdr:rowOff>111747</xdr:rowOff>
    </xdr:to>
    <xdr:sp macro="" textlink="">
      <xdr:nvSpPr>
        <xdr:cNvPr id="65" name="フローチャート : 判断 64"/>
        <xdr:cNvSpPr/>
      </xdr:nvSpPr>
      <xdr:spPr>
        <a:xfrm>
          <a:off x="3746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128274</xdr:rowOff>
    </xdr:from>
    <xdr:ext cx="534377" cy="259045"/>
    <xdr:sp macro="" textlink="">
      <xdr:nvSpPr>
        <xdr:cNvPr id="66" name="テキスト ボックス 65"/>
        <xdr:cNvSpPr txBox="1"/>
      </xdr:nvSpPr>
      <xdr:spPr>
        <a:xfrm>
          <a:off x="3530111" y="54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67005</xdr:rowOff>
    </xdr:from>
    <xdr:to>
      <xdr:col>4</xdr:col>
      <xdr:colOff>155575</xdr:colOff>
      <xdr:row>34</xdr:row>
      <xdr:rowOff>141148</xdr:rowOff>
    </xdr:to>
    <xdr:cxnSp macro="">
      <xdr:nvCxnSpPr>
        <xdr:cNvPr id="67" name="直線コネクタ 66"/>
        <xdr:cNvCxnSpPr/>
      </xdr:nvCxnSpPr>
      <xdr:spPr>
        <a:xfrm>
          <a:off x="2019300" y="5896305"/>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26149</xdr:rowOff>
    </xdr:from>
    <xdr:to>
      <xdr:col>4</xdr:col>
      <xdr:colOff>206375</xdr:colOff>
      <xdr:row>33</xdr:row>
      <xdr:rowOff>127749</xdr:rowOff>
    </xdr:to>
    <xdr:sp macro="" textlink="">
      <xdr:nvSpPr>
        <xdr:cNvPr id="68" name="フローチャート : 判断 67"/>
        <xdr:cNvSpPr/>
      </xdr:nvSpPr>
      <xdr:spPr>
        <a:xfrm>
          <a:off x="2857500" y="56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144276</xdr:rowOff>
    </xdr:from>
    <xdr:ext cx="534377" cy="259045"/>
    <xdr:sp macro="" textlink="">
      <xdr:nvSpPr>
        <xdr:cNvPr id="69" name="テキスト ボックス 68"/>
        <xdr:cNvSpPr txBox="1"/>
      </xdr:nvSpPr>
      <xdr:spPr>
        <a:xfrm>
          <a:off x="2641111" y="54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130442</xdr:rowOff>
    </xdr:from>
    <xdr:to>
      <xdr:col>2</xdr:col>
      <xdr:colOff>638175</xdr:colOff>
      <xdr:row>34</xdr:row>
      <xdr:rowOff>67005</xdr:rowOff>
    </xdr:to>
    <xdr:cxnSp macro="">
      <xdr:nvCxnSpPr>
        <xdr:cNvPr id="70" name="直線コネクタ 69"/>
        <xdr:cNvCxnSpPr/>
      </xdr:nvCxnSpPr>
      <xdr:spPr>
        <a:xfrm>
          <a:off x="1130300" y="5788292"/>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69736</xdr:rowOff>
    </xdr:from>
    <xdr:to>
      <xdr:col>3</xdr:col>
      <xdr:colOff>3175</xdr:colOff>
      <xdr:row>32</xdr:row>
      <xdr:rowOff>171336</xdr:rowOff>
    </xdr:to>
    <xdr:sp macro="" textlink="">
      <xdr:nvSpPr>
        <xdr:cNvPr id="71" name="フローチャート : 判断 70"/>
        <xdr:cNvSpPr/>
      </xdr:nvSpPr>
      <xdr:spPr>
        <a:xfrm>
          <a:off x="1968500" y="555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16413</xdr:rowOff>
    </xdr:from>
    <xdr:ext cx="534377" cy="259045"/>
    <xdr:sp macro="" textlink="">
      <xdr:nvSpPr>
        <xdr:cNvPr id="72" name="テキスト ボックス 71"/>
        <xdr:cNvSpPr txBox="1"/>
      </xdr:nvSpPr>
      <xdr:spPr>
        <a:xfrm>
          <a:off x="1752111" y="53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69,503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56743</xdr:rowOff>
    </xdr:from>
    <xdr:to>
      <xdr:col>1</xdr:col>
      <xdr:colOff>485775</xdr:colOff>
      <xdr:row>31</xdr:row>
      <xdr:rowOff>158343</xdr:rowOff>
    </xdr:to>
    <xdr:sp macro="" textlink="">
      <xdr:nvSpPr>
        <xdr:cNvPr id="73" name="フローチャート : 判断 72"/>
        <xdr:cNvSpPr/>
      </xdr:nvSpPr>
      <xdr:spPr>
        <a:xfrm>
          <a:off x="1079500" y="537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3420</xdr:rowOff>
    </xdr:from>
    <xdr:ext cx="534377" cy="259045"/>
    <xdr:sp macro="" textlink="">
      <xdr:nvSpPr>
        <xdr:cNvPr id="74" name="テキスト ボックス 73"/>
        <xdr:cNvSpPr txBox="1"/>
      </xdr:nvSpPr>
      <xdr:spPr>
        <a:xfrm>
          <a:off x="863111" y="51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66726</xdr:rowOff>
    </xdr:from>
    <xdr:to>
      <xdr:col>6</xdr:col>
      <xdr:colOff>561975</xdr:colOff>
      <xdr:row>34</xdr:row>
      <xdr:rowOff>168326</xdr:rowOff>
    </xdr:to>
    <xdr:sp macro="" textlink="">
      <xdr:nvSpPr>
        <xdr:cNvPr id="80" name="円/楕円 79"/>
        <xdr:cNvSpPr/>
      </xdr:nvSpPr>
      <xdr:spPr>
        <a:xfrm>
          <a:off x="45847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89603</xdr:rowOff>
    </xdr:from>
    <xdr:ext cx="534377" cy="259045"/>
    <xdr:sp macro="" textlink="">
      <xdr:nvSpPr>
        <xdr:cNvPr id="81" name="人件費該当値テキスト"/>
        <xdr:cNvSpPr txBox="1"/>
      </xdr:nvSpPr>
      <xdr:spPr>
        <a:xfrm>
          <a:off x="4686300"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129248</xdr:rowOff>
    </xdr:from>
    <xdr:to>
      <xdr:col>5</xdr:col>
      <xdr:colOff>409575</xdr:colOff>
      <xdr:row>35</xdr:row>
      <xdr:rowOff>59398</xdr:rowOff>
    </xdr:to>
    <xdr:sp macro="" textlink="">
      <xdr:nvSpPr>
        <xdr:cNvPr id="82" name="円/楕円 81"/>
        <xdr:cNvSpPr/>
      </xdr:nvSpPr>
      <xdr:spPr>
        <a:xfrm>
          <a:off x="3746500" y="59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50525</xdr:rowOff>
    </xdr:from>
    <xdr:ext cx="534377" cy="259045"/>
    <xdr:sp macro="" textlink="">
      <xdr:nvSpPr>
        <xdr:cNvPr id="83" name="テキスト ボックス 82"/>
        <xdr:cNvSpPr txBox="1"/>
      </xdr:nvSpPr>
      <xdr:spPr>
        <a:xfrm>
          <a:off x="3530111" y="60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90348</xdr:rowOff>
    </xdr:from>
    <xdr:to>
      <xdr:col>4</xdr:col>
      <xdr:colOff>206375</xdr:colOff>
      <xdr:row>35</xdr:row>
      <xdr:rowOff>20498</xdr:rowOff>
    </xdr:to>
    <xdr:sp macro="" textlink="">
      <xdr:nvSpPr>
        <xdr:cNvPr id="84" name="円/楕円 83"/>
        <xdr:cNvSpPr/>
      </xdr:nvSpPr>
      <xdr:spPr>
        <a:xfrm>
          <a:off x="2857500" y="59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11625</xdr:rowOff>
    </xdr:from>
    <xdr:ext cx="534377" cy="259045"/>
    <xdr:sp macro="" textlink="">
      <xdr:nvSpPr>
        <xdr:cNvPr id="85" name="テキスト ボックス 84"/>
        <xdr:cNvSpPr txBox="1"/>
      </xdr:nvSpPr>
      <xdr:spPr>
        <a:xfrm>
          <a:off x="2641111" y="60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16205</xdr:rowOff>
    </xdr:from>
    <xdr:to>
      <xdr:col>3</xdr:col>
      <xdr:colOff>3175</xdr:colOff>
      <xdr:row>34</xdr:row>
      <xdr:rowOff>117805</xdr:rowOff>
    </xdr:to>
    <xdr:sp macro="" textlink="">
      <xdr:nvSpPr>
        <xdr:cNvPr id="86" name="円/楕円 85"/>
        <xdr:cNvSpPr/>
      </xdr:nvSpPr>
      <xdr:spPr>
        <a:xfrm>
          <a:off x="1968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108932</xdr:rowOff>
    </xdr:from>
    <xdr:ext cx="534377" cy="259045"/>
    <xdr:sp macro="" textlink="">
      <xdr:nvSpPr>
        <xdr:cNvPr id="87" name="テキスト ボックス 86"/>
        <xdr:cNvSpPr txBox="1"/>
      </xdr:nvSpPr>
      <xdr:spPr>
        <a:xfrm>
          <a:off x="1752111" y="59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79642</xdr:rowOff>
    </xdr:from>
    <xdr:to>
      <xdr:col>1</xdr:col>
      <xdr:colOff>485775</xdr:colOff>
      <xdr:row>34</xdr:row>
      <xdr:rowOff>9792</xdr:rowOff>
    </xdr:to>
    <xdr:sp macro="" textlink="">
      <xdr:nvSpPr>
        <xdr:cNvPr id="88" name="円/楕円 87"/>
        <xdr:cNvSpPr/>
      </xdr:nvSpPr>
      <xdr:spPr>
        <a:xfrm>
          <a:off x="1079500" y="57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919</xdr:rowOff>
    </xdr:from>
    <xdr:ext cx="534377" cy="259045"/>
    <xdr:sp macro="" textlink="">
      <xdr:nvSpPr>
        <xdr:cNvPr id="89" name="テキスト ボックス 88"/>
        <xdr:cNvSpPr txBox="1"/>
      </xdr:nvSpPr>
      <xdr:spPr>
        <a:xfrm>
          <a:off x="863111" y="58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3" name="直線コネクタ 112"/>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4"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5" name="直線コネクタ 114"/>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6"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7" name="直線コネクタ 116"/>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71489</xdr:rowOff>
    </xdr:from>
    <xdr:to>
      <xdr:col>6</xdr:col>
      <xdr:colOff>511175</xdr:colOff>
      <xdr:row>58</xdr:row>
      <xdr:rowOff>79228</xdr:rowOff>
    </xdr:to>
    <xdr:cxnSp macro="">
      <xdr:nvCxnSpPr>
        <xdr:cNvPr id="118" name="直線コネクタ 117"/>
        <xdr:cNvCxnSpPr/>
      </xdr:nvCxnSpPr>
      <xdr:spPr>
        <a:xfrm flipV="1">
          <a:off x="3797300" y="10015589"/>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9"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20" name="フローチャート : 判断 119"/>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79228</xdr:rowOff>
    </xdr:from>
    <xdr:to>
      <xdr:col>5</xdr:col>
      <xdr:colOff>358775</xdr:colOff>
      <xdr:row>58</xdr:row>
      <xdr:rowOff>86680</xdr:rowOff>
    </xdr:to>
    <xdr:cxnSp macro="">
      <xdr:nvCxnSpPr>
        <xdr:cNvPr id="121" name="直線コネクタ 120"/>
        <xdr:cNvCxnSpPr/>
      </xdr:nvCxnSpPr>
      <xdr:spPr>
        <a:xfrm flipV="1">
          <a:off x="2908300" y="1002332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3000</xdr:rowOff>
    </xdr:from>
    <xdr:to>
      <xdr:col>5</xdr:col>
      <xdr:colOff>409575</xdr:colOff>
      <xdr:row>58</xdr:row>
      <xdr:rowOff>104600</xdr:rowOff>
    </xdr:to>
    <xdr:sp macro="" textlink="">
      <xdr:nvSpPr>
        <xdr:cNvPr id="122" name="フローチャート : 判断 121"/>
        <xdr:cNvSpPr/>
      </xdr:nvSpPr>
      <xdr:spPr>
        <a:xfrm>
          <a:off x="3746500" y="99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121127</xdr:rowOff>
    </xdr:from>
    <xdr:ext cx="534377" cy="259045"/>
    <xdr:sp macro="" textlink="">
      <xdr:nvSpPr>
        <xdr:cNvPr id="123" name="テキスト ボックス 122"/>
        <xdr:cNvSpPr txBox="1"/>
      </xdr:nvSpPr>
      <xdr:spPr>
        <a:xfrm>
          <a:off x="3530111" y="97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86680</xdr:rowOff>
    </xdr:from>
    <xdr:to>
      <xdr:col>4</xdr:col>
      <xdr:colOff>155575</xdr:colOff>
      <xdr:row>58</xdr:row>
      <xdr:rowOff>88112</xdr:rowOff>
    </xdr:to>
    <xdr:cxnSp macro="">
      <xdr:nvCxnSpPr>
        <xdr:cNvPr id="124" name="直線コネクタ 123"/>
        <xdr:cNvCxnSpPr/>
      </xdr:nvCxnSpPr>
      <xdr:spPr>
        <a:xfrm flipV="1">
          <a:off x="2019300" y="1003078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9610</xdr:rowOff>
    </xdr:from>
    <xdr:to>
      <xdr:col>4</xdr:col>
      <xdr:colOff>206375</xdr:colOff>
      <xdr:row>58</xdr:row>
      <xdr:rowOff>111210</xdr:rowOff>
    </xdr:to>
    <xdr:sp macro="" textlink="">
      <xdr:nvSpPr>
        <xdr:cNvPr id="125" name="フローチャート : 判断 124"/>
        <xdr:cNvSpPr/>
      </xdr:nvSpPr>
      <xdr:spPr>
        <a:xfrm>
          <a:off x="2857500" y="99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127737</xdr:rowOff>
    </xdr:from>
    <xdr:ext cx="534377" cy="259045"/>
    <xdr:sp macro="" textlink="">
      <xdr:nvSpPr>
        <xdr:cNvPr id="126" name="テキスト ボックス 125"/>
        <xdr:cNvSpPr txBox="1"/>
      </xdr:nvSpPr>
      <xdr:spPr>
        <a:xfrm>
          <a:off x="2641111" y="97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82538</xdr:rowOff>
    </xdr:from>
    <xdr:to>
      <xdr:col>2</xdr:col>
      <xdr:colOff>638175</xdr:colOff>
      <xdr:row>58</xdr:row>
      <xdr:rowOff>88112</xdr:rowOff>
    </xdr:to>
    <xdr:cxnSp macro="">
      <xdr:nvCxnSpPr>
        <xdr:cNvPr id="127" name="直線コネクタ 126"/>
        <xdr:cNvCxnSpPr/>
      </xdr:nvCxnSpPr>
      <xdr:spPr>
        <a:xfrm>
          <a:off x="1130300" y="1002663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9130</xdr:rowOff>
    </xdr:from>
    <xdr:to>
      <xdr:col>3</xdr:col>
      <xdr:colOff>3175</xdr:colOff>
      <xdr:row>58</xdr:row>
      <xdr:rowOff>110730</xdr:rowOff>
    </xdr:to>
    <xdr:sp macro="" textlink="">
      <xdr:nvSpPr>
        <xdr:cNvPr id="128" name="フローチャート : 判断 127"/>
        <xdr:cNvSpPr/>
      </xdr:nvSpPr>
      <xdr:spPr>
        <a:xfrm>
          <a:off x="1968500" y="9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127257</xdr:rowOff>
    </xdr:from>
    <xdr:ext cx="534377" cy="259045"/>
    <xdr:sp macro="" textlink="">
      <xdr:nvSpPr>
        <xdr:cNvPr id="129" name="テキスト ボックス 128"/>
        <xdr:cNvSpPr txBox="1"/>
      </xdr:nvSpPr>
      <xdr:spPr>
        <a:xfrm>
          <a:off x="1752111" y="9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8642</xdr:rowOff>
    </xdr:from>
    <xdr:to>
      <xdr:col>1</xdr:col>
      <xdr:colOff>485775</xdr:colOff>
      <xdr:row>58</xdr:row>
      <xdr:rowOff>110242</xdr:rowOff>
    </xdr:to>
    <xdr:sp macro="" textlink="">
      <xdr:nvSpPr>
        <xdr:cNvPr id="130" name="フローチャート : 判断 129"/>
        <xdr:cNvSpPr/>
      </xdr:nvSpPr>
      <xdr:spPr>
        <a:xfrm>
          <a:off x="1079500" y="9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126769</xdr:rowOff>
    </xdr:from>
    <xdr:ext cx="534377" cy="259045"/>
    <xdr:sp macro="" textlink="">
      <xdr:nvSpPr>
        <xdr:cNvPr id="131" name="テキスト ボックス 130"/>
        <xdr:cNvSpPr txBox="1"/>
      </xdr:nvSpPr>
      <xdr:spPr>
        <a:xfrm>
          <a:off x="863111" y="97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20689</xdr:rowOff>
    </xdr:from>
    <xdr:to>
      <xdr:col>6</xdr:col>
      <xdr:colOff>561975</xdr:colOff>
      <xdr:row>58</xdr:row>
      <xdr:rowOff>122289</xdr:rowOff>
    </xdr:to>
    <xdr:sp macro="" textlink="">
      <xdr:nvSpPr>
        <xdr:cNvPr id="137" name="円/楕円 136"/>
        <xdr:cNvSpPr/>
      </xdr:nvSpPr>
      <xdr:spPr>
        <a:xfrm>
          <a:off x="4584700" y="99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107066</xdr:rowOff>
    </xdr:from>
    <xdr:ext cx="534377" cy="259045"/>
    <xdr:sp macro="" textlink="">
      <xdr:nvSpPr>
        <xdr:cNvPr id="138" name="物件費該当値テキスト"/>
        <xdr:cNvSpPr txBox="1"/>
      </xdr:nvSpPr>
      <xdr:spPr>
        <a:xfrm>
          <a:off x="4686300" y="98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28428</xdr:rowOff>
    </xdr:from>
    <xdr:to>
      <xdr:col>5</xdr:col>
      <xdr:colOff>409575</xdr:colOff>
      <xdr:row>58</xdr:row>
      <xdr:rowOff>130028</xdr:rowOff>
    </xdr:to>
    <xdr:sp macro="" textlink="">
      <xdr:nvSpPr>
        <xdr:cNvPr id="139" name="円/楕円 138"/>
        <xdr:cNvSpPr/>
      </xdr:nvSpPr>
      <xdr:spPr>
        <a:xfrm>
          <a:off x="37465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121155</xdr:rowOff>
    </xdr:from>
    <xdr:ext cx="534377" cy="259045"/>
    <xdr:sp macro="" textlink="">
      <xdr:nvSpPr>
        <xdr:cNvPr id="140" name="テキスト ボックス 139"/>
        <xdr:cNvSpPr txBox="1"/>
      </xdr:nvSpPr>
      <xdr:spPr>
        <a:xfrm>
          <a:off x="3530111" y="100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35880</xdr:rowOff>
    </xdr:from>
    <xdr:to>
      <xdr:col>4</xdr:col>
      <xdr:colOff>206375</xdr:colOff>
      <xdr:row>58</xdr:row>
      <xdr:rowOff>137480</xdr:rowOff>
    </xdr:to>
    <xdr:sp macro="" textlink="">
      <xdr:nvSpPr>
        <xdr:cNvPr id="141" name="円/楕円 140"/>
        <xdr:cNvSpPr/>
      </xdr:nvSpPr>
      <xdr:spPr>
        <a:xfrm>
          <a:off x="2857500" y="99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128607</xdr:rowOff>
    </xdr:from>
    <xdr:ext cx="534377" cy="259045"/>
    <xdr:sp macro="" textlink="">
      <xdr:nvSpPr>
        <xdr:cNvPr id="142" name="テキスト ボックス 141"/>
        <xdr:cNvSpPr txBox="1"/>
      </xdr:nvSpPr>
      <xdr:spPr>
        <a:xfrm>
          <a:off x="2641111" y="100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37312</xdr:rowOff>
    </xdr:from>
    <xdr:to>
      <xdr:col>3</xdr:col>
      <xdr:colOff>3175</xdr:colOff>
      <xdr:row>58</xdr:row>
      <xdr:rowOff>138912</xdr:rowOff>
    </xdr:to>
    <xdr:sp macro="" textlink="">
      <xdr:nvSpPr>
        <xdr:cNvPr id="143" name="円/楕円 142"/>
        <xdr:cNvSpPr/>
      </xdr:nvSpPr>
      <xdr:spPr>
        <a:xfrm>
          <a:off x="19685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130039</xdr:rowOff>
    </xdr:from>
    <xdr:ext cx="534377" cy="259045"/>
    <xdr:sp macro="" textlink="">
      <xdr:nvSpPr>
        <xdr:cNvPr id="144" name="テキスト ボックス 143"/>
        <xdr:cNvSpPr txBox="1"/>
      </xdr:nvSpPr>
      <xdr:spPr>
        <a:xfrm>
          <a:off x="1752111" y="100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31738</xdr:rowOff>
    </xdr:from>
    <xdr:to>
      <xdr:col>1</xdr:col>
      <xdr:colOff>485775</xdr:colOff>
      <xdr:row>58</xdr:row>
      <xdr:rowOff>133338</xdr:rowOff>
    </xdr:to>
    <xdr:sp macro="" textlink="">
      <xdr:nvSpPr>
        <xdr:cNvPr id="145" name="円/楕円 144"/>
        <xdr:cNvSpPr/>
      </xdr:nvSpPr>
      <xdr:spPr>
        <a:xfrm>
          <a:off x="1079500" y="99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124465</xdr:rowOff>
    </xdr:from>
    <xdr:ext cx="534377" cy="259045"/>
    <xdr:sp macro="" textlink="">
      <xdr:nvSpPr>
        <xdr:cNvPr id="146" name="テキスト ボックス 145"/>
        <xdr:cNvSpPr txBox="1"/>
      </xdr:nvSpPr>
      <xdr:spPr>
        <a:xfrm>
          <a:off x="863111" y="100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70" name="直線コネクタ 169"/>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71"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2" name="直線コネクタ 171"/>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3"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4" name="直線コネクタ 173"/>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93345</xdr:rowOff>
    </xdr:from>
    <xdr:to>
      <xdr:col>6</xdr:col>
      <xdr:colOff>511175</xdr:colOff>
      <xdr:row>77</xdr:row>
      <xdr:rowOff>121031</xdr:rowOff>
    </xdr:to>
    <xdr:cxnSp macro="">
      <xdr:nvCxnSpPr>
        <xdr:cNvPr id="175" name="直線コネクタ 174"/>
        <xdr:cNvCxnSpPr/>
      </xdr:nvCxnSpPr>
      <xdr:spPr>
        <a:xfrm>
          <a:off x="3797300" y="13294995"/>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6"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7" name="フローチャート : 判断 176"/>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91821</xdr:rowOff>
    </xdr:from>
    <xdr:to>
      <xdr:col>5</xdr:col>
      <xdr:colOff>358775</xdr:colOff>
      <xdr:row>77</xdr:row>
      <xdr:rowOff>93345</xdr:rowOff>
    </xdr:to>
    <xdr:cxnSp macro="">
      <xdr:nvCxnSpPr>
        <xdr:cNvPr id="178" name="直線コネクタ 177"/>
        <xdr:cNvCxnSpPr/>
      </xdr:nvCxnSpPr>
      <xdr:spPr>
        <a:xfrm>
          <a:off x="2908300" y="132934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80390</xdr:rowOff>
    </xdr:from>
    <xdr:to>
      <xdr:col>5</xdr:col>
      <xdr:colOff>409575</xdr:colOff>
      <xdr:row>78</xdr:row>
      <xdr:rowOff>10540</xdr:rowOff>
    </xdr:to>
    <xdr:sp macro="" textlink="">
      <xdr:nvSpPr>
        <xdr:cNvPr id="179" name="フローチャート : 判断 178"/>
        <xdr:cNvSpPr/>
      </xdr:nvSpPr>
      <xdr:spPr>
        <a:xfrm>
          <a:off x="3746500" y="1328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1667</xdr:rowOff>
    </xdr:from>
    <xdr:ext cx="469744" cy="259045"/>
    <xdr:sp macro="" textlink="">
      <xdr:nvSpPr>
        <xdr:cNvPr id="180" name="テキスト ボックス 179"/>
        <xdr:cNvSpPr txBox="1"/>
      </xdr:nvSpPr>
      <xdr:spPr>
        <a:xfrm>
          <a:off x="3562427" y="1337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91821</xdr:rowOff>
    </xdr:from>
    <xdr:to>
      <xdr:col>4</xdr:col>
      <xdr:colOff>155575</xdr:colOff>
      <xdr:row>77</xdr:row>
      <xdr:rowOff>93599</xdr:rowOff>
    </xdr:to>
    <xdr:cxnSp macro="">
      <xdr:nvCxnSpPr>
        <xdr:cNvPr id="181" name="直線コネクタ 180"/>
        <xdr:cNvCxnSpPr/>
      </xdr:nvCxnSpPr>
      <xdr:spPr>
        <a:xfrm flipV="1">
          <a:off x="2019300" y="1329347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64515</xdr:rowOff>
    </xdr:from>
    <xdr:to>
      <xdr:col>4</xdr:col>
      <xdr:colOff>206375</xdr:colOff>
      <xdr:row>77</xdr:row>
      <xdr:rowOff>166115</xdr:rowOff>
    </xdr:to>
    <xdr:sp macro="" textlink="">
      <xdr:nvSpPr>
        <xdr:cNvPr id="182" name="フローチャート : 判断 181"/>
        <xdr:cNvSpPr/>
      </xdr:nvSpPr>
      <xdr:spPr>
        <a:xfrm>
          <a:off x="2857500" y="132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157242</xdr:rowOff>
    </xdr:from>
    <xdr:ext cx="469744" cy="259045"/>
    <xdr:sp macro="" textlink="">
      <xdr:nvSpPr>
        <xdr:cNvPr id="183" name="テキスト ボックス 182"/>
        <xdr:cNvSpPr txBox="1"/>
      </xdr:nvSpPr>
      <xdr:spPr>
        <a:xfrm>
          <a:off x="2673427"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65278</xdr:rowOff>
    </xdr:from>
    <xdr:to>
      <xdr:col>2</xdr:col>
      <xdr:colOff>638175</xdr:colOff>
      <xdr:row>77</xdr:row>
      <xdr:rowOff>93599</xdr:rowOff>
    </xdr:to>
    <xdr:cxnSp macro="">
      <xdr:nvCxnSpPr>
        <xdr:cNvPr id="184" name="直線コネクタ 183"/>
        <xdr:cNvCxnSpPr/>
      </xdr:nvCxnSpPr>
      <xdr:spPr>
        <a:xfrm>
          <a:off x="1130300" y="13266928"/>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77597</xdr:rowOff>
    </xdr:from>
    <xdr:to>
      <xdr:col>3</xdr:col>
      <xdr:colOff>3175</xdr:colOff>
      <xdr:row>78</xdr:row>
      <xdr:rowOff>7747</xdr:rowOff>
    </xdr:to>
    <xdr:sp macro="" textlink="">
      <xdr:nvSpPr>
        <xdr:cNvPr id="185" name="フローチャート : 判断 184"/>
        <xdr:cNvSpPr/>
      </xdr:nvSpPr>
      <xdr:spPr>
        <a:xfrm>
          <a:off x="1968500" y="1327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170324</xdr:rowOff>
    </xdr:from>
    <xdr:ext cx="469744" cy="259045"/>
    <xdr:sp macro="" textlink="">
      <xdr:nvSpPr>
        <xdr:cNvPr id="186" name="テキスト ボックス 185"/>
        <xdr:cNvSpPr txBox="1"/>
      </xdr:nvSpPr>
      <xdr:spPr>
        <a:xfrm>
          <a:off x="1784427" y="133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96393</xdr:rowOff>
    </xdr:from>
    <xdr:to>
      <xdr:col>1</xdr:col>
      <xdr:colOff>485775</xdr:colOff>
      <xdr:row>78</xdr:row>
      <xdr:rowOff>26543</xdr:rowOff>
    </xdr:to>
    <xdr:sp macro="" textlink="">
      <xdr:nvSpPr>
        <xdr:cNvPr id="187" name="フローチャート : 判断 186"/>
        <xdr:cNvSpPr/>
      </xdr:nvSpPr>
      <xdr:spPr>
        <a:xfrm>
          <a:off x="1079500" y="1329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17670</xdr:rowOff>
    </xdr:from>
    <xdr:ext cx="469744" cy="259045"/>
    <xdr:sp macro="" textlink="">
      <xdr:nvSpPr>
        <xdr:cNvPr id="188" name="テキスト ボックス 187"/>
        <xdr:cNvSpPr txBox="1"/>
      </xdr:nvSpPr>
      <xdr:spPr>
        <a:xfrm>
          <a:off x="895427" y="1339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70231</xdr:rowOff>
    </xdr:from>
    <xdr:to>
      <xdr:col>6</xdr:col>
      <xdr:colOff>561975</xdr:colOff>
      <xdr:row>78</xdr:row>
      <xdr:rowOff>381</xdr:rowOff>
    </xdr:to>
    <xdr:sp macro="" textlink="">
      <xdr:nvSpPr>
        <xdr:cNvPr id="194" name="円/楕円 193"/>
        <xdr:cNvSpPr/>
      </xdr:nvSpPr>
      <xdr:spPr>
        <a:xfrm>
          <a:off x="45847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48658</xdr:rowOff>
    </xdr:from>
    <xdr:ext cx="469744" cy="259045"/>
    <xdr:sp macro="" textlink="">
      <xdr:nvSpPr>
        <xdr:cNvPr id="195" name="維持補修費該当値テキスト"/>
        <xdr:cNvSpPr txBox="1"/>
      </xdr:nvSpPr>
      <xdr:spPr>
        <a:xfrm>
          <a:off x="4686300" y="1325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42545</xdr:rowOff>
    </xdr:from>
    <xdr:to>
      <xdr:col>5</xdr:col>
      <xdr:colOff>409575</xdr:colOff>
      <xdr:row>77</xdr:row>
      <xdr:rowOff>144145</xdr:rowOff>
    </xdr:to>
    <xdr:sp macro="" textlink="">
      <xdr:nvSpPr>
        <xdr:cNvPr id="196" name="円/楕円 195"/>
        <xdr:cNvSpPr/>
      </xdr:nvSpPr>
      <xdr:spPr>
        <a:xfrm>
          <a:off x="3746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160672</xdr:rowOff>
    </xdr:from>
    <xdr:ext cx="469744" cy="259045"/>
    <xdr:sp macro="" textlink="">
      <xdr:nvSpPr>
        <xdr:cNvPr id="197" name="テキスト ボックス 196"/>
        <xdr:cNvSpPr txBox="1"/>
      </xdr:nvSpPr>
      <xdr:spPr>
        <a:xfrm>
          <a:off x="3562427" y="1301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41021</xdr:rowOff>
    </xdr:from>
    <xdr:to>
      <xdr:col>4</xdr:col>
      <xdr:colOff>206375</xdr:colOff>
      <xdr:row>77</xdr:row>
      <xdr:rowOff>142621</xdr:rowOff>
    </xdr:to>
    <xdr:sp macro="" textlink="">
      <xdr:nvSpPr>
        <xdr:cNvPr id="198" name="円/楕円 197"/>
        <xdr:cNvSpPr/>
      </xdr:nvSpPr>
      <xdr:spPr>
        <a:xfrm>
          <a:off x="2857500" y="132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159148</xdr:rowOff>
    </xdr:from>
    <xdr:ext cx="469744" cy="259045"/>
    <xdr:sp macro="" textlink="">
      <xdr:nvSpPr>
        <xdr:cNvPr id="199" name="テキスト ボックス 198"/>
        <xdr:cNvSpPr txBox="1"/>
      </xdr:nvSpPr>
      <xdr:spPr>
        <a:xfrm>
          <a:off x="2673427" y="130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42799</xdr:rowOff>
    </xdr:from>
    <xdr:to>
      <xdr:col>3</xdr:col>
      <xdr:colOff>3175</xdr:colOff>
      <xdr:row>77</xdr:row>
      <xdr:rowOff>144399</xdr:rowOff>
    </xdr:to>
    <xdr:sp macro="" textlink="">
      <xdr:nvSpPr>
        <xdr:cNvPr id="200" name="円/楕円 199"/>
        <xdr:cNvSpPr/>
      </xdr:nvSpPr>
      <xdr:spPr>
        <a:xfrm>
          <a:off x="1968500" y="132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160926</xdr:rowOff>
    </xdr:from>
    <xdr:ext cx="469744" cy="259045"/>
    <xdr:sp macro="" textlink="">
      <xdr:nvSpPr>
        <xdr:cNvPr id="201" name="テキスト ボックス 200"/>
        <xdr:cNvSpPr txBox="1"/>
      </xdr:nvSpPr>
      <xdr:spPr>
        <a:xfrm>
          <a:off x="1784427" y="1301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14478</xdr:rowOff>
    </xdr:from>
    <xdr:to>
      <xdr:col>1</xdr:col>
      <xdr:colOff>485775</xdr:colOff>
      <xdr:row>77</xdr:row>
      <xdr:rowOff>116078</xdr:rowOff>
    </xdr:to>
    <xdr:sp macro="" textlink="">
      <xdr:nvSpPr>
        <xdr:cNvPr id="202" name="円/楕円 201"/>
        <xdr:cNvSpPr/>
      </xdr:nvSpPr>
      <xdr:spPr>
        <a:xfrm>
          <a:off x="10795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132605</xdr:rowOff>
    </xdr:from>
    <xdr:ext cx="469744" cy="259045"/>
    <xdr:sp macro="" textlink="">
      <xdr:nvSpPr>
        <xdr:cNvPr id="203" name="テキスト ボックス 202"/>
        <xdr:cNvSpPr txBox="1"/>
      </xdr:nvSpPr>
      <xdr:spPr>
        <a:xfrm>
          <a:off x="895427" y="129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30" name="直線コネクタ 229"/>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31"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2" name="直線コネクタ 231"/>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3"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4" name="直線コネクタ 233"/>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80623</xdr:rowOff>
    </xdr:from>
    <xdr:to>
      <xdr:col>6</xdr:col>
      <xdr:colOff>511175</xdr:colOff>
      <xdr:row>98</xdr:row>
      <xdr:rowOff>134034</xdr:rowOff>
    </xdr:to>
    <xdr:cxnSp macro="">
      <xdr:nvCxnSpPr>
        <xdr:cNvPr id="235" name="直線コネクタ 234"/>
        <xdr:cNvCxnSpPr/>
      </xdr:nvCxnSpPr>
      <xdr:spPr>
        <a:xfrm flipV="1">
          <a:off x="3797300" y="16882723"/>
          <a:ext cx="838200" cy="5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6"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7" name="フローチャート : 判断 236"/>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134034</xdr:rowOff>
    </xdr:from>
    <xdr:to>
      <xdr:col>5</xdr:col>
      <xdr:colOff>358775</xdr:colOff>
      <xdr:row>99</xdr:row>
      <xdr:rowOff>12533</xdr:rowOff>
    </xdr:to>
    <xdr:cxnSp macro="">
      <xdr:nvCxnSpPr>
        <xdr:cNvPr id="238" name="直線コネクタ 237"/>
        <xdr:cNvCxnSpPr/>
      </xdr:nvCxnSpPr>
      <xdr:spPr>
        <a:xfrm flipV="1">
          <a:off x="2908300" y="1693613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129020</xdr:rowOff>
    </xdr:from>
    <xdr:to>
      <xdr:col>5</xdr:col>
      <xdr:colOff>409575</xdr:colOff>
      <xdr:row>99</xdr:row>
      <xdr:rowOff>59170</xdr:rowOff>
    </xdr:to>
    <xdr:sp macro="" textlink="">
      <xdr:nvSpPr>
        <xdr:cNvPr id="239" name="フローチャート : 判断 238"/>
        <xdr:cNvSpPr/>
      </xdr:nvSpPr>
      <xdr:spPr>
        <a:xfrm>
          <a:off x="3746500" y="169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50297</xdr:rowOff>
    </xdr:from>
    <xdr:ext cx="534377" cy="259045"/>
    <xdr:sp macro="" textlink="">
      <xdr:nvSpPr>
        <xdr:cNvPr id="240" name="テキスト ボックス 239"/>
        <xdr:cNvSpPr txBox="1"/>
      </xdr:nvSpPr>
      <xdr:spPr>
        <a:xfrm>
          <a:off x="3530111" y="170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12533</xdr:rowOff>
    </xdr:from>
    <xdr:to>
      <xdr:col>4</xdr:col>
      <xdr:colOff>155575</xdr:colOff>
      <xdr:row>99</xdr:row>
      <xdr:rowOff>42317</xdr:rowOff>
    </xdr:to>
    <xdr:cxnSp macro="">
      <xdr:nvCxnSpPr>
        <xdr:cNvPr id="241" name="直線コネクタ 240"/>
        <xdr:cNvCxnSpPr/>
      </xdr:nvCxnSpPr>
      <xdr:spPr>
        <a:xfrm flipV="1">
          <a:off x="2019300" y="16986083"/>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99</xdr:row>
      <xdr:rowOff>23406</xdr:rowOff>
    </xdr:from>
    <xdr:to>
      <xdr:col>4</xdr:col>
      <xdr:colOff>206375</xdr:colOff>
      <xdr:row>99</xdr:row>
      <xdr:rowOff>125006</xdr:rowOff>
    </xdr:to>
    <xdr:sp macro="" textlink="">
      <xdr:nvSpPr>
        <xdr:cNvPr id="242" name="フローチャート : 判断 241"/>
        <xdr:cNvSpPr/>
      </xdr:nvSpPr>
      <xdr:spPr>
        <a:xfrm>
          <a:off x="2857500" y="169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116133</xdr:rowOff>
    </xdr:from>
    <xdr:ext cx="534377" cy="259045"/>
    <xdr:sp macro="" textlink="">
      <xdr:nvSpPr>
        <xdr:cNvPr id="243" name="テキスト ボックス 242"/>
        <xdr:cNvSpPr txBox="1"/>
      </xdr:nvSpPr>
      <xdr:spPr>
        <a:xfrm>
          <a:off x="2641111" y="170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61,511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42317</xdr:rowOff>
    </xdr:from>
    <xdr:to>
      <xdr:col>2</xdr:col>
      <xdr:colOff>638175</xdr:colOff>
      <xdr:row>99</xdr:row>
      <xdr:rowOff>56735</xdr:rowOff>
    </xdr:to>
    <xdr:cxnSp macro="">
      <xdr:nvCxnSpPr>
        <xdr:cNvPr id="244" name="直線コネクタ 243"/>
        <xdr:cNvCxnSpPr/>
      </xdr:nvCxnSpPr>
      <xdr:spPr>
        <a:xfrm flipV="1">
          <a:off x="1130300" y="17015867"/>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30950</xdr:rowOff>
    </xdr:from>
    <xdr:to>
      <xdr:col>3</xdr:col>
      <xdr:colOff>3175</xdr:colOff>
      <xdr:row>99</xdr:row>
      <xdr:rowOff>132550</xdr:rowOff>
    </xdr:to>
    <xdr:sp macro="" textlink="">
      <xdr:nvSpPr>
        <xdr:cNvPr id="245" name="フローチャート : 判断 244"/>
        <xdr:cNvSpPr/>
      </xdr:nvSpPr>
      <xdr:spPr>
        <a:xfrm>
          <a:off x="1968500" y="170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123677</xdr:rowOff>
    </xdr:from>
    <xdr:ext cx="534377" cy="259045"/>
    <xdr:sp macro="" textlink="">
      <xdr:nvSpPr>
        <xdr:cNvPr id="246" name="テキスト ボックス 245"/>
        <xdr:cNvSpPr txBox="1"/>
      </xdr:nvSpPr>
      <xdr:spPr>
        <a:xfrm>
          <a:off x="1752111" y="170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61,049</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47899</xdr:rowOff>
    </xdr:from>
    <xdr:to>
      <xdr:col>1</xdr:col>
      <xdr:colOff>485775</xdr:colOff>
      <xdr:row>99</xdr:row>
      <xdr:rowOff>149499</xdr:rowOff>
    </xdr:to>
    <xdr:sp macro="" textlink="">
      <xdr:nvSpPr>
        <xdr:cNvPr id="247" name="フローチャート : 判断 246"/>
        <xdr:cNvSpPr/>
      </xdr:nvSpPr>
      <xdr:spPr>
        <a:xfrm>
          <a:off x="1079500" y="1702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140626</xdr:rowOff>
    </xdr:from>
    <xdr:ext cx="534377" cy="259045"/>
    <xdr:sp macro="" textlink="">
      <xdr:nvSpPr>
        <xdr:cNvPr id="248" name="テキスト ボックス 247"/>
        <xdr:cNvSpPr txBox="1"/>
      </xdr:nvSpPr>
      <xdr:spPr>
        <a:xfrm>
          <a:off x="863111" y="171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29823</xdr:rowOff>
    </xdr:from>
    <xdr:to>
      <xdr:col>6</xdr:col>
      <xdr:colOff>561975</xdr:colOff>
      <xdr:row>98</xdr:row>
      <xdr:rowOff>131423</xdr:rowOff>
    </xdr:to>
    <xdr:sp macro="" textlink="">
      <xdr:nvSpPr>
        <xdr:cNvPr id="254" name="円/楕円 253"/>
        <xdr:cNvSpPr/>
      </xdr:nvSpPr>
      <xdr:spPr>
        <a:xfrm>
          <a:off x="4584700" y="168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8250</xdr:rowOff>
    </xdr:from>
    <xdr:ext cx="534377" cy="259045"/>
    <xdr:sp macro="" textlink="">
      <xdr:nvSpPr>
        <xdr:cNvPr id="255" name="扶助費該当値テキスト"/>
        <xdr:cNvSpPr txBox="1"/>
      </xdr:nvSpPr>
      <xdr:spPr>
        <a:xfrm>
          <a:off x="4686300" y="16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83234</xdr:rowOff>
    </xdr:from>
    <xdr:to>
      <xdr:col>5</xdr:col>
      <xdr:colOff>409575</xdr:colOff>
      <xdr:row>99</xdr:row>
      <xdr:rowOff>13384</xdr:rowOff>
    </xdr:to>
    <xdr:sp macro="" textlink="">
      <xdr:nvSpPr>
        <xdr:cNvPr id="256" name="円/楕円 255"/>
        <xdr:cNvSpPr/>
      </xdr:nvSpPr>
      <xdr:spPr>
        <a:xfrm>
          <a:off x="37465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29911</xdr:rowOff>
    </xdr:from>
    <xdr:ext cx="534377" cy="259045"/>
    <xdr:sp macro="" textlink="">
      <xdr:nvSpPr>
        <xdr:cNvPr id="257" name="テキスト ボックス 256"/>
        <xdr:cNvSpPr txBox="1"/>
      </xdr:nvSpPr>
      <xdr:spPr>
        <a:xfrm>
          <a:off x="3530111" y="166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133183</xdr:rowOff>
    </xdr:from>
    <xdr:to>
      <xdr:col>4</xdr:col>
      <xdr:colOff>206375</xdr:colOff>
      <xdr:row>99</xdr:row>
      <xdr:rowOff>63333</xdr:rowOff>
    </xdr:to>
    <xdr:sp macro="" textlink="">
      <xdr:nvSpPr>
        <xdr:cNvPr id="258" name="円/楕円 257"/>
        <xdr:cNvSpPr/>
      </xdr:nvSpPr>
      <xdr:spPr>
        <a:xfrm>
          <a:off x="2857500" y="169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79860</xdr:rowOff>
    </xdr:from>
    <xdr:ext cx="534377" cy="259045"/>
    <xdr:sp macro="" textlink="">
      <xdr:nvSpPr>
        <xdr:cNvPr id="259" name="テキスト ボックス 258"/>
        <xdr:cNvSpPr txBox="1"/>
      </xdr:nvSpPr>
      <xdr:spPr>
        <a:xfrm>
          <a:off x="2641111" y="1671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162967</xdr:rowOff>
    </xdr:from>
    <xdr:to>
      <xdr:col>3</xdr:col>
      <xdr:colOff>3175</xdr:colOff>
      <xdr:row>99</xdr:row>
      <xdr:rowOff>93117</xdr:rowOff>
    </xdr:to>
    <xdr:sp macro="" textlink="">
      <xdr:nvSpPr>
        <xdr:cNvPr id="260" name="円/楕円 259"/>
        <xdr:cNvSpPr/>
      </xdr:nvSpPr>
      <xdr:spPr>
        <a:xfrm>
          <a:off x="1968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109644</xdr:rowOff>
    </xdr:from>
    <xdr:ext cx="534377" cy="259045"/>
    <xdr:sp macro="" textlink="">
      <xdr:nvSpPr>
        <xdr:cNvPr id="261" name="テキスト ボックス 260"/>
        <xdr:cNvSpPr txBox="1"/>
      </xdr:nvSpPr>
      <xdr:spPr>
        <a:xfrm>
          <a:off x="1752111" y="167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5935</xdr:rowOff>
    </xdr:from>
    <xdr:to>
      <xdr:col>1</xdr:col>
      <xdr:colOff>485775</xdr:colOff>
      <xdr:row>99</xdr:row>
      <xdr:rowOff>107535</xdr:rowOff>
    </xdr:to>
    <xdr:sp macro="" textlink="">
      <xdr:nvSpPr>
        <xdr:cNvPr id="262" name="円/楕円 261"/>
        <xdr:cNvSpPr/>
      </xdr:nvSpPr>
      <xdr:spPr>
        <a:xfrm>
          <a:off x="1079500" y="1697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124062</xdr:rowOff>
    </xdr:from>
    <xdr:ext cx="534377" cy="259045"/>
    <xdr:sp macro="" textlink="">
      <xdr:nvSpPr>
        <xdr:cNvPr id="263" name="テキスト ボックス 262"/>
        <xdr:cNvSpPr txBox="1"/>
      </xdr:nvSpPr>
      <xdr:spPr>
        <a:xfrm>
          <a:off x="863111" y="1675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6" name="テキスト ボックス 27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6" name="直線コネクタ 285"/>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7"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8" name="直線コネクタ 287"/>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9"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90" name="直線コネクタ 289"/>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43322</xdr:rowOff>
    </xdr:from>
    <xdr:to>
      <xdr:col>15</xdr:col>
      <xdr:colOff>180975</xdr:colOff>
      <xdr:row>32</xdr:row>
      <xdr:rowOff>9535</xdr:rowOff>
    </xdr:to>
    <xdr:cxnSp macro="">
      <xdr:nvCxnSpPr>
        <xdr:cNvPr id="291" name="直線コネクタ 290"/>
        <xdr:cNvCxnSpPr/>
      </xdr:nvCxnSpPr>
      <xdr:spPr>
        <a:xfrm flipV="1">
          <a:off x="9639300" y="5186822"/>
          <a:ext cx="838200" cy="30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2"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3" name="フローチャート : 判断 292"/>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30246</xdr:rowOff>
    </xdr:from>
    <xdr:to>
      <xdr:col>14</xdr:col>
      <xdr:colOff>28575</xdr:colOff>
      <xdr:row>32</xdr:row>
      <xdr:rowOff>9535</xdr:rowOff>
    </xdr:to>
    <xdr:cxnSp macro="">
      <xdr:nvCxnSpPr>
        <xdr:cNvPr id="294" name="直線コネクタ 293"/>
        <xdr:cNvCxnSpPr/>
      </xdr:nvCxnSpPr>
      <xdr:spPr>
        <a:xfrm>
          <a:off x="8750300" y="5345196"/>
          <a:ext cx="889000" cy="1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166944</xdr:rowOff>
    </xdr:from>
    <xdr:to>
      <xdr:col>14</xdr:col>
      <xdr:colOff>79375</xdr:colOff>
      <xdr:row>35</xdr:row>
      <xdr:rowOff>97094</xdr:rowOff>
    </xdr:to>
    <xdr:sp macro="" textlink="">
      <xdr:nvSpPr>
        <xdr:cNvPr id="295" name="フローチャート : 判断 294"/>
        <xdr:cNvSpPr/>
      </xdr:nvSpPr>
      <xdr:spPr>
        <a:xfrm>
          <a:off x="9588500" y="599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88221</xdr:rowOff>
    </xdr:from>
    <xdr:ext cx="534377" cy="259045"/>
    <xdr:sp macro="" textlink="">
      <xdr:nvSpPr>
        <xdr:cNvPr id="296" name="テキスト ボックス 295"/>
        <xdr:cNvSpPr txBox="1"/>
      </xdr:nvSpPr>
      <xdr:spPr>
        <a:xfrm>
          <a:off x="9372111" y="60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23,293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30246</xdr:rowOff>
    </xdr:from>
    <xdr:to>
      <xdr:col>12</xdr:col>
      <xdr:colOff>511175</xdr:colOff>
      <xdr:row>31</xdr:row>
      <xdr:rowOff>89637</xdr:rowOff>
    </xdr:to>
    <xdr:cxnSp macro="">
      <xdr:nvCxnSpPr>
        <xdr:cNvPr id="297" name="直線コネクタ 296"/>
        <xdr:cNvCxnSpPr/>
      </xdr:nvCxnSpPr>
      <xdr:spPr>
        <a:xfrm flipV="1">
          <a:off x="7861300" y="5345196"/>
          <a:ext cx="8890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135077</xdr:rowOff>
    </xdr:from>
    <xdr:to>
      <xdr:col>12</xdr:col>
      <xdr:colOff>561975</xdr:colOff>
      <xdr:row>35</xdr:row>
      <xdr:rowOff>65227</xdr:rowOff>
    </xdr:to>
    <xdr:sp macro="" textlink="">
      <xdr:nvSpPr>
        <xdr:cNvPr id="298" name="フローチャート : 判断 297"/>
        <xdr:cNvSpPr/>
      </xdr:nvSpPr>
      <xdr:spPr>
        <a:xfrm>
          <a:off x="86995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56354</xdr:rowOff>
    </xdr:from>
    <xdr:ext cx="534377" cy="259045"/>
    <xdr:sp macro="" textlink="">
      <xdr:nvSpPr>
        <xdr:cNvPr id="299" name="テキスト ボックス 298"/>
        <xdr:cNvSpPr txBox="1"/>
      </xdr:nvSpPr>
      <xdr:spPr>
        <a:xfrm>
          <a:off x="8483111" y="60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89637</xdr:rowOff>
    </xdr:from>
    <xdr:to>
      <xdr:col>11</xdr:col>
      <xdr:colOff>307975</xdr:colOff>
      <xdr:row>31</xdr:row>
      <xdr:rowOff>101478</xdr:rowOff>
    </xdr:to>
    <xdr:cxnSp macro="">
      <xdr:nvCxnSpPr>
        <xdr:cNvPr id="300" name="直線コネクタ 299"/>
        <xdr:cNvCxnSpPr/>
      </xdr:nvCxnSpPr>
      <xdr:spPr>
        <a:xfrm flipV="1">
          <a:off x="6972300" y="540458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8341</xdr:rowOff>
    </xdr:from>
    <xdr:to>
      <xdr:col>11</xdr:col>
      <xdr:colOff>358775</xdr:colOff>
      <xdr:row>35</xdr:row>
      <xdr:rowOff>109941</xdr:rowOff>
    </xdr:to>
    <xdr:sp macro="" textlink="">
      <xdr:nvSpPr>
        <xdr:cNvPr id="301" name="フローチャート : 判断 300"/>
        <xdr:cNvSpPr/>
      </xdr:nvSpPr>
      <xdr:spPr>
        <a:xfrm>
          <a:off x="7810500" y="600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101068</xdr:rowOff>
    </xdr:from>
    <xdr:ext cx="534377" cy="259045"/>
    <xdr:sp macro="" textlink="">
      <xdr:nvSpPr>
        <xdr:cNvPr id="302" name="テキスト ボックス 301"/>
        <xdr:cNvSpPr txBox="1"/>
      </xdr:nvSpPr>
      <xdr:spPr>
        <a:xfrm>
          <a:off x="7594111" y="61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23,012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34905</xdr:rowOff>
    </xdr:from>
    <xdr:to>
      <xdr:col>10</xdr:col>
      <xdr:colOff>155575</xdr:colOff>
      <xdr:row>35</xdr:row>
      <xdr:rowOff>136505</xdr:rowOff>
    </xdr:to>
    <xdr:sp macro="" textlink="">
      <xdr:nvSpPr>
        <xdr:cNvPr id="303" name="フローチャート : 判断 302"/>
        <xdr:cNvSpPr/>
      </xdr:nvSpPr>
      <xdr:spPr>
        <a:xfrm>
          <a:off x="6921500" y="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127632</xdr:rowOff>
    </xdr:from>
    <xdr:ext cx="534377" cy="259045"/>
    <xdr:sp macro="" textlink="">
      <xdr:nvSpPr>
        <xdr:cNvPr id="304" name="テキスト ボックス 303"/>
        <xdr:cNvSpPr txBox="1"/>
      </xdr:nvSpPr>
      <xdr:spPr>
        <a:xfrm>
          <a:off x="6705111" y="61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22,431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163972</xdr:rowOff>
    </xdr:from>
    <xdr:to>
      <xdr:col>15</xdr:col>
      <xdr:colOff>231775</xdr:colOff>
      <xdr:row>30</xdr:row>
      <xdr:rowOff>94122</xdr:rowOff>
    </xdr:to>
    <xdr:sp macro="" textlink="">
      <xdr:nvSpPr>
        <xdr:cNvPr id="310" name="円/楕円 309"/>
        <xdr:cNvSpPr/>
      </xdr:nvSpPr>
      <xdr:spPr>
        <a:xfrm>
          <a:off x="10426700" y="51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78914</xdr:rowOff>
    </xdr:from>
    <xdr:ext cx="534377" cy="259045"/>
    <xdr:sp macro="" textlink="">
      <xdr:nvSpPr>
        <xdr:cNvPr id="311" name="補助費等該当値テキスト"/>
        <xdr:cNvSpPr txBox="1"/>
      </xdr:nvSpPr>
      <xdr:spPr>
        <a:xfrm>
          <a:off x="10528300" y="50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130185</xdr:rowOff>
    </xdr:from>
    <xdr:to>
      <xdr:col>14</xdr:col>
      <xdr:colOff>79375</xdr:colOff>
      <xdr:row>32</xdr:row>
      <xdr:rowOff>60335</xdr:rowOff>
    </xdr:to>
    <xdr:sp macro="" textlink="">
      <xdr:nvSpPr>
        <xdr:cNvPr id="312" name="円/楕円 311"/>
        <xdr:cNvSpPr/>
      </xdr:nvSpPr>
      <xdr:spPr>
        <a:xfrm>
          <a:off x="9588500" y="54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76862</xdr:rowOff>
    </xdr:from>
    <xdr:ext cx="534377" cy="259045"/>
    <xdr:sp macro="" textlink="">
      <xdr:nvSpPr>
        <xdr:cNvPr id="313" name="テキスト ボックス 312"/>
        <xdr:cNvSpPr txBox="1"/>
      </xdr:nvSpPr>
      <xdr:spPr>
        <a:xfrm>
          <a:off x="9372111" y="52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150896</xdr:rowOff>
    </xdr:from>
    <xdr:to>
      <xdr:col>12</xdr:col>
      <xdr:colOff>561975</xdr:colOff>
      <xdr:row>31</xdr:row>
      <xdr:rowOff>81046</xdr:rowOff>
    </xdr:to>
    <xdr:sp macro="" textlink="">
      <xdr:nvSpPr>
        <xdr:cNvPr id="314" name="円/楕円 313"/>
        <xdr:cNvSpPr/>
      </xdr:nvSpPr>
      <xdr:spPr>
        <a:xfrm>
          <a:off x="8699500" y="52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97573</xdr:rowOff>
    </xdr:from>
    <xdr:ext cx="534377" cy="259045"/>
    <xdr:sp macro="" textlink="">
      <xdr:nvSpPr>
        <xdr:cNvPr id="315" name="テキスト ボックス 314"/>
        <xdr:cNvSpPr txBox="1"/>
      </xdr:nvSpPr>
      <xdr:spPr>
        <a:xfrm>
          <a:off x="8483111" y="50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38837</xdr:rowOff>
    </xdr:from>
    <xdr:to>
      <xdr:col>11</xdr:col>
      <xdr:colOff>358775</xdr:colOff>
      <xdr:row>31</xdr:row>
      <xdr:rowOff>140437</xdr:rowOff>
    </xdr:to>
    <xdr:sp macro="" textlink="">
      <xdr:nvSpPr>
        <xdr:cNvPr id="316" name="円/楕円 315"/>
        <xdr:cNvSpPr/>
      </xdr:nvSpPr>
      <xdr:spPr>
        <a:xfrm>
          <a:off x="7810500" y="5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156964</xdr:rowOff>
    </xdr:from>
    <xdr:ext cx="534377" cy="259045"/>
    <xdr:sp macro="" textlink="">
      <xdr:nvSpPr>
        <xdr:cNvPr id="317" name="テキスト ボックス 316"/>
        <xdr:cNvSpPr txBox="1"/>
      </xdr:nvSpPr>
      <xdr:spPr>
        <a:xfrm>
          <a:off x="7594111" y="512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50678</xdr:rowOff>
    </xdr:from>
    <xdr:to>
      <xdr:col>10</xdr:col>
      <xdr:colOff>155575</xdr:colOff>
      <xdr:row>31</xdr:row>
      <xdr:rowOff>152278</xdr:rowOff>
    </xdr:to>
    <xdr:sp macro="" textlink="">
      <xdr:nvSpPr>
        <xdr:cNvPr id="318" name="円/楕円 317"/>
        <xdr:cNvSpPr/>
      </xdr:nvSpPr>
      <xdr:spPr>
        <a:xfrm>
          <a:off x="6921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168805</xdr:rowOff>
    </xdr:from>
    <xdr:ext cx="534377" cy="259045"/>
    <xdr:sp macro="" textlink="">
      <xdr:nvSpPr>
        <xdr:cNvPr id="319" name="テキスト ボックス 318"/>
        <xdr:cNvSpPr txBox="1"/>
      </xdr:nvSpPr>
      <xdr:spPr>
        <a:xfrm>
          <a:off x="6705111" y="51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3" name="直線コネクタ 342"/>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4"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5" name="直線コネクタ 344"/>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6"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7" name="直線コネクタ 346"/>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12827</xdr:rowOff>
    </xdr:from>
    <xdr:to>
      <xdr:col>15</xdr:col>
      <xdr:colOff>180975</xdr:colOff>
      <xdr:row>55</xdr:row>
      <xdr:rowOff>126212</xdr:rowOff>
    </xdr:to>
    <xdr:cxnSp macro="">
      <xdr:nvCxnSpPr>
        <xdr:cNvPr id="348" name="直線コネクタ 347"/>
        <xdr:cNvCxnSpPr/>
      </xdr:nvCxnSpPr>
      <xdr:spPr>
        <a:xfrm flipV="1">
          <a:off x="9639300" y="9442577"/>
          <a:ext cx="8382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9"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0" name="フローチャート : 判断 349"/>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76797</xdr:rowOff>
    </xdr:from>
    <xdr:to>
      <xdr:col>14</xdr:col>
      <xdr:colOff>28575</xdr:colOff>
      <xdr:row>55</xdr:row>
      <xdr:rowOff>126212</xdr:rowOff>
    </xdr:to>
    <xdr:cxnSp macro="">
      <xdr:nvCxnSpPr>
        <xdr:cNvPr id="351" name="直線コネクタ 350"/>
        <xdr:cNvCxnSpPr/>
      </xdr:nvCxnSpPr>
      <xdr:spPr>
        <a:xfrm>
          <a:off x="8750300" y="9506547"/>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132505</xdr:rowOff>
    </xdr:from>
    <xdr:to>
      <xdr:col>14</xdr:col>
      <xdr:colOff>79375</xdr:colOff>
      <xdr:row>55</xdr:row>
      <xdr:rowOff>62655</xdr:rowOff>
    </xdr:to>
    <xdr:sp macro="" textlink="">
      <xdr:nvSpPr>
        <xdr:cNvPr id="352" name="フローチャート : 判断 351"/>
        <xdr:cNvSpPr/>
      </xdr:nvSpPr>
      <xdr:spPr>
        <a:xfrm>
          <a:off x="9588500" y="93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79182</xdr:rowOff>
    </xdr:from>
    <xdr:ext cx="534377" cy="259045"/>
    <xdr:sp macro="" textlink="">
      <xdr:nvSpPr>
        <xdr:cNvPr id="353" name="テキスト ボックス 352"/>
        <xdr:cNvSpPr txBox="1"/>
      </xdr:nvSpPr>
      <xdr:spPr>
        <a:xfrm>
          <a:off x="9372111" y="91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37,711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76797</xdr:rowOff>
    </xdr:from>
    <xdr:to>
      <xdr:col>12</xdr:col>
      <xdr:colOff>511175</xdr:colOff>
      <xdr:row>56</xdr:row>
      <xdr:rowOff>40069</xdr:rowOff>
    </xdr:to>
    <xdr:cxnSp macro="">
      <xdr:nvCxnSpPr>
        <xdr:cNvPr id="354" name="直線コネクタ 353"/>
        <xdr:cNvCxnSpPr/>
      </xdr:nvCxnSpPr>
      <xdr:spPr>
        <a:xfrm flipV="1">
          <a:off x="7861300" y="9506547"/>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115189</xdr:rowOff>
    </xdr:from>
    <xdr:to>
      <xdr:col>12</xdr:col>
      <xdr:colOff>561975</xdr:colOff>
      <xdr:row>56</xdr:row>
      <xdr:rowOff>45339</xdr:rowOff>
    </xdr:to>
    <xdr:sp macro="" textlink="">
      <xdr:nvSpPr>
        <xdr:cNvPr id="355" name="フローチャート : 判断 354"/>
        <xdr:cNvSpPr/>
      </xdr:nvSpPr>
      <xdr:spPr>
        <a:xfrm>
          <a:off x="8699500" y="95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36466</xdr:rowOff>
    </xdr:from>
    <xdr:ext cx="534377" cy="259045"/>
    <xdr:sp macro="" textlink="">
      <xdr:nvSpPr>
        <xdr:cNvPr id="356" name="テキスト ボックス 355"/>
        <xdr:cNvSpPr txBox="1"/>
      </xdr:nvSpPr>
      <xdr:spPr>
        <a:xfrm>
          <a:off x="8483111" y="96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29,620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40069</xdr:rowOff>
    </xdr:from>
    <xdr:to>
      <xdr:col>11</xdr:col>
      <xdr:colOff>307975</xdr:colOff>
      <xdr:row>57</xdr:row>
      <xdr:rowOff>45955</xdr:rowOff>
    </xdr:to>
    <xdr:cxnSp macro="">
      <xdr:nvCxnSpPr>
        <xdr:cNvPr id="357" name="直線コネクタ 356"/>
        <xdr:cNvCxnSpPr/>
      </xdr:nvCxnSpPr>
      <xdr:spPr>
        <a:xfrm flipV="1">
          <a:off x="6972300" y="9641269"/>
          <a:ext cx="889000" cy="1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143649</xdr:rowOff>
    </xdr:from>
    <xdr:to>
      <xdr:col>11</xdr:col>
      <xdr:colOff>358775</xdr:colOff>
      <xdr:row>56</xdr:row>
      <xdr:rowOff>73799</xdr:rowOff>
    </xdr:to>
    <xdr:sp macro="" textlink="">
      <xdr:nvSpPr>
        <xdr:cNvPr id="358" name="フローチャート : 判断 357"/>
        <xdr:cNvSpPr/>
      </xdr:nvSpPr>
      <xdr:spPr>
        <a:xfrm>
          <a:off x="7810500" y="95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90326</xdr:rowOff>
    </xdr:from>
    <xdr:ext cx="534377" cy="259045"/>
    <xdr:sp macro="" textlink="">
      <xdr:nvSpPr>
        <xdr:cNvPr id="359" name="テキスト ボックス 358"/>
        <xdr:cNvSpPr txBox="1"/>
      </xdr:nvSpPr>
      <xdr:spPr>
        <a:xfrm>
          <a:off x="7594111" y="93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28,126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27025</xdr:rowOff>
    </xdr:from>
    <xdr:to>
      <xdr:col>10</xdr:col>
      <xdr:colOff>155575</xdr:colOff>
      <xdr:row>56</xdr:row>
      <xdr:rowOff>128625</xdr:rowOff>
    </xdr:to>
    <xdr:sp macro="" textlink="">
      <xdr:nvSpPr>
        <xdr:cNvPr id="360" name="フローチャート : 判断 359"/>
        <xdr:cNvSpPr/>
      </xdr:nvSpPr>
      <xdr:spPr>
        <a:xfrm>
          <a:off x="6921500" y="962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145152</xdr:rowOff>
    </xdr:from>
    <xdr:ext cx="534377" cy="259045"/>
    <xdr:sp macro="" textlink="">
      <xdr:nvSpPr>
        <xdr:cNvPr id="361" name="テキスト ボックス 360"/>
        <xdr:cNvSpPr txBox="1"/>
      </xdr:nvSpPr>
      <xdr:spPr>
        <a:xfrm>
          <a:off x="6705111" y="94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133477</xdr:rowOff>
    </xdr:from>
    <xdr:to>
      <xdr:col>15</xdr:col>
      <xdr:colOff>231775</xdr:colOff>
      <xdr:row>55</xdr:row>
      <xdr:rowOff>63627</xdr:rowOff>
    </xdr:to>
    <xdr:sp macro="" textlink="">
      <xdr:nvSpPr>
        <xdr:cNvPr id="367" name="円/楕円 366"/>
        <xdr:cNvSpPr/>
      </xdr:nvSpPr>
      <xdr:spPr>
        <a:xfrm>
          <a:off x="104267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111904</xdr:rowOff>
    </xdr:from>
    <xdr:ext cx="534377" cy="259045"/>
    <xdr:sp macro="" textlink="">
      <xdr:nvSpPr>
        <xdr:cNvPr id="368" name="普通建設事業費該当値テキスト"/>
        <xdr:cNvSpPr txBox="1"/>
      </xdr:nvSpPr>
      <xdr:spPr>
        <a:xfrm>
          <a:off x="10528300" y="93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75412</xdr:rowOff>
    </xdr:from>
    <xdr:to>
      <xdr:col>14</xdr:col>
      <xdr:colOff>79375</xdr:colOff>
      <xdr:row>56</xdr:row>
      <xdr:rowOff>5562</xdr:rowOff>
    </xdr:to>
    <xdr:sp macro="" textlink="">
      <xdr:nvSpPr>
        <xdr:cNvPr id="369" name="円/楕円 368"/>
        <xdr:cNvSpPr/>
      </xdr:nvSpPr>
      <xdr:spPr>
        <a:xfrm>
          <a:off x="9588500" y="9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168139</xdr:rowOff>
    </xdr:from>
    <xdr:ext cx="534377" cy="259045"/>
    <xdr:sp macro="" textlink="">
      <xdr:nvSpPr>
        <xdr:cNvPr id="370" name="テキスト ボックス 369"/>
        <xdr:cNvSpPr txBox="1"/>
      </xdr:nvSpPr>
      <xdr:spPr>
        <a:xfrm>
          <a:off x="9372111" y="95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25997</xdr:rowOff>
    </xdr:from>
    <xdr:to>
      <xdr:col>12</xdr:col>
      <xdr:colOff>561975</xdr:colOff>
      <xdr:row>55</xdr:row>
      <xdr:rowOff>127597</xdr:rowOff>
    </xdr:to>
    <xdr:sp macro="" textlink="">
      <xdr:nvSpPr>
        <xdr:cNvPr id="371" name="円/楕円 370"/>
        <xdr:cNvSpPr/>
      </xdr:nvSpPr>
      <xdr:spPr>
        <a:xfrm>
          <a:off x="8699500" y="94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144124</xdr:rowOff>
    </xdr:from>
    <xdr:ext cx="534377" cy="259045"/>
    <xdr:sp macro="" textlink="">
      <xdr:nvSpPr>
        <xdr:cNvPr id="372" name="テキスト ボックス 371"/>
        <xdr:cNvSpPr txBox="1"/>
      </xdr:nvSpPr>
      <xdr:spPr>
        <a:xfrm>
          <a:off x="8483111" y="923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160719</xdr:rowOff>
    </xdr:from>
    <xdr:to>
      <xdr:col>11</xdr:col>
      <xdr:colOff>358775</xdr:colOff>
      <xdr:row>56</xdr:row>
      <xdr:rowOff>90869</xdr:rowOff>
    </xdr:to>
    <xdr:sp macro="" textlink="">
      <xdr:nvSpPr>
        <xdr:cNvPr id="373" name="円/楕円 372"/>
        <xdr:cNvSpPr/>
      </xdr:nvSpPr>
      <xdr:spPr>
        <a:xfrm>
          <a:off x="7810500" y="95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81996</xdr:rowOff>
    </xdr:from>
    <xdr:ext cx="534377" cy="259045"/>
    <xdr:sp macro="" textlink="">
      <xdr:nvSpPr>
        <xdr:cNvPr id="374" name="テキスト ボックス 373"/>
        <xdr:cNvSpPr txBox="1"/>
      </xdr:nvSpPr>
      <xdr:spPr>
        <a:xfrm>
          <a:off x="7594111" y="96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166605</xdr:rowOff>
    </xdr:from>
    <xdr:to>
      <xdr:col>10</xdr:col>
      <xdr:colOff>155575</xdr:colOff>
      <xdr:row>57</xdr:row>
      <xdr:rowOff>96755</xdr:rowOff>
    </xdr:to>
    <xdr:sp macro="" textlink="">
      <xdr:nvSpPr>
        <xdr:cNvPr id="375" name="円/楕円 374"/>
        <xdr:cNvSpPr/>
      </xdr:nvSpPr>
      <xdr:spPr>
        <a:xfrm>
          <a:off x="6921500" y="97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87882</xdr:rowOff>
    </xdr:from>
    <xdr:ext cx="534377" cy="259045"/>
    <xdr:sp macro="" textlink="">
      <xdr:nvSpPr>
        <xdr:cNvPr id="376" name="テキスト ボックス 375"/>
        <xdr:cNvSpPr txBox="1"/>
      </xdr:nvSpPr>
      <xdr:spPr>
        <a:xfrm>
          <a:off x="6705111" y="9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8" name="直線コネクタ 397"/>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1"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2" name="直線コネクタ 401"/>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107238</xdr:rowOff>
    </xdr:from>
    <xdr:to>
      <xdr:col>15</xdr:col>
      <xdr:colOff>180975</xdr:colOff>
      <xdr:row>78</xdr:row>
      <xdr:rowOff>139700</xdr:rowOff>
    </xdr:to>
    <xdr:cxnSp macro="">
      <xdr:nvCxnSpPr>
        <xdr:cNvPr id="403" name="直線コネクタ 402"/>
        <xdr:cNvCxnSpPr/>
      </xdr:nvCxnSpPr>
      <xdr:spPr>
        <a:xfrm>
          <a:off x="9639300" y="13137438"/>
          <a:ext cx="838200" cy="3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4"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5" name="フローチャート : 判断 404"/>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115326</xdr:rowOff>
    </xdr:from>
    <xdr:to>
      <xdr:col>14</xdr:col>
      <xdr:colOff>79375</xdr:colOff>
      <xdr:row>77</xdr:row>
      <xdr:rowOff>45476</xdr:rowOff>
    </xdr:to>
    <xdr:sp macro="" textlink="">
      <xdr:nvSpPr>
        <xdr:cNvPr id="406" name="フローチャート : 判断 405"/>
        <xdr:cNvSpPr/>
      </xdr:nvSpPr>
      <xdr:spPr>
        <a:xfrm>
          <a:off x="9588500" y="131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36603</xdr:rowOff>
    </xdr:from>
    <xdr:ext cx="534377" cy="259045"/>
    <xdr:sp macro="" textlink="">
      <xdr:nvSpPr>
        <xdr:cNvPr id="407" name="テキスト ボックス 406"/>
        <xdr:cNvSpPr txBox="1"/>
      </xdr:nvSpPr>
      <xdr:spPr>
        <a:xfrm>
          <a:off x="9372111" y="1323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3" name="円/楕円 412"/>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4"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56438</xdr:rowOff>
    </xdr:from>
    <xdr:to>
      <xdr:col>14</xdr:col>
      <xdr:colOff>79375</xdr:colOff>
      <xdr:row>76</xdr:row>
      <xdr:rowOff>158038</xdr:rowOff>
    </xdr:to>
    <xdr:sp macro="" textlink="">
      <xdr:nvSpPr>
        <xdr:cNvPr id="415" name="円/楕円 414"/>
        <xdr:cNvSpPr/>
      </xdr:nvSpPr>
      <xdr:spPr>
        <a:xfrm>
          <a:off x="9588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3115</xdr:rowOff>
    </xdr:from>
    <xdr:ext cx="534377" cy="259045"/>
    <xdr:sp macro="" textlink="">
      <xdr:nvSpPr>
        <xdr:cNvPr id="416" name="テキスト ボックス 415"/>
        <xdr:cNvSpPr txBox="1"/>
      </xdr:nvSpPr>
      <xdr:spPr>
        <a:xfrm>
          <a:off x="9372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8" name="直線コネクタ 437"/>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9"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0" name="直線コネクタ 439"/>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1"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2" name="直線コネクタ 441"/>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154398</xdr:rowOff>
    </xdr:from>
    <xdr:to>
      <xdr:col>15</xdr:col>
      <xdr:colOff>180975</xdr:colOff>
      <xdr:row>97</xdr:row>
      <xdr:rowOff>87351</xdr:rowOff>
    </xdr:to>
    <xdr:cxnSp macro="">
      <xdr:nvCxnSpPr>
        <xdr:cNvPr id="443" name="直線コネクタ 442"/>
        <xdr:cNvCxnSpPr/>
      </xdr:nvCxnSpPr>
      <xdr:spPr>
        <a:xfrm flipV="1">
          <a:off x="9639300" y="16099248"/>
          <a:ext cx="838200" cy="6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4"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5" name="フローチャート : 判断 444"/>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75481</xdr:rowOff>
    </xdr:from>
    <xdr:to>
      <xdr:col>14</xdr:col>
      <xdr:colOff>79375</xdr:colOff>
      <xdr:row>97</xdr:row>
      <xdr:rowOff>5631</xdr:rowOff>
    </xdr:to>
    <xdr:sp macro="" textlink="">
      <xdr:nvSpPr>
        <xdr:cNvPr id="446" name="フローチャート : 判断 445"/>
        <xdr:cNvSpPr/>
      </xdr:nvSpPr>
      <xdr:spPr>
        <a:xfrm>
          <a:off x="9588500" y="1653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22158</xdr:rowOff>
    </xdr:from>
    <xdr:ext cx="534377" cy="259045"/>
    <xdr:sp macro="" textlink="">
      <xdr:nvSpPr>
        <xdr:cNvPr id="447" name="テキスト ボックス 446"/>
        <xdr:cNvSpPr txBox="1"/>
      </xdr:nvSpPr>
      <xdr:spPr>
        <a:xfrm>
          <a:off x="9372111" y="163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103598</xdr:rowOff>
    </xdr:from>
    <xdr:to>
      <xdr:col>15</xdr:col>
      <xdr:colOff>231775</xdr:colOff>
      <xdr:row>94</xdr:row>
      <xdr:rowOff>33748</xdr:rowOff>
    </xdr:to>
    <xdr:sp macro="" textlink="">
      <xdr:nvSpPr>
        <xdr:cNvPr id="453" name="円/楕円 452"/>
        <xdr:cNvSpPr/>
      </xdr:nvSpPr>
      <xdr:spPr>
        <a:xfrm>
          <a:off x="10426700" y="160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126475</xdr:rowOff>
    </xdr:from>
    <xdr:ext cx="534377" cy="259045"/>
    <xdr:sp macro="" textlink="">
      <xdr:nvSpPr>
        <xdr:cNvPr id="454" name="普通建設事業費 （ うち更新整備　）該当値テキスト"/>
        <xdr:cNvSpPr txBox="1"/>
      </xdr:nvSpPr>
      <xdr:spPr>
        <a:xfrm>
          <a:off x="10528300" y="158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36551</xdr:rowOff>
    </xdr:from>
    <xdr:to>
      <xdr:col>14</xdr:col>
      <xdr:colOff>79375</xdr:colOff>
      <xdr:row>97</xdr:row>
      <xdr:rowOff>138151</xdr:rowOff>
    </xdr:to>
    <xdr:sp macro="" textlink="">
      <xdr:nvSpPr>
        <xdr:cNvPr id="455" name="円/楕円 454"/>
        <xdr:cNvSpPr/>
      </xdr:nvSpPr>
      <xdr:spPr>
        <a:xfrm>
          <a:off x="9588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129278</xdr:rowOff>
    </xdr:from>
    <xdr:ext cx="469744" cy="259045"/>
    <xdr:sp macro="" textlink="">
      <xdr:nvSpPr>
        <xdr:cNvPr id="456" name="テキスト ボックス 455"/>
        <xdr:cNvSpPr txBox="1"/>
      </xdr:nvSpPr>
      <xdr:spPr>
        <a:xfrm>
          <a:off x="9404427"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8" name="直線コネクタ 477"/>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1"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2" name="直線コネクタ 481"/>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125138</xdr:rowOff>
    </xdr:from>
    <xdr:to>
      <xdr:col>23</xdr:col>
      <xdr:colOff>517525</xdr:colOff>
      <xdr:row>38</xdr:row>
      <xdr:rowOff>135699</xdr:rowOff>
    </xdr:to>
    <xdr:cxnSp macro="">
      <xdr:nvCxnSpPr>
        <xdr:cNvPr id="483" name="直線コネクタ 482"/>
        <xdr:cNvCxnSpPr/>
      </xdr:nvCxnSpPr>
      <xdr:spPr>
        <a:xfrm>
          <a:off x="15481300" y="6640238"/>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4"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5" name="フローチャート : 判断 484"/>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125138</xdr:rowOff>
    </xdr:from>
    <xdr:to>
      <xdr:col>22</xdr:col>
      <xdr:colOff>365125</xdr:colOff>
      <xdr:row>38</xdr:row>
      <xdr:rowOff>136225</xdr:rowOff>
    </xdr:to>
    <xdr:cxnSp macro="">
      <xdr:nvCxnSpPr>
        <xdr:cNvPr id="486" name="直線コネクタ 485"/>
        <xdr:cNvCxnSpPr/>
      </xdr:nvCxnSpPr>
      <xdr:spPr>
        <a:xfrm flipV="1">
          <a:off x="14592300" y="664023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81973</xdr:rowOff>
    </xdr:from>
    <xdr:to>
      <xdr:col>22</xdr:col>
      <xdr:colOff>415925</xdr:colOff>
      <xdr:row>39</xdr:row>
      <xdr:rowOff>12123</xdr:rowOff>
    </xdr:to>
    <xdr:sp macro="" textlink="">
      <xdr:nvSpPr>
        <xdr:cNvPr id="487" name="フローチャート : 判断 486"/>
        <xdr:cNvSpPr/>
      </xdr:nvSpPr>
      <xdr:spPr>
        <a:xfrm>
          <a:off x="15430500" y="65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3250</xdr:rowOff>
    </xdr:from>
    <xdr:ext cx="378565" cy="259045"/>
    <xdr:sp macro="" textlink="">
      <xdr:nvSpPr>
        <xdr:cNvPr id="488" name="テキスト ボックス 487"/>
        <xdr:cNvSpPr txBox="1"/>
      </xdr:nvSpPr>
      <xdr:spPr>
        <a:xfrm>
          <a:off x="15292017" y="66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136225</xdr:rowOff>
    </xdr:from>
    <xdr:to>
      <xdr:col>21</xdr:col>
      <xdr:colOff>161925</xdr:colOff>
      <xdr:row>38</xdr:row>
      <xdr:rowOff>138580</xdr:rowOff>
    </xdr:to>
    <xdr:cxnSp macro="">
      <xdr:nvCxnSpPr>
        <xdr:cNvPr id="489" name="直線コネクタ 488"/>
        <xdr:cNvCxnSpPr/>
      </xdr:nvCxnSpPr>
      <xdr:spPr>
        <a:xfrm flipV="1">
          <a:off x="13703300" y="6651325"/>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87254</xdr:rowOff>
    </xdr:from>
    <xdr:to>
      <xdr:col>21</xdr:col>
      <xdr:colOff>212725</xdr:colOff>
      <xdr:row>39</xdr:row>
      <xdr:rowOff>17404</xdr:rowOff>
    </xdr:to>
    <xdr:sp macro="" textlink="">
      <xdr:nvSpPr>
        <xdr:cNvPr id="490" name="フローチャート : 判断 489"/>
        <xdr:cNvSpPr/>
      </xdr:nvSpPr>
      <xdr:spPr>
        <a:xfrm>
          <a:off x="14541500" y="66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8531</xdr:rowOff>
    </xdr:from>
    <xdr:ext cx="313932" cy="259045"/>
    <xdr:sp macro="" textlink="">
      <xdr:nvSpPr>
        <xdr:cNvPr id="491" name="テキスト ボックス 490"/>
        <xdr:cNvSpPr txBox="1"/>
      </xdr:nvSpPr>
      <xdr:spPr>
        <a:xfrm>
          <a:off x="14435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138580</xdr:rowOff>
    </xdr:from>
    <xdr:to>
      <xdr:col>19</xdr:col>
      <xdr:colOff>644525</xdr:colOff>
      <xdr:row>38</xdr:row>
      <xdr:rowOff>139151</xdr:rowOff>
    </xdr:to>
    <xdr:cxnSp macro="">
      <xdr:nvCxnSpPr>
        <xdr:cNvPr id="492" name="直線コネクタ 491"/>
        <xdr:cNvCxnSpPr/>
      </xdr:nvCxnSpPr>
      <xdr:spPr>
        <a:xfrm flipV="1">
          <a:off x="12814300" y="66536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88374</xdr:rowOff>
    </xdr:from>
    <xdr:to>
      <xdr:col>20</xdr:col>
      <xdr:colOff>9525</xdr:colOff>
      <xdr:row>39</xdr:row>
      <xdr:rowOff>18524</xdr:rowOff>
    </xdr:to>
    <xdr:sp macro="" textlink="">
      <xdr:nvSpPr>
        <xdr:cNvPr id="493" name="フローチャート : 判断 492"/>
        <xdr:cNvSpPr/>
      </xdr:nvSpPr>
      <xdr:spPr>
        <a:xfrm>
          <a:off x="13652500" y="66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9651</xdr:rowOff>
    </xdr:from>
    <xdr:ext cx="313932" cy="259045"/>
    <xdr:sp macro="" textlink="">
      <xdr:nvSpPr>
        <xdr:cNvPr id="494" name="テキスト ボックス 493"/>
        <xdr:cNvSpPr txBox="1"/>
      </xdr:nvSpPr>
      <xdr:spPr>
        <a:xfrm>
          <a:off x="13546333" y="6696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88649</xdr:rowOff>
    </xdr:from>
    <xdr:to>
      <xdr:col>18</xdr:col>
      <xdr:colOff>492125</xdr:colOff>
      <xdr:row>39</xdr:row>
      <xdr:rowOff>18799</xdr:rowOff>
    </xdr:to>
    <xdr:sp macro="" textlink="">
      <xdr:nvSpPr>
        <xdr:cNvPr id="495" name="フローチャート : 判断 494"/>
        <xdr:cNvSpPr/>
      </xdr:nvSpPr>
      <xdr:spPr>
        <a:xfrm>
          <a:off x="12763500" y="660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9926</xdr:rowOff>
    </xdr:from>
    <xdr:ext cx="313932" cy="259045"/>
    <xdr:sp macro="" textlink="">
      <xdr:nvSpPr>
        <xdr:cNvPr id="496" name="テキスト ボックス 495"/>
        <xdr:cNvSpPr txBox="1"/>
      </xdr:nvSpPr>
      <xdr:spPr>
        <a:xfrm>
          <a:off x="12657333" y="6696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84899</xdr:rowOff>
    </xdr:from>
    <xdr:to>
      <xdr:col>23</xdr:col>
      <xdr:colOff>568325</xdr:colOff>
      <xdr:row>39</xdr:row>
      <xdr:rowOff>15049</xdr:rowOff>
    </xdr:to>
    <xdr:sp macro="" textlink="">
      <xdr:nvSpPr>
        <xdr:cNvPr id="502" name="円/楕円 501"/>
        <xdr:cNvSpPr/>
      </xdr:nvSpPr>
      <xdr:spPr>
        <a:xfrm>
          <a:off x="16268700" y="6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171276</xdr:rowOff>
    </xdr:from>
    <xdr:ext cx="378565" cy="259045"/>
    <xdr:sp macro="" textlink="">
      <xdr:nvSpPr>
        <xdr:cNvPr id="503" name="災害復旧事業費該当値テキスト"/>
        <xdr:cNvSpPr txBox="1"/>
      </xdr:nvSpPr>
      <xdr:spPr>
        <a:xfrm>
          <a:off x="16370300" y="651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74338</xdr:rowOff>
    </xdr:from>
    <xdr:to>
      <xdr:col>22</xdr:col>
      <xdr:colOff>415925</xdr:colOff>
      <xdr:row>39</xdr:row>
      <xdr:rowOff>4488</xdr:rowOff>
    </xdr:to>
    <xdr:sp macro="" textlink="">
      <xdr:nvSpPr>
        <xdr:cNvPr id="504" name="円/楕円 503"/>
        <xdr:cNvSpPr/>
      </xdr:nvSpPr>
      <xdr:spPr>
        <a:xfrm>
          <a:off x="154305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21015</xdr:rowOff>
    </xdr:from>
    <xdr:ext cx="378565" cy="259045"/>
    <xdr:sp macro="" textlink="">
      <xdr:nvSpPr>
        <xdr:cNvPr id="505" name="テキスト ボックス 504"/>
        <xdr:cNvSpPr txBox="1"/>
      </xdr:nvSpPr>
      <xdr:spPr>
        <a:xfrm>
          <a:off x="15292017" y="6364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85425</xdr:rowOff>
    </xdr:from>
    <xdr:to>
      <xdr:col>21</xdr:col>
      <xdr:colOff>212725</xdr:colOff>
      <xdr:row>39</xdr:row>
      <xdr:rowOff>15575</xdr:rowOff>
    </xdr:to>
    <xdr:sp macro="" textlink="">
      <xdr:nvSpPr>
        <xdr:cNvPr id="506" name="円/楕円 505"/>
        <xdr:cNvSpPr/>
      </xdr:nvSpPr>
      <xdr:spPr>
        <a:xfrm>
          <a:off x="14541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32102</xdr:rowOff>
    </xdr:from>
    <xdr:ext cx="378565" cy="259045"/>
    <xdr:sp macro="" textlink="">
      <xdr:nvSpPr>
        <xdr:cNvPr id="507" name="テキスト ボックス 506"/>
        <xdr:cNvSpPr txBox="1"/>
      </xdr:nvSpPr>
      <xdr:spPr>
        <a:xfrm>
          <a:off x="14403017" y="637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87780</xdr:rowOff>
    </xdr:from>
    <xdr:to>
      <xdr:col>20</xdr:col>
      <xdr:colOff>9525</xdr:colOff>
      <xdr:row>39</xdr:row>
      <xdr:rowOff>17930</xdr:rowOff>
    </xdr:to>
    <xdr:sp macro="" textlink="">
      <xdr:nvSpPr>
        <xdr:cNvPr id="508" name="円/楕円 507"/>
        <xdr:cNvSpPr/>
      </xdr:nvSpPr>
      <xdr:spPr>
        <a:xfrm>
          <a:off x="13652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34457</xdr:rowOff>
    </xdr:from>
    <xdr:ext cx="313932" cy="259045"/>
    <xdr:sp macro="" textlink="">
      <xdr:nvSpPr>
        <xdr:cNvPr id="509" name="テキスト ボックス 508"/>
        <xdr:cNvSpPr txBox="1"/>
      </xdr:nvSpPr>
      <xdr:spPr>
        <a:xfrm>
          <a:off x="13546333" y="637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88351</xdr:rowOff>
    </xdr:from>
    <xdr:to>
      <xdr:col>18</xdr:col>
      <xdr:colOff>492125</xdr:colOff>
      <xdr:row>39</xdr:row>
      <xdr:rowOff>18501</xdr:rowOff>
    </xdr:to>
    <xdr:sp macro="" textlink="">
      <xdr:nvSpPr>
        <xdr:cNvPr id="510" name="円/楕円 509"/>
        <xdr:cNvSpPr/>
      </xdr:nvSpPr>
      <xdr:spPr>
        <a:xfrm>
          <a:off x="1276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35028</xdr:rowOff>
    </xdr:from>
    <xdr:ext cx="313932" cy="259045"/>
    <xdr:sp macro="" textlink="">
      <xdr:nvSpPr>
        <xdr:cNvPr id="511" name="テキスト ボックス 510"/>
        <xdr:cNvSpPr txBox="1"/>
      </xdr:nvSpPr>
      <xdr:spPr>
        <a:xfrm>
          <a:off x="12657333" y="6378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1" name="テキスト ボックス 57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9" name="テキスト ボックス 57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3" name="直線コネクタ 582"/>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4"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5" name="直線コネクタ 584"/>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6"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7" name="直線コネクタ 586"/>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8324</xdr:rowOff>
    </xdr:from>
    <xdr:to>
      <xdr:col>23</xdr:col>
      <xdr:colOff>517525</xdr:colOff>
      <xdr:row>76</xdr:row>
      <xdr:rowOff>49837</xdr:rowOff>
    </xdr:to>
    <xdr:cxnSp macro="">
      <xdr:nvCxnSpPr>
        <xdr:cNvPr id="588" name="直線コネクタ 587"/>
        <xdr:cNvCxnSpPr/>
      </xdr:nvCxnSpPr>
      <xdr:spPr>
        <a:xfrm>
          <a:off x="15481300" y="13038524"/>
          <a:ext cx="8382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9"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0" name="フローチャート : 判断 589"/>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90528</xdr:rowOff>
    </xdr:from>
    <xdr:to>
      <xdr:col>22</xdr:col>
      <xdr:colOff>365125</xdr:colOff>
      <xdr:row>76</xdr:row>
      <xdr:rowOff>8324</xdr:rowOff>
    </xdr:to>
    <xdr:cxnSp macro="">
      <xdr:nvCxnSpPr>
        <xdr:cNvPr id="591" name="直線コネクタ 590"/>
        <xdr:cNvCxnSpPr/>
      </xdr:nvCxnSpPr>
      <xdr:spPr>
        <a:xfrm>
          <a:off x="14592300" y="12949278"/>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124927</xdr:rowOff>
    </xdr:from>
    <xdr:to>
      <xdr:col>22</xdr:col>
      <xdr:colOff>415925</xdr:colOff>
      <xdr:row>77</xdr:row>
      <xdr:rowOff>55077</xdr:rowOff>
    </xdr:to>
    <xdr:sp macro="" textlink="">
      <xdr:nvSpPr>
        <xdr:cNvPr id="592" name="フローチャート : 判断 591"/>
        <xdr:cNvSpPr/>
      </xdr:nvSpPr>
      <xdr:spPr>
        <a:xfrm>
          <a:off x="15430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46204</xdr:rowOff>
    </xdr:from>
    <xdr:ext cx="534377" cy="259045"/>
    <xdr:sp macro="" textlink="">
      <xdr:nvSpPr>
        <xdr:cNvPr id="593" name="テキスト ボックス 592"/>
        <xdr:cNvSpPr txBox="1"/>
      </xdr:nvSpPr>
      <xdr:spPr>
        <a:xfrm>
          <a:off x="15214111" y="132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85134</xdr:rowOff>
    </xdr:from>
    <xdr:to>
      <xdr:col>21</xdr:col>
      <xdr:colOff>161925</xdr:colOff>
      <xdr:row>75</xdr:row>
      <xdr:rowOff>90528</xdr:rowOff>
    </xdr:to>
    <xdr:cxnSp macro="">
      <xdr:nvCxnSpPr>
        <xdr:cNvPr id="594" name="直線コネクタ 593"/>
        <xdr:cNvCxnSpPr/>
      </xdr:nvCxnSpPr>
      <xdr:spPr>
        <a:xfrm>
          <a:off x="13703300" y="12943884"/>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86111</xdr:rowOff>
    </xdr:from>
    <xdr:to>
      <xdr:col>21</xdr:col>
      <xdr:colOff>212725</xdr:colOff>
      <xdr:row>77</xdr:row>
      <xdr:rowOff>16261</xdr:rowOff>
    </xdr:to>
    <xdr:sp macro="" textlink="">
      <xdr:nvSpPr>
        <xdr:cNvPr id="595" name="フローチャート : 判断 594"/>
        <xdr:cNvSpPr/>
      </xdr:nvSpPr>
      <xdr:spPr>
        <a:xfrm>
          <a:off x="14541500" y="131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7388</xdr:rowOff>
    </xdr:from>
    <xdr:ext cx="534377" cy="259045"/>
    <xdr:sp macro="" textlink="">
      <xdr:nvSpPr>
        <xdr:cNvPr id="596" name="テキスト ボックス 595"/>
        <xdr:cNvSpPr txBox="1"/>
      </xdr:nvSpPr>
      <xdr:spPr>
        <a:xfrm>
          <a:off x="14325111" y="132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72194</xdr:rowOff>
    </xdr:from>
    <xdr:to>
      <xdr:col>19</xdr:col>
      <xdr:colOff>644525</xdr:colOff>
      <xdr:row>75</xdr:row>
      <xdr:rowOff>85134</xdr:rowOff>
    </xdr:to>
    <xdr:cxnSp macro="">
      <xdr:nvCxnSpPr>
        <xdr:cNvPr id="597" name="直線コネクタ 596"/>
        <xdr:cNvCxnSpPr/>
      </xdr:nvCxnSpPr>
      <xdr:spPr>
        <a:xfrm>
          <a:off x="12814300" y="12930944"/>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63046</xdr:rowOff>
    </xdr:from>
    <xdr:to>
      <xdr:col>20</xdr:col>
      <xdr:colOff>9525</xdr:colOff>
      <xdr:row>76</xdr:row>
      <xdr:rowOff>164646</xdr:rowOff>
    </xdr:to>
    <xdr:sp macro="" textlink="">
      <xdr:nvSpPr>
        <xdr:cNvPr id="598" name="フローチャート : 判断 597"/>
        <xdr:cNvSpPr/>
      </xdr:nvSpPr>
      <xdr:spPr>
        <a:xfrm>
          <a:off x="13652500" y="1309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155773</xdr:rowOff>
    </xdr:from>
    <xdr:ext cx="534377" cy="259045"/>
    <xdr:sp macro="" textlink="">
      <xdr:nvSpPr>
        <xdr:cNvPr id="599" name="テキスト ボックス 598"/>
        <xdr:cNvSpPr txBox="1"/>
      </xdr:nvSpPr>
      <xdr:spPr>
        <a:xfrm>
          <a:off x="13436111" y="131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53649</xdr:rowOff>
    </xdr:from>
    <xdr:to>
      <xdr:col>18</xdr:col>
      <xdr:colOff>492125</xdr:colOff>
      <xdr:row>76</xdr:row>
      <xdr:rowOff>155249</xdr:rowOff>
    </xdr:to>
    <xdr:sp macro="" textlink="">
      <xdr:nvSpPr>
        <xdr:cNvPr id="600" name="フローチャート : 判断 599"/>
        <xdr:cNvSpPr/>
      </xdr:nvSpPr>
      <xdr:spPr>
        <a:xfrm>
          <a:off x="12763500" y="1308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146376</xdr:rowOff>
    </xdr:from>
    <xdr:ext cx="534377" cy="259045"/>
    <xdr:sp macro="" textlink="">
      <xdr:nvSpPr>
        <xdr:cNvPr id="601" name="テキスト ボックス 600"/>
        <xdr:cNvSpPr txBox="1"/>
      </xdr:nvSpPr>
      <xdr:spPr>
        <a:xfrm>
          <a:off x="12547111" y="1317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170487</xdr:rowOff>
    </xdr:from>
    <xdr:to>
      <xdr:col>23</xdr:col>
      <xdr:colOff>568325</xdr:colOff>
      <xdr:row>76</xdr:row>
      <xdr:rowOff>100637</xdr:rowOff>
    </xdr:to>
    <xdr:sp macro="" textlink="">
      <xdr:nvSpPr>
        <xdr:cNvPr id="607" name="円/楕円 606"/>
        <xdr:cNvSpPr/>
      </xdr:nvSpPr>
      <xdr:spPr>
        <a:xfrm>
          <a:off x="16268700" y="130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21914</xdr:rowOff>
    </xdr:from>
    <xdr:ext cx="534377" cy="259045"/>
    <xdr:sp macro="" textlink="">
      <xdr:nvSpPr>
        <xdr:cNvPr id="608" name="公債費該当値テキスト"/>
        <xdr:cNvSpPr txBox="1"/>
      </xdr:nvSpPr>
      <xdr:spPr>
        <a:xfrm>
          <a:off x="16370300" y="128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128974</xdr:rowOff>
    </xdr:from>
    <xdr:to>
      <xdr:col>22</xdr:col>
      <xdr:colOff>415925</xdr:colOff>
      <xdr:row>76</xdr:row>
      <xdr:rowOff>59124</xdr:rowOff>
    </xdr:to>
    <xdr:sp macro="" textlink="">
      <xdr:nvSpPr>
        <xdr:cNvPr id="609" name="円/楕円 608"/>
        <xdr:cNvSpPr/>
      </xdr:nvSpPr>
      <xdr:spPr>
        <a:xfrm>
          <a:off x="15430500" y="12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75651</xdr:rowOff>
    </xdr:from>
    <xdr:ext cx="534377" cy="259045"/>
    <xdr:sp macro="" textlink="">
      <xdr:nvSpPr>
        <xdr:cNvPr id="610" name="テキスト ボックス 609"/>
        <xdr:cNvSpPr txBox="1"/>
      </xdr:nvSpPr>
      <xdr:spPr>
        <a:xfrm>
          <a:off x="15214111" y="127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39728</xdr:rowOff>
    </xdr:from>
    <xdr:to>
      <xdr:col>21</xdr:col>
      <xdr:colOff>212725</xdr:colOff>
      <xdr:row>75</xdr:row>
      <xdr:rowOff>141328</xdr:rowOff>
    </xdr:to>
    <xdr:sp macro="" textlink="">
      <xdr:nvSpPr>
        <xdr:cNvPr id="611" name="円/楕円 610"/>
        <xdr:cNvSpPr/>
      </xdr:nvSpPr>
      <xdr:spPr>
        <a:xfrm>
          <a:off x="14541500" y="128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157855</xdr:rowOff>
    </xdr:from>
    <xdr:ext cx="534377" cy="259045"/>
    <xdr:sp macro="" textlink="">
      <xdr:nvSpPr>
        <xdr:cNvPr id="612" name="テキスト ボックス 611"/>
        <xdr:cNvSpPr txBox="1"/>
      </xdr:nvSpPr>
      <xdr:spPr>
        <a:xfrm>
          <a:off x="14325111" y="126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34334</xdr:rowOff>
    </xdr:from>
    <xdr:to>
      <xdr:col>20</xdr:col>
      <xdr:colOff>9525</xdr:colOff>
      <xdr:row>75</xdr:row>
      <xdr:rowOff>135934</xdr:rowOff>
    </xdr:to>
    <xdr:sp macro="" textlink="">
      <xdr:nvSpPr>
        <xdr:cNvPr id="613" name="円/楕円 612"/>
        <xdr:cNvSpPr/>
      </xdr:nvSpPr>
      <xdr:spPr>
        <a:xfrm>
          <a:off x="13652500" y="128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152461</xdr:rowOff>
    </xdr:from>
    <xdr:ext cx="534377" cy="259045"/>
    <xdr:sp macro="" textlink="">
      <xdr:nvSpPr>
        <xdr:cNvPr id="614" name="テキスト ボックス 613"/>
        <xdr:cNvSpPr txBox="1"/>
      </xdr:nvSpPr>
      <xdr:spPr>
        <a:xfrm>
          <a:off x="13436111" y="126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21394</xdr:rowOff>
    </xdr:from>
    <xdr:to>
      <xdr:col>18</xdr:col>
      <xdr:colOff>492125</xdr:colOff>
      <xdr:row>75</xdr:row>
      <xdr:rowOff>122994</xdr:rowOff>
    </xdr:to>
    <xdr:sp macro="" textlink="">
      <xdr:nvSpPr>
        <xdr:cNvPr id="615" name="円/楕円 614"/>
        <xdr:cNvSpPr/>
      </xdr:nvSpPr>
      <xdr:spPr>
        <a:xfrm>
          <a:off x="12763500" y="128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139521</xdr:rowOff>
    </xdr:from>
    <xdr:ext cx="534377" cy="259045"/>
    <xdr:sp macro="" textlink="">
      <xdr:nvSpPr>
        <xdr:cNvPr id="616" name="テキスト ボックス 615"/>
        <xdr:cNvSpPr txBox="1"/>
      </xdr:nvSpPr>
      <xdr:spPr>
        <a:xfrm>
          <a:off x="12547111" y="126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0" name="直線コネクタ 639"/>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1"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2" name="直線コネクタ 641"/>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3"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4" name="直線コネクタ 643"/>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155778</xdr:rowOff>
    </xdr:from>
    <xdr:to>
      <xdr:col>23</xdr:col>
      <xdr:colOff>517525</xdr:colOff>
      <xdr:row>98</xdr:row>
      <xdr:rowOff>162027</xdr:rowOff>
    </xdr:to>
    <xdr:cxnSp macro="">
      <xdr:nvCxnSpPr>
        <xdr:cNvPr id="645" name="直線コネクタ 644"/>
        <xdr:cNvCxnSpPr/>
      </xdr:nvCxnSpPr>
      <xdr:spPr>
        <a:xfrm flipV="1">
          <a:off x="15481300" y="16443528"/>
          <a:ext cx="838200" cy="5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6"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7" name="フローチャート : 判断 646"/>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132156</xdr:rowOff>
    </xdr:from>
    <xdr:to>
      <xdr:col>22</xdr:col>
      <xdr:colOff>365125</xdr:colOff>
      <xdr:row>98</xdr:row>
      <xdr:rowOff>162027</xdr:rowOff>
    </xdr:to>
    <xdr:cxnSp macro="">
      <xdr:nvCxnSpPr>
        <xdr:cNvPr id="648" name="直線コネクタ 647"/>
        <xdr:cNvCxnSpPr/>
      </xdr:nvCxnSpPr>
      <xdr:spPr>
        <a:xfrm>
          <a:off x="14592300" y="16934256"/>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58001</xdr:rowOff>
    </xdr:from>
    <xdr:to>
      <xdr:col>22</xdr:col>
      <xdr:colOff>415925</xdr:colOff>
      <xdr:row>98</xdr:row>
      <xdr:rowOff>159601</xdr:rowOff>
    </xdr:to>
    <xdr:sp macro="" textlink="">
      <xdr:nvSpPr>
        <xdr:cNvPr id="649" name="フローチャート : 判断 648"/>
        <xdr:cNvSpPr/>
      </xdr:nvSpPr>
      <xdr:spPr>
        <a:xfrm>
          <a:off x="15430500" y="1686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4678</xdr:rowOff>
    </xdr:from>
    <xdr:ext cx="469744" cy="259045"/>
    <xdr:sp macro="" textlink="">
      <xdr:nvSpPr>
        <xdr:cNvPr id="650" name="テキスト ボックス 649"/>
        <xdr:cNvSpPr txBox="1"/>
      </xdr:nvSpPr>
      <xdr:spPr>
        <a:xfrm>
          <a:off x="15246427" y="166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6769</xdr:rowOff>
    </xdr:from>
    <xdr:to>
      <xdr:col>21</xdr:col>
      <xdr:colOff>161925</xdr:colOff>
      <xdr:row>98</xdr:row>
      <xdr:rowOff>132156</xdr:rowOff>
    </xdr:to>
    <xdr:cxnSp macro="">
      <xdr:nvCxnSpPr>
        <xdr:cNvPr id="651" name="直線コネクタ 650"/>
        <xdr:cNvCxnSpPr/>
      </xdr:nvCxnSpPr>
      <xdr:spPr>
        <a:xfrm>
          <a:off x="13703300" y="16123069"/>
          <a:ext cx="889000" cy="8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28739</xdr:rowOff>
    </xdr:from>
    <xdr:to>
      <xdr:col>21</xdr:col>
      <xdr:colOff>212725</xdr:colOff>
      <xdr:row>97</xdr:row>
      <xdr:rowOff>130339</xdr:rowOff>
    </xdr:to>
    <xdr:sp macro="" textlink="">
      <xdr:nvSpPr>
        <xdr:cNvPr id="652" name="フローチャート : 判断 651"/>
        <xdr:cNvSpPr/>
      </xdr:nvSpPr>
      <xdr:spPr>
        <a:xfrm>
          <a:off x="14541500" y="166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146866</xdr:rowOff>
    </xdr:from>
    <xdr:ext cx="469744" cy="259045"/>
    <xdr:sp macro="" textlink="">
      <xdr:nvSpPr>
        <xdr:cNvPr id="653" name="テキスト ボックス 652"/>
        <xdr:cNvSpPr txBox="1"/>
      </xdr:nvSpPr>
      <xdr:spPr>
        <a:xfrm>
          <a:off x="14357427" y="1643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6769</xdr:rowOff>
    </xdr:from>
    <xdr:to>
      <xdr:col>19</xdr:col>
      <xdr:colOff>644525</xdr:colOff>
      <xdr:row>98</xdr:row>
      <xdr:rowOff>106744</xdr:rowOff>
    </xdr:to>
    <xdr:cxnSp macro="">
      <xdr:nvCxnSpPr>
        <xdr:cNvPr id="654" name="直線コネクタ 653"/>
        <xdr:cNvCxnSpPr/>
      </xdr:nvCxnSpPr>
      <xdr:spPr>
        <a:xfrm flipV="1">
          <a:off x="12814300" y="16123069"/>
          <a:ext cx="889000" cy="7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47904</xdr:rowOff>
    </xdr:from>
    <xdr:to>
      <xdr:col>20</xdr:col>
      <xdr:colOff>9525</xdr:colOff>
      <xdr:row>96</xdr:row>
      <xdr:rowOff>149504</xdr:rowOff>
    </xdr:to>
    <xdr:sp macro="" textlink="">
      <xdr:nvSpPr>
        <xdr:cNvPr id="655" name="フローチャート : 判断 654"/>
        <xdr:cNvSpPr/>
      </xdr:nvSpPr>
      <xdr:spPr>
        <a:xfrm>
          <a:off x="13652500" y="1650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140631</xdr:rowOff>
    </xdr:from>
    <xdr:ext cx="534377" cy="259045"/>
    <xdr:sp macro="" textlink="">
      <xdr:nvSpPr>
        <xdr:cNvPr id="656" name="テキスト ボックス 655"/>
        <xdr:cNvSpPr txBox="1"/>
      </xdr:nvSpPr>
      <xdr:spPr>
        <a:xfrm>
          <a:off x="13436111" y="165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12,076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12661</xdr:rowOff>
    </xdr:from>
    <xdr:to>
      <xdr:col>18</xdr:col>
      <xdr:colOff>492125</xdr:colOff>
      <xdr:row>98</xdr:row>
      <xdr:rowOff>114261</xdr:rowOff>
    </xdr:to>
    <xdr:sp macro="" textlink="">
      <xdr:nvSpPr>
        <xdr:cNvPr id="657" name="フローチャート : 判断 656"/>
        <xdr:cNvSpPr/>
      </xdr:nvSpPr>
      <xdr:spPr>
        <a:xfrm>
          <a:off x="12763500" y="1681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130788</xdr:rowOff>
    </xdr:from>
    <xdr:ext cx="469744" cy="259045"/>
    <xdr:sp macro="" textlink="">
      <xdr:nvSpPr>
        <xdr:cNvPr id="658" name="テキスト ボックス 657"/>
        <xdr:cNvSpPr txBox="1"/>
      </xdr:nvSpPr>
      <xdr:spPr>
        <a:xfrm>
          <a:off x="12579427" y="165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104978</xdr:rowOff>
    </xdr:from>
    <xdr:to>
      <xdr:col>23</xdr:col>
      <xdr:colOff>568325</xdr:colOff>
      <xdr:row>96</xdr:row>
      <xdr:rowOff>35128</xdr:rowOff>
    </xdr:to>
    <xdr:sp macro="" textlink="">
      <xdr:nvSpPr>
        <xdr:cNvPr id="664" name="円/楕円 663"/>
        <xdr:cNvSpPr/>
      </xdr:nvSpPr>
      <xdr:spPr>
        <a:xfrm>
          <a:off x="16268700" y="1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127855</xdr:rowOff>
    </xdr:from>
    <xdr:ext cx="534377" cy="259045"/>
    <xdr:sp macro="" textlink="">
      <xdr:nvSpPr>
        <xdr:cNvPr id="665" name="積立金該当値テキスト"/>
        <xdr:cNvSpPr txBox="1"/>
      </xdr:nvSpPr>
      <xdr:spPr>
        <a:xfrm>
          <a:off x="16370300" y="162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111227</xdr:rowOff>
    </xdr:from>
    <xdr:to>
      <xdr:col>22</xdr:col>
      <xdr:colOff>415925</xdr:colOff>
      <xdr:row>99</xdr:row>
      <xdr:rowOff>41377</xdr:rowOff>
    </xdr:to>
    <xdr:sp macro="" textlink="">
      <xdr:nvSpPr>
        <xdr:cNvPr id="666" name="円/楕円 665"/>
        <xdr:cNvSpPr/>
      </xdr:nvSpPr>
      <xdr:spPr>
        <a:xfrm>
          <a:off x="15430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32504</xdr:rowOff>
    </xdr:from>
    <xdr:ext cx="469744" cy="259045"/>
    <xdr:sp macro="" textlink="">
      <xdr:nvSpPr>
        <xdr:cNvPr id="667" name="テキスト ボックス 666"/>
        <xdr:cNvSpPr txBox="1"/>
      </xdr:nvSpPr>
      <xdr:spPr>
        <a:xfrm>
          <a:off x="15246427" y="170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81356</xdr:rowOff>
    </xdr:from>
    <xdr:to>
      <xdr:col>21</xdr:col>
      <xdr:colOff>212725</xdr:colOff>
      <xdr:row>99</xdr:row>
      <xdr:rowOff>11506</xdr:rowOff>
    </xdr:to>
    <xdr:sp macro="" textlink="">
      <xdr:nvSpPr>
        <xdr:cNvPr id="668" name="円/楕円 667"/>
        <xdr:cNvSpPr/>
      </xdr:nvSpPr>
      <xdr:spPr>
        <a:xfrm>
          <a:off x="14541500" y="168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2633</xdr:rowOff>
    </xdr:from>
    <xdr:ext cx="469744" cy="259045"/>
    <xdr:sp macro="" textlink="">
      <xdr:nvSpPr>
        <xdr:cNvPr id="669" name="テキスト ボックス 668"/>
        <xdr:cNvSpPr txBox="1"/>
      </xdr:nvSpPr>
      <xdr:spPr>
        <a:xfrm>
          <a:off x="14357427" y="1697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127419</xdr:rowOff>
    </xdr:from>
    <xdr:to>
      <xdr:col>20</xdr:col>
      <xdr:colOff>9525</xdr:colOff>
      <xdr:row>94</xdr:row>
      <xdr:rowOff>57569</xdr:rowOff>
    </xdr:to>
    <xdr:sp macro="" textlink="">
      <xdr:nvSpPr>
        <xdr:cNvPr id="670" name="円/楕円 669"/>
        <xdr:cNvSpPr/>
      </xdr:nvSpPr>
      <xdr:spPr>
        <a:xfrm>
          <a:off x="13652500" y="160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74096</xdr:rowOff>
    </xdr:from>
    <xdr:ext cx="534377" cy="259045"/>
    <xdr:sp macro="" textlink="">
      <xdr:nvSpPr>
        <xdr:cNvPr id="671" name="テキスト ボックス 670"/>
        <xdr:cNvSpPr txBox="1"/>
      </xdr:nvSpPr>
      <xdr:spPr>
        <a:xfrm>
          <a:off x="13436111" y="158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55944</xdr:rowOff>
    </xdr:from>
    <xdr:to>
      <xdr:col>18</xdr:col>
      <xdr:colOff>492125</xdr:colOff>
      <xdr:row>98</xdr:row>
      <xdr:rowOff>157544</xdr:rowOff>
    </xdr:to>
    <xdr:sp macro="" textlink="">
      <xdr:nvSpPr>
        <xdr:cNvPr id="672" name="円/楕円 671"/>
        <xdr:cNvSpPr/>
      </xdr:nvSpPr>
      <xdr:spPr>
        <a:xfrm>
          <a:off x="12763500" y="168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148671</xdr:rowOff>
    </xdr:from>
    <xdr:ext cx="469744" cy="259045"/>
    <xdr:sp macro="" textlink="">
      <xdr:nvSpPr>
        <xdr:cNvPr id="673" name="テキスト ボックス 672"/>
        <xdr:cNvSpPr txBox="1"/>
      </xdr:nvSpPr>
      <xdr:spPr>
        <a:xfrm>
          <a:off x="12579427" y="169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4" name="直線コネクタ 68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5" name="テキスト ボックス 68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6" name="直線コネクタ 68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7" name="テキスト ボックス 68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8" name="直線コネクタ 68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9" name="テキスト ボックス 68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0" name="直線コネクタ 68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1" name="テキスト ボックス 69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5" name="直線コネクタ 694"/>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7" name="直線コネクタ 69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8"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9" name="直線コネクタ 698"/>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150673</xdr:rowOff>
    </xdr:from>
    <xdr:to>
      <xdr:col>32</xdr:col>
      <xdr:colOff>187325</xdr:colOff>
      <xdr:row>38</xdr:row>
      <xdr:rowOff>45974</xdr:rowOff>
    </xdr:to>
    <xdr:cxnSp macro="">
      <xdr:nvCxnSpPr>
        <xdr:cNvPr id="700" name="直線コネクタ 699"/>
        <xdr:cNvCxnSpPr/>
      </xdr:nvCxnSpPr>
      <xdr:spPr>
        <a:xfrm flipV="1">
          <a:off x="21323300" y="6494323"/>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1"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2" name="フローチャート : 判断 701"/>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45974</xdr:rowOff>
    </xdr:from>
    <xdr:to>
      <xdr:col>31</xdr:col>
      <xdr:colOff>34925</xdr:colOff>
      <xdr:row>38</xdr:row>
      <xdr:rowOff>139700</xdr:rowOff>
    </xdr:to>
    <xdr:cxnSp macro="">
      <xdr:nvCxnSpPr>
        <xdr:cNvPr id="703" name="直線コネクタ 702"/>
        <xdr:cNvCxnSpPr/>
      </xdr:nvCxnSpPr>
      <xdr:spPr>
        <a:xfrm flipV="1">
          <a:off x="20434300" y="65610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44552</xdr:rowOff>
    </xdr:from>
    <xdr:to>
      <xdr:col>31</xdr:col>
      <xdr:colOff>85725</xdr:colOff>
      <xdr:row>38</xdr:row>
      <xdr:rowOff>146152</xdr:rowOff>
    </xdr:to>
    <xdr:sp macro="" textlink="">
      <xdr:nvSpPr>
        <xdr:cNvPr id="704" name="フローチャート : 判断 703"/>
        <xdr:cNvSpPr/>
      </xdr:nvSpPr>
      <xdr:spPr>
        <a:xfrm>
          <a:off x="21272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137279</xdr:rowOff>
    </xdr:from>
    <xdr:ext cx="313932" cy="259045"/>
    <xdr:sp macro="" textlink="">
      <xdr:nvSpPr>
        <xdr:cNvPr id="705" name="テキスト ボックス 704"/>
        <xdr:cNvSpPr txBox="1"/>
      </xdr:nvSpPr>
      <xdr:spPr>
        <a:xfrm>
          <a:off x="21166333" y="665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6" name="直線コネクタ 70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07" name="フローチャート : 判断 70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08" name="テキスト ボックス 70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9" name="直線コネクタ 70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86157</xdr:rowOff>
    </xdr:from>
    <xdr:to>
      <xdr:col>28</xdr:col>
      <xdr:colOff>365125</xdr:colOff>
      <xdr:row>39</xdr:row>
      <xdr:rowOff>16307</xdr:rowOff>
    </xdr:to>
    <xdr:sp macro="" textlink="">
      <xdr:nvSpPr>
        <xdr:cNvPr id="710" name="フローチャート : 判断 709"/>
        <xdr:cNvSpPr/>
      </xdr:nvSpPr>
      <xdr:spPr>
        <a:xfrm>
          <a:off x="19494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32834</xdr:rowOff>
    </xdr:from>
    <xdr:ext cx="249299" cy="259045"/>
    <xdr:sp macro="" textlink="">
      <xdr:nvSpPr>
        <xdr:cNvPr id="711" name="テキスト ボックス 710"/>
        <xdr:cNvSpPr txBox="1"/>
      </xdr:nvSpPr>
      <xdr:spPr>
        <a:xfrm>
          <a:off x="19420649"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2" name="フローチャート : 判断 71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3" name="テキスト ボックス 71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99873</xdr:rowOff>
    </xdr:from>
    <xdr:to>
      <xdr:col>32</xdr:col>
      <xdr:colOff>238125</xdr:colOff>
      <xdr:row>38</xdr:row>
      <xdr:rowOff>30023</xdr:rowOff>
    </xdr:to>
    <xdr:sp macro="" textlink="">
      <xdr:nvSpPr>
        <xdr:cNvPr id="719" name="円/楕円 718"/>
        <xdr:cNvSpPr/>
      </xdr:nvSpPr>
      <xdr:spPr>
        <a:xfrm>
          <a:off x="22110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78300</xdr:rowOff>
    </xdr:from>
    <xdr:ext cx="378565" cy="259045"/>
    <xdr:sp macro="" textlink="">
      <xdr:nvSpPr>
        <xdr:cNvPr id="720" name="投資及び出資金該当値テキスト"/>
        <xdr:cNvSpPr txBox="1"/>
      </xdr:nvSpPr>
      <xdr:spPr>
        <a:xfrm>
          <a:off x="22212300"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166624</xdr:rowOff>
    </xdr:from>
    <xdr:to>
      <xdr:col>31</xdr:col>
      <xdr:colOff>85725</xdr:colOff>
      <xdr:row>38</xdr:row>
      <xdr:rowOff>96774</xdr:rowOff>
    </xdr:to>
    <xdr:sp macro="" textlink="">
      <xdr:nvSpPr>
        <xdr:cNvPr id="721" name="円/楕円 720"/>
        <xdr:cNvSpPr/>
      </xdr:nvSpPr>
      <xdr:spPr>
        <a:xfrm>
          <a:off x="21272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113301</xdr:rowOff>
    </xdr:from>
    <xdr:ext cx="378565" cy="259045"/>
    <xdr:sp macro="" textlink="">
      <xdr:nvSpPr>
        <xdr:cNvPr id="722" name="テキスト ボックス 721"/>
        <xdr:cNvSpPr txBox="1"/>
      </xdr:nvSpPr>
      <xdr:spPr>
        <a:xfrm>
          <a:off x="2113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3" name="円/楕円 72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24" name="テキスト ボックス 723"/>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5" name="円/楕円 72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6" name="テキスト ボックス 72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7" name="円/楕円 72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28" name="テキスト ボックス 727"/>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70937</xdr:rowOff>
    </xdr:from>
    <xdr:to>
      <xdr:col>32</xdr:col>
      <xdr:colOff>187325</xdr:colOff>
      <xdr:row>56</xdr:row>
      <xdr:rowOff>147472</xdr:rowOff>
    </xdr:to>
    <xdr:cxnSp macro="">
      <xdr:nvCxnSpPr>
        <xdr:cNvPr id="755" name="直線コネクタ 754"/>
        <xdr:cNvCxnSpPr/>
      </xdr:nvCxnSpPr>
      <xdr:spPr>
        <a:xfrm flipV="1">
          <a:off x="21323300" y="9672137"/>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6"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64902</xdr:rowOff>
    </xdr:from>
    <xdr:to>
      <xdr:col>31</xdr:col>
      <xdr:colOff>34925</xdr:colOff>
      <xdr:row>56</xdr:row>
      <xdr:rowOff>147472</xdr:rowOff>
    </xdr:to>
    <xdr:cxnSp macro="">
      <xdr:nvCxnSpPr>
        <xdr:cNvPr id="758" name="直線コネクタ 757"/>
        <xdr:cNvCxnSpPr/>
      </xdr:nvCxnSpPr>
      <xdr:spPr>
        <a:xfrm>
          <a:off x="20434300" y="9494652"/>
          <a:ext cx="889000" cy="25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65354</xdr:rowOff>
    </xdr:from>
    <xdr:to>
      <xdr:col>31</xdr:col>
      <xdr:colOff>85725</xdr:colOff>
      <xdr:row>56</xdr:row>
      <xdr:rowOff>166954</xdr:rowOff>
    </xdr:to>
    <xdr:sp macro="" textlink="">
      <xdr:nvSpPr>
        <xdr:cNvPr id="759" name="フローチャート : 判断 758"/>
        <xdr:cNvSpPr/>
      </xdr:nvSpPr>
      <xdr:spPr>
        <a:xfrm>
          <a:off x="21272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12031</xdr:rowOff>
    </xdr:from>
    <xdr:ext cx="469744" cy="259045"/>
    <xdr:sp macro="" textlink="">
      <xdr:nvSpPr>
        <xdr:cNvPr id="760" name="テキスト ボックス 759"/>
        <xdr:cNvSpPr txBox="1"/>
      </xdr:nvSpPr>
      <xdr:spPr>
        <a:xfrm>
          <a:off x="21088427" y="94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64902</xdr:rowOff>
    </xdr:from>
    <xdr:to>
      <xdr:col>29</xdr:col>
      <xdr:colOff>517525</xdr:colOff>
      <xdr:row>56</xdr:row>
      <xdr:rowOff>97500</xdr:rowOff>
    </xdr:to>
    <xdr:cxnSp macro="">
      <xdr:nvCxnSpPr>
        <xdr:cNvPr id="761" name="直線コネクタ 760"/>
        <xdr:cNvCxnSpPr/>
      </xdr:nvCxnSpPr>
      <xdr:spPr>
        <a:xfrm flipV="1">
          <a:off x="19545300" y="9494652"/>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116972</xdr:rowOff>
    </xdr:from>
    <xdr:to>
      <xdr:col>29</xdr:col>
      <xdr:colOff>568325</xdr:colOff>
      <xdr:row>56</xdr:row>
      <xdr:rowOff>47122</xdr:rowOff>
    </xdr:to>
    <xdr:sp macro="" textlink="">
      <xdr:nvSpPr>
        <xdr:cNvPr id="762" name="フローチャート : 判断 761"/>
        <xdr:cNvSpPr/>
      </xdr:nvSpPr>
      <xdr:spPr>
        <a:xfrm>
          <a:off x="20383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38249</xdr:rowOff>
    </xdr:from>
    <xdr:ext cx="534377" cy="259045"/>
    <xdr:sp macro="" textlink="">
      <xdr:nvSpPr>
        <xdr:cNvPr id="763" name="テキスト ボックス 762"/>
        <xdr:cNvSpPr txBox="1"/>
      </xdr:nvSpPr>
      <xdr:spPr>
        <a:xfrm>
          <a:off x="20167111" y="96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48443</xdr:rowOff>
    </xdr:from>
    <xdr:to>
      <xdr:col>28</xdr:col>
      <xdr:colOff>314325</xdr:colOff>
      <xdr:row>56</xdr:row>
      <xdr:rowOff>97500</xdr:rowOff>
    </xdr:to>
    <xdr:cxnSp macro="">
      <xdr:nvCxnSpPr>
        <xdr:cNvPr id="764" name="直線コネクタ 763"/>
        <xdr:cNvCxnSpPr/>
      </xdr:nvCxnSpPr>
      <xdr:spPr>
        <a:xfrm>
          <a:off x="18656300" y="9478193"/>
          <a:ext cx="889000" cy="2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42586</xdr:rowOff>
    </xdr:from>
    <xdr:to>
      <xdr:col>28</xdr:col>
      <xdr:colOff>365125</xdr:colOff>
      <xdr:row>56</xdr:row>
      <xdr:rowOff>144186</xdr:rowOff>
    </xdr:to>
    <xdr:sp macro="" textlink="">
      <xdr:nvSpPr>
        <xdr:cNvPr id="765" name="フローチャート : 判断 764"/>
        <xdr:cNvSpPr/>
      </xdr:nvSpPr>
      <xdr:spPr>
        <a:xfrm>
          <a:off x="19494500" y="964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160713</xdr:rowOff>
    </xdr:from>
    <xdr:ext cx="469744" cy="259045"/>
    <xdr:sp macro="" textlink="">
      <xdr:nvSpPr>
        <xdr:cNvPr id="766" name="テキスト ボックス 765"/>
        <xdr:cNvSpPr txBox="1"/>
      </xdr:nvSpPr>
      <xdr:spPr>
        <a:xfrm>
          <a:off x="19310427"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8,513</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107188</xdr:rowOff>
    </xdr:from>
    <xdr:to>
      <xdr:col>27</xdr:col>
      <xdr:colOff>161925</xdr:colOff>
      <xdr:row>56</xdr:row>
      <xdr:rowOff>37338</xdr:rowOff>
    </xdr:to>
    <xdr:sp macro="" textlink="">
      <xdr:nvSpPr>
        <xdr:cNvPr id="767" name="フローチャート : 判断 766"/>
        <xdr:cNvSpPr/>
      </xdr:nvSpPr>
      <xdr:spPr>
        <a:xfrm>
          <a:off x="18605500" y="953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28465</xdr:rowOff>
    </xdr:from>
    <xdr:ext cx="534377" cy="259045"/>
    <xdr:sp macro="" textlink="">
      <xdr:nvSpPr>
        <xdr:cNvPr id="768" name="テキスト ボックス 767"/>
        <xdr:cNvSpPr txBox="1"/>
      </xdr:nvSpPr>
      <xdr:spPr>
        <a:xfrm>
          <a:off x="18389111" y="96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20137</xdr:rowOff>
    </xdr:from>
    <xdr:to>
      <xdr:col>32</xdr:col>
      <xdr:colOff>238125</xdr:colOff>
      <xdr:row>56</xdr:row>
      <xdr:rowOff>121737</xdr:rowOff>
    </xdr:to>
    <xdr:sp macro="" textlink="">
      <xdr:nvSpPr>
        <xdr:cNvPr id="774" name="円/楕円 773"/>
        <xdr:cNvSpPr/>
      </xdr:nvSpPr>
      <xdr:spPr>
        <a:xfrm>
          <a:off x="221107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43014</xdr:rowOff>
    </xdr:from>
    <xdr:ext cx="469744" cy="259045"/>
    <xdr:sp macro="" textlink="">
      <xdr:nvSpPr>
        <xdr:cNvPr id="775" name="貸付金該当値テキスト"/>
        <xdr:cNvSpPr txBox="1"/>
      </xdr:nvSpPr>
      <xdr:spPr>
        <a:xfrm>
          <a:off x="22212300" y="947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96672</xdr:rowOff>
    </xdr:from>
    <xdr:to>
      <xdr:col>31</xdr:col>
      <xdr:colOff>85725</xdr:colOff>
      <xdr:row>57</xdr:row>
      <xdr:rowOff>26822</xdr:rowOff>
    </xdr:to>
    <xdr:sp macro="" textlink="">
      <xdr:nvSpPr>
        <xdr:cNvPr id="776" name="円/楕円 775"/>
        <xdr:cNvSpPr/>
      </xdr:nvSpPr>
      <xdr:spPr>
        <a:xfrm>
          <a:off x="21272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17949</xdr:rowOff>
    </xdr:from>
    <xdr:ext cx="469744" cy="259045"/>
    <xdr:sp macro="" textlink="">
      <xdr:nvSpPr>
        <xdr:cNvPr id="777" name="テキスト ボックス 776"/>
        <xdr:cNvSpPr txBox="1"/>
      </xdr:nvSpPr>
      <xdr:spPr>
        <a:xfrm>
          <a:off x="21088427" y="97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14102</xdr:rowOff>
    </xdr:from>
    <xdr:to>
      <xdr:col>29</xdr:col>
      <xdr:colOff>568325</xdr:colOff>
      <xdr:row>55</xdr:row>
      <xdr:rowOff>115702</xdr:rowOff>
    </xdr:to>
    <xdr:sp macro="" textlink="">
      <xdr:nvSpPr>
        <xdr:cNvPr id="778" name="円/楕円 777"/>
        <xdr:cNvSpPr/>
      </xdr:nvSpPr>
      <xdr:spPr>
        <a:xfrm>
          <a:off x="20383500" y="94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132229</xdr:rowOff>
    </xdr:from>
    <xdr:ext cx="534377" cy="259045"/>
    <xdr:sp macro="" textlink="">
      <xdr:nvSpPr>
        <xdr:cNvPr id="779" name="テキスト ボックス 778"/>
        <xdr:cNvSpPr txBox="1"/>
      </xdr:nvSpPr>
      <xdr:spPr>
        <a:xfrm>
          <a:off x="20167111" y="92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46700</xdr:rowOff>
    </xdr:from>
    <xdr:to>
      <xdr:col>28</xdr:col>
      <xdr:colOff>365125</xdr:colOff>
      <xdr:row>56</xdr:row>
      <xdr:rowOff>148300</xdr:rowOff>
    </xdr:to>
    <xdr:sp macro="" textlink="">
      <xdr:nvSpPr>
        <xdr:cNvPr id="780" name="円/楕円 779"/>
        <xdr:cNvSpPr/>
      </xdr:nvSpPr>
      <xdr:spPr>
        <a:xfrm>
          <a:off x="19494500" y="96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139427</xdr:rowOff>
    </xdr:from>
    <xdr:ext cx="469744" cy="259045"/>
    <xdr:sp macro="" textlink="">
      <xdr:nvSpPr>
        <xdr:cNvPr id="781" name="テキスト ボックス 780"/>
        <xdr:cNvSpPr txBox="1"/>
      </xdr:nvSpPr>
      <xdr:spPr>
        <a:xfrm>
          <a:off x="19310427" y="974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169093</xdr:rowOff>
    </xdr:from>
    <xdr:to>
      <xdr:col>27</xdr:col>
      <xdr:colOff>161925</xdr:colOff>
      <xdr:row>55</xdr:row>
      <xdr:rowOff>99243</xdr:rowOff>
    </xdr:to>
    <xdr:sp macro="" textlink="">
      <xdr:nvSpPr>
        <xdr:cNvPr id="782" name="円/楕円 781"/>
        <xdr:cNvSpPr/>
      </xdr:nvSpPr>
      <xdr:spPr>
        <a:xfrm>
          <a:off x="18605500" y="94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115770</xdr:rowOff>
    </xdr:from>
    <xdr:ext cx="534377" cy="259045"/>
    <xdr:sp macro="" textlink="">
      <xdr:nvSpPr>
        <xdr:cNvPr id="783" name="テキスト ボックス 782"/>
        <xdr:cNvSpPr txBox="1"/>
      </xdr:nvSpPr>
      <xdr:spPr>
        <a:xfrm>
          <a:off x="18389111" y="92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11638</xdr:rowOff>
    </xdr:from>
    <xdr:to>
      <xdr:col>32</xdr:col>
      <xdr:colOff>187325</xdr:colOff>
      <xdr:row>75</xdr:row>
      <xdr:rowOff>92746</xdr:rowOff>
    </xdr:to>
    <xdr:cxnSp macro="">
      <xdr:nvCxnSpPr>
        <xdr:cNvPr id="811" name="直線コネクタ 810"/>
        <xdr:cNvCxnSpPr/>
      </xdr:nvCxnSpPr>
      <xdr:spPr>
        <a:xfrm flipV="1">
          <a:off x="21323300" y="12870388"/>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2"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92746</xdr:rowOff>
    </xdr:from>
    <xdr:to>
      <xdr:col>31</xdr:col>
      <xdr:colOff>34925</xdr:colOff>
      <xdr:row>76</xdr:row>
      <xdr:rowOff>3271</xdr:rowOff>
    </xdr:to>
    <xdr:cxnSp macro="">
      <xdr:nvCxnSpPr>
        <xdr:cNvPr id="814" name="直線コネクタ 813"/>
        <xdr:cNvCxnSpPr/>
      </xdr:nvCxnSpPr>
      <xdr:spPr>
        <a:xfrm flipV="1">
          <a:off x="20434300" y="12951496"/>
          <a:ext cx="8890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122916</xdr:rowOff>
    </xdr:from>
    <xdr:to>
      <xdr:col>31</xdr:col>
      <xdr:colOff>85725</xdr:colOff>
      <xdr:row>74</xdr:row>
      <xdr:rowOff>53066</xdr:rowOff>
    </xdr:to>
    <xdr:sp macro="" textlink="">
      <xdr:nvSpPr>
        <xdr:cNvPr id="815" name="フローチャート : 判断 814"/>
        <xdr:cNvSpPr/>
      </xdr:nvSpPr>
      <xdr:spPr>
        <a:xfrm>
          <a:off x="21272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69593</xdr:rowOff>
    </xdr:from>
    <xdr:ext cx="534377" cy="259045"/>
    <xdr:sp macro="" textlink="">
      <xdr:nvSpPr>
        <xdr:cNvPr id="816" name="テキスト ボックス 815"/>
        <xdr:cNvSpPr txBox="1"/>
      </xdr:nvSpPr>
      <xdr:spPr>
        <a:xfrm>
          <a:off x="21056111" y="12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38,006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3271</xdr:rowOff>
    </xdr:from>
    <xdr:to>
      <xdr:col>29</xdr:col>
      <xdr:colOff>517525</xdr:colOff>
      <xdr:row>76</xdr:row>
      <xdr:rowOff>75234</xdr:rowOff>
    </xdr:to>
    <xdr:cxnSp macro="">
      <xdr:nvCxnSpPr>
        <xdr:cNvPr id="817" name="直線コネクタ 816"/>
        <xdr:cNvCxnSpPr/>
      </xdr:nvCxnSpPr>
      <xdr:spPr>
        <a:xfrm flipV="1">
          <a:off x="19545300" y="13033471"/>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145730</xdr:rowOff>
    </xdr:from>
    <xdr:to>
      <xdr:col>29</xdr:col>
      <xdr:colOff>568325</xdr:colOff>
      <xdr:row>74</xdr:row>
      <xdr:rowOff>75880</xdr:rowOff>
    </xdr:to>
    <xdr:sp macro="" textlink="">
      <xdr:nvSpPr>
        <xdr:cNvPr id="818" name="フローチャート : 判断 817"/>
        <xdr:cNvSpPr/>
      </xdr:nvSpPr>
      <xdr:spPr>
        <a:xfrm>
          <a:off x="20383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92407</xdr:rowOff>
    </xdr:from>
    <xdr:ext cx="534377" cy="259045"/>
    <xdr:sp macro="" textlink="">
      <xdr:nvSpPr>
        <xdr:cNvPr id="819" name="テキスト ボックス 818"/>
        <xdr:cNvSpPr txBox="1"/>
      </xdr:nvSpPr>
      <xdr:spPr>
        <a:xfrm>
          <a:off x="20167111" y="124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75234</xdr:rowOff>
    </xdr:from>
    <xdr:to>
      <xdr:col>28</xdr:col>
      <xdr:colOff>314325</xdr:colOff>
      <xdr:row>77</xdr:row>
      <xdr:rowOff>15250</xdr:rowOff>
    </xdr:to>
    <xdr:cxnSp macro="">
      <xdr:nvCxnSpPr>
        <xdr:cNvPr id="820" name="直線コネクタ 819"/>
        <xdr:cNvCxnSpPr/>
      </xdr:nvCxnSpPr>
      <xdr:spPr>
        <a:xfrm flipV="1">
          <a:off x="18656300" y="13105434"/>
          <a:ext cx="889000" cy="1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32207</xdr:rowOff>
    </xdr:from>
    <xdr:to>
      <xdr:col>28</xdr:col>
      <xdr:colOff>365125</xdr:colOff>
      <xdr:row>74</xdr:row>
      <xdr:rowOff>133807</xdr:rowOff>
    </xdr:to>
    <xdr:sp macro="" textlink="">
      <xdr:nvSpPr>
        <xdr:cNvPr id="821" name="フローチャート : 判断 820"/>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150334</xdr:rowOff>
    </xdr:from>
    <xdr:ext cx="534377" cy="259045"/>
    <xdr:sp macro="" textlink="">
      <xdr:nvSpPr>
        <xdr:cNvPr id="822" name="テキスト ボックス 821"/>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36,240</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125064</xdr:rowOff>
    </xdr:from>
    <xdr:to>
      <xdr:col>27</xdr:col>
      <xdr:colOff>161925</xdr:colOff>
      <xdr:row>75</xdr:row>
      <xdr:rowOff>55214</xdr:rowOff>
    </xdr:to>
    <xdr:sp macro="" textlink="">
      <xdr:nvSpPr>
        <xdr:cNvPr id="823" name="フローチャート : 判断 822"/>
        <xdr:cNvSpPr/>
      </xdr:nvSpPr>
      <xdr:spPr>
        <a:xfrm>
          <a:off x="18605500" y="1281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71741</xdr:rowOff>
    </xdr:from>
    <xdr:ext cx="534377" cy="259045"/>
    <xdr:sp macro="" textlink="">
      <xdr:nvSpPr>
        <xdr:cNvPr id="824" name="テキスト ボックス 823"/>
        <xdr:cNvSpPr txBox="1"/>
      </xdr:nvSpPr>
      <xdr:spPr>
        <a:xfrm>
          <a:off x="18389111" y="125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132288</xdr:rowOff>
    </xdr:from>
    <xdr:to>
      <xdr:col>32</xdr:col>
      <xdr:colOff>238125</xdr:colOff>
      <xdr:row>75</xdr:row>
      <xdr:rowOff>62438</xdr:rowOff>
    </xdr:to>
    <xdr:sp macro="" textlink="">
      <xdr:nvSpPr>
        <xdr:cNvPr id="830" name="円/楕円 829"/>
        <xdr:cNvSpPr/>
      </xdr:nvSpPr>
      <xdr:spPr>
        <a:xfrm>
          <a:off x="221107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155165</xdr:rowOff>
    </xdr:from>
    <xdr:ext cx="534377" cy="259045"/>
    <xdr:sp macro="" textlink="">
      <xdr:nvSpPr>
        <xdr:cNvPr id="831" name="繰出金該当値テキスト"/>
        <xdr:cNvSpPr txBox="1"/>
      </xdr:nvSpPr>
      <xdr:spPr>
        <a:xfrm>
          <a:off x="22212300" y="126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41946</xdr:rowOff>
    </xdr:from>
    <xdr:to>
      <xdr:col>31</xdr:col>
      <xdr:colOff>85725</xdr:colOff>
      <xdr:row>75</xdr:row>
      <xdr:rowOff>143546</xdr:rowOff>
    </xdr:to>
    <xdr:sp macro="" textlink="">
      <xdr:nvSpPr>
        <xdr:cNvPr id="832" name="円/楕円 831"/>
        <xdr:cNvSpPr/>
      </xdr:nvSpPr>
      <xdr:spPr>
        <a:xfrm>
          <a:off x="21272500" y="129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134673</xdr:rowOff>
    </xdr:from>
    <xdr:ext cx="534377" cy="259045"/>
    <xdr:sp macro="" textlink="">
      <xdr:nvSpPr>
        <xdr:cNvPr id="833" name="テキスト ボックス 832"/>
        <xdr:cNvSpPr txBox="1"/>
      </xdr:nvSpPr>
      <xdr:spPr>
        <a:xfrm>
          <a:off x="21056111" y="129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123922</xdr:rowOff>
    </xdr:from>
    <xdr:to>
      <xdr:col>29</xdr:col>
      <xdr:colOff>568325</xdr:colOff>
      <xdr:row>76</xdr:row>
      <xdr:rowOff>54071</xdr:rowOff>
    </xdr:to>
    <xdr:sp macro="" textlink="">
      <xdr:nvSpPr>
        <xdr:cNvPr id="834" name="円/楕円 833"/>
        <xdr:cNvSpPr/>
      </xdr:nvSpPr>
      <xdr:spPr>
        <a:xfrm>
          <a:off x="20383500" y="12982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45198</xdr:rowOff>
    </xdr:from>
    <xdr:ext cx="534377" cy="259045"/>
    <xdr:sp macro="" textlink="">
      <xdr:nvSpPr>
        <xdr:cNvPr id="835" name="テキスト ボックス 834"/>
        <xdr:cNvSpPr txBox="1"/>
      </xdr:nvSpPr>
      <xdr:spPr>
        <a:xfrm>
          <a:off x="20167111" y="130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24434</xdr:rowOff>
    </xdr:from>
    <xdr:to>
      <xdr:col>28</xdr:col>
      <xdr:colOff>365125</xdr:colOff>
      <xdr:row>76</xdr:row>
      <xdr:rowOff>126034</xdr:rowOff>
    </xdr:to>
    <xdr:sp macro="" textlink="">
      <xdr:nvSpPr>
        <xdr:cNvPr id="836" name="円/楕円 835"/>
        <xdr:cNvSpPr/>
      </xdr:nvSpPr>
      <xdr:spPr>
        <a:xfrm>
          <a:off x="19494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117161</xdr:rowOff>
    </xdr:from>
    <xdr:ext cx="534377" cy="259045"/>
    <xdr:sp macro="" textlink="">
      <xdr:nvSpPr>
        <xdr:cNvPr id="837" name="テキスト ボックス 836"/>
        <xdr:cNvSpPr txBox="1"/>
      </xdr:nvSpPr>
      <xdr:spPr>
        <a:xfrm>
          <a:off x="19278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135900</xdr:rowOff>
    </xdr:from>
    <xdr:to>
      <xdr:col>27</xdr:col>
      <xdr:colOff>161925</xdr:colOff>
      <xdr:row>77</xdr:row>
      <xdr:rowOff>66050</xdr:rowOff>
    </xdr:to>
    <xdr:sp macro="" textlink="">
      <xdr:nvSpPr>
        <xdr:cNvPr id="838" name="円/楕円 837"/>
        <xdr:cNvSpPr/>
      </xdr:nvSpPr>
      <xdr:spPr>
        <a:xfrm>
          <a:off x="18605500" y="131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57177</xdr:rowOff>
    </xdr:from>
    <xdr:ext cx="534377" cy="259045"/>
    <xdr:sp macro="" textlink="">
      <xdr:nvSpPr>
        <xdr:cNvPr id="839" name="テキスト ボックス 838"/>
        <xdr:cNvSpPr txBox="1"/>
      </xdr:nvSpPr>
      <xdr:spPr>
        <a:xfrm>
          <a:off x="18389111" y="132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人件費・・・近年、職員の世代交代により減少傾向であったが、</a:t>
          </a:r>
          <a:r>
            <a:rPr kumimoji="1" lang="en-US" altLang="ja-JP" sz="1300">
              <a:latin typeface="ＭＳ Ｐゴシック"/>
            </a:rPr>
            <a:t>27</a:t>
          </a:r>
          <a:r>
            <a:rPr kumimoji="1" lang="ja-JP" altLang="en-US" sz="1300">
              <a:latin typeface="ＭＳ Ｐゴシック"/>
            </a:rPr>
            <a:t>年度は人事院勧告に準じた地域手当、期末手当の支給率改定により増加</a:t>
          </a:r>
          <a:endParaRPr kumimoji="1" lang="en-US" altLang="ja-JP" sz="1300">
            <a:latin typeface="ＭＳ Ｐゴシック"/>
          </a:endParaRPr>
        </a:p>
        <a:p>
          <a:r>
            <a:rPr kumimoji="1" lang="ja-JP" altLang="en-US" sz="1300">
              <a:latin typeface="ＭＳ Ｐゴシック"/>
            </a:rPr>
            <a:t>扶助費・・・児童福祉（保育等）、障害福祉などの増加による</a:t>
          </a:r>
          <a:endParaRPr kumimoji="1" lang="en-US" altLang="ja-JP" sz="1300">
            <a:latin typeface="ＭＳ Ｐゴシック"/>
          </a:endParaRPr>
        </a:p>
        <a:p>
          <a:r>
            <a:rPr kumimoji="1" lang="ja-JP" altLang="en-US" sz="1300">
              <a:latin typeface="ＭＳ Ｐゴシック"/>
            </a:rPr>
            <a:t>公債費・・・減少傾向にあるが、　公債費負担の平準化を図っているため、今後も一定水準の支出が見込まれる</a:t>
          </a:r>
          <a:endParaRPr kumimoji="1" lang="en-US" altLang="ja-JP" sz="1300">
            <a:latin typeface="ＭＳ Ｐゴシック"/>
          </a:endParaRPr>
        </a:p>
        <a:p>
          <a:r>
            <a:rPr kumimoji="1" lang="ja-JP" altLang="en-US" sz="1300">
              <a:latin typeface="ＭＳ Ｐゴシック"/>
            </a:rPr>
            <a:t>その他・・・貸付金について、市立川西病院の資金不足を補てんするために長期貸付金を追加したことにより増加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160,154
158,939
53.44
56,562,513
55,983,067
469,291
29,815,576
54,844,482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152654</xdr:rowOff>
    </xdr:from>
    <xdr:to>
      <xdr:col>6</xdr:col>
      <xdr:colOff>511175</xdr:colOff>
      <xdr:row>33</xdr:row>
      <xdr:rowOff>1016</xdr:rowOff>
    </xdr:to>
    <xdr:cxnSp macro="">
      <xdr:nvCxnSpPr>
        <xdr:cNvPr id="61" name="直線コネクタ 60"/>
        <xdr:cNvCxnSpPr/>
      </xdr:nvCxnSpPr>
      <xdr:spPr>
        <a:xfrm flipV="1">
          <a:off x="3797300" y="5467604"/>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65024</xdr:rowOff>
    </xdr:from>
    <xdr:to>
      <xdr:col>5</xdr:col>
      <xdr:colOff>358775</xdr:colOff>
      <xdr:row>33</xdr:row>
      <xdr:rowOff>1016</xdr:rowOff>
    </xdr:to>
    <xdr:cxnSp macro="">
      <xdr:nvCxnSpPr>
        <xdr:cNvPr id="64" name="直線コネクタ 63"/>
        <xdr:cNvCxnSpPr/>
      </xdr:nvCxnSpPr>
      <xdr:spPr>
        <a:xfrm>
          <a:off x="2908300" y="537997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159004</xdr:rowOff>
    </xdr:from>
    <xdr:to>
      <xdr:col>5</xdr:col>
      <xdr:colOff>409575</xdr:colOff>
      <xdr:row>34</xdr:row>
      <xdr:rowOff>89154</xdr:rowOff>
    </xdr:to>
    <xdr:sp macro="" textlink="">
      <xdr:nvSpPr>
        <xdr:cNvPr id="65" name="フローチャート : 判断 64"/>
        <xdr:cNvSpPr/>
      </xdr:nvSpPr>
      <xdr:spPr>
        <a:xfrm>
          <a:off x="3746500" y="58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80281</xdr:rowOff>
    </xdr:from>
    <xdr:ext cx="469744" cy="259045"/>
    <xdr:sp macro="" textlink="">
      <xdr:nvSpPr>
        <xdr:cNvPr id="66" name="テキスト ボックス 65"/>
        <xdr:cNvSpPr txBox="1"/>
      </xdr:nvSpPr>
      <xdr:spPr>
        <a:xfrm>
          <a:off x="3562427" y="59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65024</xdr:rowOff>
    </xdr:from>
    <xdr:to>
      <xdr:col>4</xdr:col>
      <xdr:colOff>155575</xdr:colOff>
      <xdr:row>32</xdr:row>
      <xdr:rowOff>65024</xdr:rowOff>
    </xdr:to>
    <xdr:cxnSp macro="">
      <xdr:nvCxnSpPr>
        <xdr:cNvPr id="67" name="直線コネクタ 66"/>
        <xdr:cNvCxnSpPr/>
      </xdr:nvCxnSpPr>
      <xdr:spPr>
        <a:xfrm flipV="1">
          <a:off x="2019300" y="537997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8890</xdr:rowOff>
    </xdr:from>
    <xdr:to>
      <xdr:col>4</xdr:col>
      <xdr:colOff>206375</xdr:colOff>
      <xdr:row>33</xdr:row>
      <xdr:rowOff>110490</xdr:rowOff>
    </xdr:to>
    <xdr:sp macro="" textlink="">
      <xdr:nvSpPr>
        <xdr:cNvPr id="68" name="フローチャート : 判断 67"/>
        <xdr:cNvSpPr/>
      </xdr:nvSpPr>
      <xdr:spPr>
        <a:xfrm>
          <a:off x="2857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101617</xdr:rowOff>
    </xdr:from>
    <xdr:ext cx="469744" cy="259045"/>
    <xdr:sp macro="" textlink="">
      <xdr:nvSpPr>
        <xdr:cNvPr id="69" name="テキスト ボックス 68"/>
        <xdr:cNvSpPr txBox="1"/>
      </xdr:nvSpPr>
      <xdr:spPr>
        <a:xfrm>
          <a:off x="26734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87122</xdr:rowOff>
    </xdr:from>
    <xdr:to>
      <xdr:col>2</xdr:col>
      <xdr:colOff>638175</xdr:colOff>
      <xdr:row>32</xdr:row>
      <xdr:rowOff>65024</xdr:rowOff>
    </xdr:to>
    <xdr:cxnSp macro="">
      <xdr:nvCxnSpPr>
        <xdr:cNvPr id="70" name="直線コネクタ 69"/>
        <xdr:cNvCxnSpPr/>
      </xdr:nvCxnSpPr>
      <xdr:spPr>
        <a:xfrm>
          <a:off x="1130300" y="5230622"/>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39370</xdr:rowOff>
    </xdr:from>
    <xdr:to>
      <xdr:col>3</xdr:col>
      <xdr:colOff>3175</xdr:colOff>
      <xdr:row>33</xdr:row>
      <xdr:rowOff>140970</xdr:rowOff>
    </xdr:to>
    <xdr:sp macro="" textlink="">
      <xdr:nvSpPr>
        <xdr:cNvPr id="71" name="フローチャート : 判断 70"/>
        <xdr:cNvSpPr/>
      </xdr:nvSpPr>
      <xdr:spPr>
        <a:xfrm>
          <a:off x="1968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132097</xdr:rowOff>
    </xdr:from>
    <xdr:ext cx="469744" cy="259045"/>
    <xdr:sp macro="" textlink="">
      <xdr:nvSpPr>
        <xdr:cNvPr id="72" name="テキスト ボックス 71"/>
        <xdr:cNvSpPr txBox="1"/>
      </xdr:nvSpPr>
      <xdr:spPr>
        <a:xfrm>
          <a:off x="1784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88138</xdr:rowOff>
    </xdr:from>
    <xdr:to>
      <xdr:col>1</xdr:col>
      <xdr:colOff>485775</xdr:colOff>
      <xdr:row>32</xdr:row>
      <xdr:rowOff>18288</xdr:rowOff>
    </xdr:to>
    <xdr:sp macro="" textlink="">
      <xdr:nvSpPr>
        <xdr:cNvPr id="73" name="フローチャート : 判断 72"/>
        <xdr:cNvSpPr/>
      </xdr:nvSpPr>
      <xdr:spPr>
        <a:xfrm>
          <a:off x="1079500" y="540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9415</xdr:rowOff>
    </xdr:from>
    <xdr:ext cx="469744" cy="259045"/>
    <xdr:sp macro="" textlink="">
      <xdr:nvSpPr>
        <xdr:cNvPr id="74" name="テキスト ボックス 73"/>
        <xdr:cNvSpPr txBox="1"/>
      </xdr:nvSpPr>
      <xdr:spPr>
        <a:xfrm>
          <a:off x="895427" y="54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101854</xdr:rowOff>
    </xdr:from>
    <xdr:to>
      <xdr:col>6</xdr:col>
      <xdr:colOff>561975</xdr:colOff>
      <xdr:row>32</xdr:row>
      <xdr:rowOff>32004</xdr:rowOff>
    </xdr:to>
    <xdr:sp macro="" textlink="">
      <xdr:nvSpPr>
        <xdr:cNvPr id="80" name="円/楕円 79"/>
        <xdr:cNvSpPr/>
      </xdr:nvSpPr>
      <xdr:spPr>
        <a:xfrm>
          <a:off x="45847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54881</xdr:rowOff>
    </xdr:from>
    <xdr:ext cx="469744" cy="259045"/>
    <xdr:sp macro="" textlink="">
      <xdr:nvSpPr>
        <xdr:cNvPr id="81" name="議会費該当値テキスト"/>
        <xdr:cNvSpPr txBox="1"/>
      </xdr:nvSpPr>
      <xdr:spPr>
        <a:xfrm>
          <a:off x="4686300" y="536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121666</xdr:rowOff>
    </xdr:from>
    <xdr:to>
      <xdr:col>5</xdr:col>
      <xdr:colOff>409575</xdr:colOff>
      <xdr:row>33</xdr:row>
      <xdr:rowOff>51816</xdr:rowOff>
    </xdr:to>
    <xdr:sp macro="" textlink="">
      <xdr:nvSpPr>
        <xdr:cNvPr id="82" name="円/楕円 81"/>
        <xdr:cNvSpPr/>
      </xdr:nvSpPr>
      <xdr:spPr>
        <a:xfrm>
          <a:off x="3746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68343</xdr:rowOff>
    </xdr:from>
    <xdr:ext cx="469744" cy="259045"/>
    <xdr:sp macro="" textlink="">
      <xdr:nvSpPr>
        <xdr:cNvPr id="83" name="テキスト ボックス 82"/>
        <xdr:cNvSpPr txBox="1"/>
      </xdr:nvSpPr>
      <xdr:spPr>
        <a:xfrm>
          <a:off x="3562427"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14224</xdr:rowOff>
    </xdr:from>
    <xdr:to>
      <xdr:col>4</xdr:col>
      <xdr:colOff>206375</xdr:colOff>
      <xdr:row>31</xdr:row>
      <xdr:rowOff>115824</xdr:rowOff>
    </xdr:to>
    <xdr:sp macro="" textlink="">
      <xdr:nvSpPr>
        <xdr:cNvPr id="84" name="円/楕円 83"/>
        <xdr:cNvSpPr/>
      </xdr:nvSpPr>
      <xdr:spPr>
        <a:xfrm>
          <a:off x="2857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132351</xdr:rowOff>
    </xdr:from>
    <xdr:ext cx="469744" cy="259045"/>
    <xdr:sp macro="" textlink="">
      <xdr:nvSpPr>
        <xdr:cNvPr id="85" name="テキスト ボックス 84"/>
        <xdr:cNvSpPr txBox="1"/>
      </xdr:nvSpPr>
      <xdr:spPr>
        <a:xfrm>
          <a:off x="2673427" y="51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14224</xdr:rowOff>
    </xdr:from>
    <xdr:to>
      <xdr:col>3</xdr:col>
      <xdr:colOff>3175</xdr:colOff>
      <xdr:row>32</xdr:row>
      <xdr:rowOff>115824</xdr:rowOff>
    </xdr:to>
    <xdr:sp macro="" textlink="">
      <xdr:nvSpPr>
        <xdr:cNvPr id="86" name="円/楕円 85"/>
        <xdr:cNvSpPr/>
      </xdr:nvSpPr>
      <xdr:spPr>
        <a:xfrm>
          <a:off x="1968500" y="55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132351</xdr:rowOff>
    </xdr:from>
    <xdr:ext cx="469744" cy="259045"/>
    <xdr:sp macro="" textlink="">
      <xdr:nvSpPr>
        <xdr:cNvPr id="87" name="テキスト ボックス 86"/>
        <xdr:cNvSpPr txBox="1"/>
      </xdr:nvSpPr>
      <xdr:spPr>
        <a:xfrm>
          <a:off x="1784427" y="52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36322</xdr:rowOff>
    </xdr:from>
    <xdr:to>
      <xdr:col>1</xdr:col>
      <xdr:colOff>485775</xdr:colOff>
      <xdr:row>30</xdr:row>
      <xdr:rowOff>137922</xdr:rowOff>
    </xdr:to>
    <xdr:sp macro="" textlink="">
      <xdr:nvSpPr>
        <xdr:cNvPr id="88" name="円/楕円 87"/>
        <xdr:cNvSpPr/>
      </xdr:nvSpPr>
      <xdr:spPr>
        <a:xfrm>
          <a:off x="1079500" y="51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154449</xdr:rowOff>
    </xdr:from>
    <xdr:ext cx="469744" cy="259045"/>
    <xdr:sp macro="" textlink="">
      <xdr:nvSpPr>
        <xdr:cNvPr id="89" name="テキスト ボックス 88"/>
        <xdr:cNvSpPr txBox="1"/>
      </xdr:nvSpPr>
      <xdr:spPr>
        <a:xfrm>
          <a:off x="895427" y="49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125854</xdr:rowOff>
    </xdr:from>
    <xdr:to>
      <xdr:col>6</xdr:col>
      <xdr:colOff>511175</xdr:colOff>
      <xdr:row>58</xdr:row>
      <xdr:rowOff>12957</xdr:rowOff>
    </xdr:to>
    <xdr:cxnSp macro="">
      <xdr:nvCxnSpPr>
        <xdr:cNvPr id="121" name="直線コネクタ 120"/>
        <xdr:cNvCxnSpPr/>
      </xdr:nvCxnSpPr>
      <xdr:spPr>
        <a:xfrm flipV="1">
          <a:off x="3797300" y="9555604"/>
          <a:ext cx="838200" cy="4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171443</xdr:rowOff>
    </xdr:from>
    <xdr:to>
      <xdr:col>5</xdr:col>
      <xdr:colOff>358775</xdr:colOff>
      <xdr:row>58</xdr:row>
      <xdr:rowOff>12957</xdr:rowOff>
    </xdr:to>
    <xdr:cxnSp macro="">
      <xdr:nvCxnSpPr>
        <xdr:cNvPr id="124" name="直線コネクタ 123"/>
        <xdr:cNvCxnSpPr/>
      </xdr:nvCxnSpPr>
      <xdr:spPr>
        <a:xfrm>
          <a:off x="2908300" y="9944093"/>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2032</xdr:rowOff>
    </xdr:from>
    <xdr:to>
      <xdr:col>5</xdr:col>
      <xdr:colOff>409575</xdr:colOff>
      <xdr:row>57</xdr:row>
      <xdr:rowOff>103632</xdr:rowOff>
    </xdr:to>
    <xdr:sp macro="" textlink="">
      <xdr:nvSpPr>
        <xdr:cNvPr id="125" name="フローチャート : 判断 124"/>
        <xdr:cNvSpPr/>
      </xdr:nvSpPr>
      <xdr:spPr>
        <a:xfrm>
          <a:off x="3746500" y="977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120159</xdr:rowOff>
    </xdr:from>
    <xdr:ext cx="534377" cy="259045"/>
    <xdr:sp macro="" textlink="">
      <xdr:nvSpPr>
        <xdr:cNvPr id="126" name="テキスト ボックス 125"/>
        <xdr:cNvSpPr txBox="1"/>
      </xdr:nvSpPr>
      <xdr:spPr>
        <a:xfrm>
          <a:off x="3530111" y="95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91074</xdr:rowOff>
    </xdr:from>
    <xdr:to>
      <xdr:col>4</xdr:col>
      <xdr:colOff>155575</xdr:colOff>
      <xdr:row>57</xdr:row>
      <xdr:rowOff>171443</xdr:rowOff>
    </xdr:to>
    <xdr:cxnSp macro="">
      <xdr:nvCxnSpPr>
        <xdr:cNvPr id="127" name="直線コネクタ 126"/>
        <xdr:cNvCxnSpPr/>
      </xdr:nvCxnSpPr>
      <xdr:spPr>
        <a:xfrm>
          <a:off x="2019300" y="9349374"/>
          <a:ext cx="889000" cy="59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151733</xdr:rowOff>
    </xdr:from>
    <xdr:to>
      <xdr:col>4</xdr:col>
      <xdr:colOff>206375</xdr:colOff>
      <xdr:row>57</xdr:row>
      <xdr:rowOff>81883</xdr:rowOff>
    </xdr:to>
    <xdr:sp macro="" textlink="">
      <xdr:nvSpPr>
        <xdr:cNvPr id="128" name="フローチャート : 判断 127"/>
        <xdr:cNvSpPr/>
      </xdr:nvSpPr>
      <xdr:spPr>
        <a:xfrm>
          <a:off x="2857500" y="97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98410</xdr:rowOff>
    </xdr:from>
    <xdr:ext cx="534377" cy="259045"/>
    <xdr:sp macro="" textlink="">
      <xdr:nvSpPr>
        <xdr:cNvPr id="129" name="テキスト ボックス 128"/>
        <xdr:cNvSpPr txBox="1"/>
      </xdr:nvSpPr>
      <xdr:spPr>
        <a:xfrm>
          <a:off x="2641111" y="95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91074</xdr:rowOff>
    </xdr:from>
    <xdr:to>
      <xdr:col>2</xdr:col>
      <xdr:colOff>638175</xdr:colOff>
      <xdr:row>58</xdr:row>
      <xdr:rowOff>70173</xdr:rowOff>
    </xdr:to>
    <xdr:cxnSp macro="">
      <xdr:nvCxnSpPr>
        <xdr:cNvPr id="130" name="直線コネクタ 129"/>
        <xdr:cNvCxnSpPr/>
      </xdr:nvCxnSpPr>
      <xdr:spPr>
        <a:xfrm flipV="1">
          <a:off x="1130300" y="9349374"/>
          <a:ext cx="889000" cy="6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49319</xdr:rowOff>
    </xdr:from>
    <xdr:to>
      <xdr:col>3</xdr:col>
      <xdr:colOff>3175</xdr:colOff>
      <xdr:row>55</xdr:row>
      <xdr:rowOff>150919</xdr:rowOff>
    </xdr:to>
    <xdr:sp macro="" textlink="">
      <xdr:nvSpPr>
        <xdr:cNvPr id="131" name="フローチャート : 判断 130"/>
        <xdr:cNvSpPr/>
      </xdr:nvSpPr>
      <xdr:spPr>
        <a:xfrm>
          <a:off x="1968500" y="947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142046</xdr:rowOff>
    </xdr:from>
    <xdr:ext cx="534377" cy="259045"/>
    <xdr:sp macro="" textlink="">
      <xdr:nvSpPr>
        <xdr:cNvPr id="132" name="テキスト ボックス 131"/>
        <xdr:cNvSpPr txBox="1"/>
      </xdr:nvSpPr>
      <xdr:spPr>
        <a:xfrm>
          <a:off x="1752111" y="95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40,962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159407</xdr:rowOff>
    </xdr:from>
    <xdr:to>
      <xdr:col>1</xdr:col>
      <xdr:colOff>485775</xdr:colOff>
      <xdr:row>57</xdr:row>
      <xdr:rowOff>89557</xdr:rowOff>
    </xdr:to>
    <xdr:sp macro="" textlink="">
      <xdr:nvSpPr>
        <xdr:cNvPr id="133" name="フローチャート : 判断 132"/>
        <xdr:cNvSpPr/>
      </xdr:nvSpPr>
      <xdr:spPr>
        <a:xfrm>
          <a:off x="1079500" y="976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106084</xdr:rowOff>
    </xdr:from>
    <xdr:ext cx="534377" cy="259045"/>
    <xdr:sp macro="" textlink="">
      <xdr:nvSpPr>
        <xdr:cNvPr id="134" name="テキスト ボックス 133"/>
        <xdr:cNvSpPr txBox="1"/>
      </xdr:nvSpPr>
      <xdr:spPr>
        <a:xfrm>
          <a:off x="863111" y="95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75054</xdr:rowOff>
    </xdr:from>
    <xdr:to>
      <xdr:col>6</xdr:col>
      <xdr:colOff>561975</xdr:colOff>
      <xdr:row>56</xdr:row>
      <xdr:rowOff>5204</xdr:rowOff>
    </xdr:to>
    <xdr:sp macro="" textlink="">
      <xdr:nvSpPr>
        <xdr:cNvPr id="140" name="円/楕円 139"/>
        <xdr:cNvSpPr/>
      </xdr:nvSpPr>
      <xdr:spPr>
        <a:xfrm>
          <a:off x="4584700" y="95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97931</xdr:rowOff>
    </xdr:from>
    <xdr:ext cx="534377" cy="259045"/>
    <xdr:sp macro="" textlink="">
      <xdr:nvSpPr>
        <xdr:cNvPr id="141" name="総務費該当値テキスト"/>
        <xdr:cNvSpPr txBox="1"/>
      </xdr:nvSpPr>
      <xdr:spPr>
        <a:xfrm>
          <a:off x="4686300" y="93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133607</xdr:rowOff>
    </xdr:from>
    <xdr:to>
      <xdr:col>5</xdr:col>
      <xdr:colOff>409575</xdr:colOff>
      <xdr:row>58</xdr:row>
      <xdr:rowOff>63757</xdr:rowOff>
    </xdr:to>
    <xdr:sp macro="" textlink="">
      <xdr:nvSpPr>
        <xdr:cNvPr id="142" name="円/楕円 141"/>
        <xdr:cNvSpPr/>
      </xdr:nvSpPr>
      <xdr:spPr>
        <a:xfrm>
          <a:off x="3746500" y="99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54884</xdr:rowOff>
    </xdr:from>
    <xdr:ext cx="534377" cy="259045"/>
    <xdr:sp macro="" textlink="">
      <xdr:nvSpPr>
        <xdr:cNvPr id="143" name="テキスト ボックス 142"/>
        <xdr:cNvSpPr txBox="1"/>
      </xdr:nvSpPr>
      <xdr:spPr>
        <a:xfrm>
          <a:off x="3530111" y="99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120643</xdr:rowOff>
    </xdr:from>
    <xdr:to>
      <xdr:col>4</xdr:col>
      <xdr:colOff>206375</xdr:colOff>
      <xdr:row>58</xdr:row>
      <xdr:rowOff>50793</xdr:rowOff>
    </xdr:to>
    <xdr:sp macro="" textlink="">
      <xdr:nvSpPr>
        <xdr:cNvPr id="144" name="円/楕円 143"/>
        <xdr:cNvSpPr/>
      </xdr:nvSpPr>
      <xdr:spPr>
        <a:xfrm>
          <a:off x="2857500" y="98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41920</xdr:rowOff>
    </xdr:from>
    <xdr:ext cx="534377" cy="259045"/>
    <xdr:sp macro="" textlink="">
      <xdr:nvSpPr>
        <xdr:cNvPr id="145" name="テキスト ボックス 144"/>
        <xdr:cNvSpPr txBox="1"/>
      </xdr:nvSpPr>
      <xdr:spPr>
        <a:xfrm>
          <a:off x="2641111" y="99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40274</xdr:rowOff>
    </xdr:from>
    <xdr:to>
      <xdr:col>3</xdr:col>
      <xdr:colOff>3175</xdr:colOff>
      <xdr:row>54</xdr:row>
      <xdr:rowOff>141874</xdr:rowOff>
    </xdr:to>
    <xdr:sp macro="" textlink="">
      <xdr:nvSpPr>
        <xdr:cNvPr id="146" name="円/楕円 145"/>
        <xdr:cNvSpPr/>
      </xdr:nvSpPr>
      <xdr:spPr>
        <a:xfrm>
          <a:off x="1968500" y="92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158401</xdr:rowOff>
    </xdr:from>
    <xdr:ext cx="534377" cy="259045"/>
    <xdr:sp macro="" textlink="">
      <xdr:nvSpPr>
        <xdr:cNvPr id="147" name="テキスト ボックス 146"/>
        <xdr:cNvSpPr txBox="1"/>
      </xdr:nvSpPr>
      <xdr:spPr>
        <a:xfrm>
          <a:off x="1752111" y="90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19373</xdr:rowOff>
    </xdr:from>
    <xdr:to>
      <xdr:col>1</xdr:col>
      <xdr:colOff>485775</xdr:colOff>
      <xdr:row>58</xdr:row>
      <xdr:rowOff>120973</xdr:rowOff>
    </xdr:to>
    <xdr:sp macro="" textlink="">
      <xdr:nvSpPr>
        <xdr:cNvPr id="148" name="円/楕円 147"/>
        <xdr:cNvSpPr/>
      </xdr:nvSpPr>
      <xdr:spPr>
        <a:xfrm>
          <a:off x="1079500" y="99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112100</xdr:rowOff>
    </xdr:from>
    <xdr:ext cx="534377" cy="259045"/>
    <xdr:sp macro="" textlink="">
      <xdr:nvSpPr>
        <xdr:cNvPr id="149" name="テキスト ボックス 148"/>
        <xdr:cNvSpPr txBox="1"/>
      </xdr:nvSpPr>
      <xdr:spPr>
        <a:xfrm>
          <a:off x="863111" y="100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39354</xdr:rowOff>
    </xdr:from>
    <xdr:to>
      <xdr:col>6</xdr:col>
      <xdr:colOff>511175</xdr:colOff>
      <xdr:row>78</xdr:row>
      <xdr:rowOff>60311</xdr:rowOff>
    </xdr:to>
    <xdr:cxnSp macro="">
      <xdr:nvCxnSpPr>
        <xdr:cNvPr id="177" name="直線コネクタ 176"/>
        <xdr:cNvCxnSpPr/>
      </xdr:nvCxnSpPr>
      <xdr:spPr>
        <a:xfrm flipV="1">
          <a:off x="3797300" y="13412454"/>
          <a:ext cx="8382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60311</xdr:rowOff>
    </xdr:from>
    <xdr:to>
      <xdr:col>5</xdr:col>
      <xdr:colOff>358775</xdr:colOff>
      <xdr:row>78</xdr:row>
      <xdr:rowOff>81096</xdr:rowOff>
    </xdr:to>
    <xdr:cxnSp macro="">
      <xdr:nvCxnSpPr>
        <xdr:cNvPr id="180" name="直線コネクタ 179"/>
        <xdr:cNvCxnSpPr/>
      </xdr:nvCxnSpPr>
      <xdr:spPr>
        <a:xfrm flipV="1">
          <a:off x="2908300" y="13433411"/>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14957</xdr:rowOff>
    </xdr:from>
    <xdr:to>
      <xdr:col>5</xdr:col>
      <xdr:colOff>409575</xdr:colOff>
      <xdr:row>78</xdr:row>
      <xdr:rowOff>116557</xdr:rowOff>
    </xdr:to>
    <xdr:sp macro="" textlink="">
      <xdr:nvSpPr>
        <xdr:cNvPr id="181" name="フローチャート : 判断 180"/>
        <xdr:cNvSpPr/>
      </xdr:nvSpPr>
      <xdr:spPr>
        <a:xfrm>
          <a:off x="3746500" y="1338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107684</xdr:rowOff>
    </xdr:from>
    <xdr:ext cx="599010" cy="259045"/>
    <xdr:sp macro="" textlink="">
      <xdr:nvSpPr>
        <xdr:cNvPr id="182" name="テキスト ボックス 181"/>
        <xdr:cNvSpPr txBox="1"/>
      </xdr:nvSpPr>
      <xdr:spPr>
        <a:xfrm>
          <a:off x="3497794" y="1348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81096</xdr:rowOff>
    </xdr:from>
    <xdr:to>
      <xdr:col>4</xdr:col>
      <xdr:colOff>155575</xdr:colOff>
      <xdr:row>78</xdr:row>
      <xdr:rowOff>103504</xdr:rowOff>
    </xdr:to>
    <xdr:cxnSp macro="">
      <xdr:nvCxnSpPr>
        <xdr:cNvPr id="183" name="直線コネクタ 182"/>
        <xdr:cNvCxnSpPr/>
      </xdr:nvCxnSpPr>
      <xdr:spPr>
        <a:xfrm flipV="1">
          <a:off x="2019300" y="13454196"/>
          <a:ext cx="889000" cy="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44461</xdr:rowOff>
    </xdr:from>
    <xdr:to>
      <xdr:col>4</xdr:col>
      <xdr:colOff>206375</xdr:colOff>
      <xdr:row>78</xdr:row>
      <xdr:rowOff>146061</xdr:rowOff>
    </xdr:to>
    <xdr:sp macro="" textlink="">
      <xdr:nvSpPr>
        <xdr:cNvPr id="184" name="フローチャート : 判断 183"/>
        <xdr:cNvSpPr/>
      </xdr:nvSpPr>
      <xdr:spPr>
        <a:xfrm>
          <a:off x="2857500" y="1341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137188</xdr:rowOff>
    </xdr:from>
    <xdr:ext cx="599010" cy="259045"/>
    <xdr:sp macro="" textlink="">
      <xdr:nvSpPr>
        <xdr:cNvPr id="185" name="テキスト ボックス 184"/>
        <xdr:cNvSpPr txBox="1"/>
      </xdr:nvSpPr>
      <xdr:spPr>
        <a:xfrm>
          <a:off x="2608794" y="135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103504</xdr:rowOff>
    </xdr:from>
    <xdr:to>
      <xdr:col>2</xdr:col>
      <xdr:colOff>638175</xdr:colOff>
      <xdr:row>78</xdr:row>
      <xdr:rowOff>108217</xdr:rowOff>
    </xdr:to>
    <xdr:cxnSp macro="">
      <xdr:nvCxnSpPr>
        <xdr:cNvPr id="186" name="直線コネクタ 185"/>
        <xdr:cNvCxnSpPr/>
      </xdr:nvCxnSpPr>
      <xdr:spPr>
        <a:xfrm flipV="1">
          <a:off x="1130300" y="1347660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53101</xdr:rowOff>
    </xdr:from>
    <xdr:to>
      <xdr:col>3</xdr:col>
      <xdr:colOff>3175</xdr:colOff>
      <xdr:row>78</xdr:row>
      <xdr:rowOff>154701</xdr:rowOff>
    </xdr:to>
    <xdr:sp macro="" textlink="">
      <xdr:nvSpPr>
        <xdr:cNvPr id="187" name="フローチャート : 判断 186"/>
        <xdr:cNvSpPr/>
      </xdr:nvSpPr>
      <xdr:spPr>
        <a:xfrm>
          <a:off x="1968500" y="134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145828</xdr:rowOff>
    </xdr:from>
    <xdr:ext cx="599010" cy="259045"/>
    <xdr:sp macro="" textlink="">
      <xdr:nvSpPr>
        <xdr:cNvPr id="188" name="テキスト ボックス 187"/>
        <xdr:cNvSpPr txBox="1"/>
      </xdr:nvSpPr>
      <xdr:spPr>
        <a:xfrm>
          <a:off x="1719794" y="13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66027</xdr:rowOff>
    </xdr:from>
    <xdr:to>
      <xdr:col>1</xdr:col>
      <xdr:colOff>485775</xdr:colOff>
      <xdr:row>78</xdr:row>
      <xdr:rowOff>167627</xdr:rowOff>
    </xdr:to>
    <xdr:sp macro="" textlink="">
      <xdr:nvSpPr>
        <xdr:cNvPr id="189" name="フローチャート : 判断 188"/>
        <xdr:cNvSpPr/>
      </xdr:nvSpPr>
      <xdr:spPr>
        <a:xfrm>
          <a:off x="1079500" y="1343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158754</xdr:rowOff>
    </xdr:from>
    <xdr:ext cx="599010" cy="259045"/>
    <xdr:sp macro="" textlink="">
      <xdr:nvSpPr>
        <xdr:cNvPr id="190" name="テキスト ボックス 189"/>
        <xdr:cNvSpPr txBox="1"/>
      </xdr:nvSpPr>
      <xdr:spPr>
        <a:xfrm>
          <a:off x="830794" y="1353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160004</xdr:rowOff>
    </xdr:from>
    <xdr:to>
      <xdr:col>6</xdr:col>
      <xdr:colOff>561975</xdr:colOff>
      <xdr:row>78</xdr:row>
      <xdr:rowOff>90154</xdr:rowOff>
    </xdr:to>
    <xdr:sp macro="" textlink="">
      <xdr:nvSpPr>
        <xdr:cNvPr id="196" name="円/楕円 195"/>
        <xdr:cNvSpPr/>
      </xdr:nvSpPr>
      <xdr:spPr>
        <a:xfrm>
          <a:off x="4584700" y="133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74931</xdr:rowOff>
    </xdr:from>
    <xdr:ext cx="599010" cy="259045"/>
    <xdr:sp macro="" textlink="">
      <xdr:nvSpPr>
        <xdr:cNvPr id="197" name="民生費該当値テキスト"/>
        <xdr:cNvSpPr txBox="1"/>
      </xdr:nvSpPr>
      <xdr:spPr>
        <a:xfrm>
          <a:off x="4686300" y="1327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9511</xdr:rowOff>
    </xdr:from>
    <xdr:to>
      <xdr:col>5</xdr:col>
      <xdr:colOff>409575</xdr:colOff>
      <xdr:row>78</xdr:row>
      <xdr:rowOff>111111</xdr:rowOff>
    </xdr:to>
    <xdr:sp macro="" textlink="">
      <xdr:nvSpPr>
        <xdr:cNvPr id="198" name="円/楕円 197"/>
        <xdr:cNvSpPr/>
      </xdr:nvSpPr>
      <xdr:spPr>
        <a:xfrm>
          <a:off x="3746500" y="133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127638</xdr:rowOff>
    </xdr:from>
    <xdr:ext cx="599010" cy="259045"/>
    <xdr:sp macro="" textlink="">
      <xdr:nvSpPr>
        <xdr:cNvPr id="199" name="テキスト ボックス 198"/>
        <xdr:cNvSpPr txBox="1"/>
      </xdr:nvSpPr>
      <xdr:spPr>
        <a:xfrm>
          <a:off x="3497794" y="131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30296</xdr:rowOff>
    </xdr:from>
    <xdr:to>
      <xdr:col>4</xdr:col>
      <xdr:colOff>206375</xdr:colOff>
      <xdr:row>78</xdr:row>
      <xdr:rowOff>131896</xdr:rowOff>
    </xdr:to>
    <xdr:sp macro="" textlink="">
      <xdr:nvSpPr>
        <xdr:cNvPr id="200" name="円/楕円 199"/>
        <xdr:cNvSpPr/>
      </xdr:nvSpPr>
      <xdr:spPr>
        <a:xfrm>
          <a:off x="2857500" y="13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148423</xdr:rowOff>
    </xdr:from>
    <xdr:ext cx="599010" cy="259045"/>
    <xdr:sp macro="" textlink="">
      <xdr:nvSpPr>
        <xdr:cNvPr id="201" name="テキスト ボックス 200"/>
        <xdr:cNvSpPr txBox="1"/>
      </xdr:nvSpPr>
      <xdr:spPr>
        <a:xfrm>
          <a:off x="2608794" y="131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52704</xdr:rowOff>
    </xdr:from>
    <xdr:to>
      <xdr:col>3</xdr:col>
      <xdr:colOff>3175</xdr:colOff>
      <xdr:row>78</xdr:row>
      <xdr:rowOff>154304</xdr:rowOff>
    </xdr:to>
    <xdr:sp macro="" textlink="">
      <xdr:nvSpPr>
        <xdr:cNvPr id="202" name="円/楕円 201"/>
        <xdr:cNvSpPr/>
      </xdr:nvSpPr>
      <xdr:spPr>
        <a:xfrm>
          <a:off x="19685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170831</xdr:rowOff>
    </xdr:from>
    <xdr:ext cx="599010" cy="259045"/>
    <xdr:sp macro="" textlink="">
      <xdr:nvSpPr>
        <xdr:cNvPr id="203" name="テキスト ボックス 202"/>
        <xdr:cNvSpPr txBox="1"/>
      </xdr:nvSpPr>
      <xdr:spPr>
        <a:xfrm>
          <a:off x="1719794" y="132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57417</xdr:rowOff>
    </xdr:from>
    <xdr:to>
      <xdr:col>1</xdr:col>
      <xdr:colOff>485775</xdr:colOff>
      <xdr:row>78</xdr:row>
      <xdr:rowOff>159017</xdr:rowOff>
    </xdr:to>
    <xdr:sp macro="" textlink="">
      <xdr:nvSpPr>
        <xdr:cNvPr id="204" name="円/楕円 203"/>
        <xdr:cNvSpPr/>
      </xdr:nvSpPr>
      <xdr:spPr>
        <a:xfrm>
          <a:off x="1079500" y="134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4094</xdr:rowOff>
    </xdr:from>
    <xdr:ext cx="599010" cy="259045"/>
    <xdr:sp macro="" textlink="">
      <xdr:nvSpPr>
        <xdr:cNvPr id="205" name="テキスト ボックス 204"/>
        <xdr:cNvSpPr txBox="1"/>
      </xdr:nvSpPr>
      <xdr:spPr>
        <a:xfrm>
          <a:off x="830794" y="1320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121413</xdr:rowOff>
    </xdr:from>
    <xdr:to>
      <xdr:col>6</xdr:col>
      <xdr:colOff>511175</xdr:colOff>
      <xdr:row>93</xdr:row>
      <xdr:rowOff>130849</xdr:rowOff>
    </xdr:to>
    <xdr:cxnSp macro="">
      <xdr:nvCxnSpPr>
        <xdr:cNvPr id="237" name="直線コネクタ 236"/>
        <xdr:cNvCxnSpPr/>
      </xdr:nvCxnSpPr>
      <xdr:spPr>
        <a:xfrm flipV="1">
          <a:off x="3797300" y="15894813"/>
          <a:ext cx="838200" cy="1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52995</xdr:rowOff>
    </xdr:from>
    <xdr:to>
      <xdr:col>5</xdr:col>
      <xdr:colOff>358775</xdr:colOff>
      <xdr:row>93</xdr:row>
      <xdr:rowOff>130849</xdr:rowOff>
    </xdr:to>
    <xdr:cxnSp macro="">
      <xdr:nvCxnSpPr>
        <xdr:cNvPr id="240" name="直線コネクタ 239"/>
        <xdr:cNvCxnSpPr/>
      </xdr:nvCxnSpPr>
      <xdr:spPr>
        <a:xfrm>
          <a:off x="2908300" y="15826395"/>
          <a:ext cx="8890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10229</xdr:rowOff>
    </xdr:from>
    <xdr:to>
      <xdr:col>5</xdr:col>
      <xdr:colOff>409575</xdr:colOff>
      <xdr:row>93</xdr:row>
      <xdr:rowOff>111829</xdr:rowOff>
    </xdr:to>
    <xdr:sp macro="" textlink="">
      <xdr:nvSpPr>
        <xdr:cNvPr id="241" name="フローチャート : 判断 240"/>
        <xdr:cNvSpPr/>
      </xdr:nvSpPr>
      <xdr:spPr>
        <a:xfrm>
          <a:off x="3746500" y="159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128356</xdr:rowOff>
    </xdr:from>
    <xdr:ext cx="534377" cy="259045"/>
    <xdr:sp macro="" textlink="">
      <xdr:nvSpPr>
        <xdr:cNvPr id="242" name="テキスト ボックス 241"/>
        <xdr:cNvSpPr txBox="1"/>
      </xdr:nvSpPr>
      <xdr:spPr>
        <a:xfrm>
          <a:off x="3530111" y="157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52995</xdr:rowOff>
    </xdr:from>
    <xdr:to>
      <xdr:col>4</xdr:col>
      <xdr:colOff>155575</xdr:colOff>
      <xdr:row>93</xdr:row>
      <xdr:rowOff>107598</xdr:rowOff>
    </xdr:to>
    <xdr:cxnSp macro="">
      <xdr:nvCxnSpPr>
        <xdr:cNvPr id="243" name="直線コネクタ 242"/>
        <xdr:cNvCxnSpPr/>
      </xdr:nvCxnSpPr>
      <xdr:spPr>
        <a:xfrm flipV="1">
          <a:off x="2019300" y="15826395"/>
          <a:ext cx="889000" cy="22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107744</xdr:rowOff>
    </xdr:from>
    <xdr:to>
      <xdr:col>4</xdr:col>
      <xdr:colOff>206375</xdr:colOff>
      <xdr:row>94</xdr:row>
      <xdr:rowOff>37894</xdr:rowOff>
    </xdr:to>
    <xdr:sp macro="" textlink="">
      <xdr:nvSpPr>
        <xdr:cNvPr id="244" name="フローチャート : 判断 243"/>
        <xdr:cNvSpPr/>
      </xdr:nvSpPr>
      <xdr:spPr>
        <a:xfrm>
          <a:off x="2857500" y="160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29021</xdr:rowOff>
    </xdr:from>
    <xdr:ext cx="534377" cy="259045"/>
    <xdr:sp macro="" textlink="">
      <xdr:nvSpPr>
        <xdr:cNvPr id="245" name="テキスト ボックス 244"/>
        <xdr:cNvSpPr txBox="1"/>
      </xdr:nvSpPr>
      <xdr:spPr>
        <a:xfrm>
          <a:off x="2641111" y="16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39,673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4173</xdr:rowOff>
    </xdr:from>
    <xdr:to>
      <xdr:col>2</xdr:col>
      <xdr:colOff>638175</xdr:colOff>
      <xdr:row>93</xdr:row>
      <xdr:rowOff>107598</xdr:rowOff>
    </xdr:to>
    <xdr:cxnSp macro="">
      <xdr:nvCxnSpPr>
        <xdr:cNvPr id="246" name="直線コネクタ 245"/>
        <xdr:cNvCxnSpPr/>
      </xdr:nvCxnSpPr>
      <xdr:spPr>
        <a:xfrm>
          <a:off x="1130300" y="15949023"/>
          <a:ext cx="889000" cy="10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100918</xdr:rowOff>
    </xdr:from>
    <xdr:to>
      <xdr:col>3</xdr:col>
      <xdr:colOff>3175</xdr:colOff>
      <xdr:row>95</xdr:row>
      <xdr:rowOff>31068</xdr:rowOff>
    </xdr:to>
    <xdr:sp macro="" textlink="">
      <xdr:nvSpPr>
        <xdr:cNvPr id="247" name="フローチャート : 判断 246"/>
        <xdr:cNvSpPr/>
      </xdr:nvSpPr>
      <xdr:spPr>
        <a:xfrm>
          <a:off x="1968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22195</xdr:rowOff>
    </xdr:from>
    <xdr:ext cx="534377" cy="259045"/>
    <xdr:sp macro="" textlink="">
      <xdr:nvSpPr>
        <xdr:cNvPr id="248" name="テキスト ボックス 247"/>
        <xdr:cNvSpPr txBox="1"/>
      </xdr:nvSpPr>
      <xdr:spPr>
        <a:xfrm>
          <a:off x="1752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34,632</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47947</xdr:rowOff>
    </xdr:from>
    <xdr:to>
      <xdr:col>1</xdr:col>
      <xdr:colOff>485775</xdr:colOff>
      <xdr:row>94</xdr:row>
      <xdr:rowOff>149547</xdr:rowOff>
    </xdr:to>
    <xdr:sp macro="" textlink="">
      <xdr:nvSpPr>
        <xdr:cNvPr id="249" name="フローチャート : 判断 248"/>
        <xdr:cNvSpPr/>
      </xdr:nvSpPr>
      <xdr:spPr>
        <a:xfrm>
          <a:off x="1079500" y="161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140674</xdr:rowOff>
    </xdr:from>
    <xdr:ext cx="534377" cy="259045"/>
    <xdr:sp macro="" textlink="">
      <xdr:nvSpPr>
        <xdr:cNvPr id="250" name="テキスト ボックス 249"/>
        <xdr:cNvSpPr txBox="1"/>
      </xdr:nvSpPr>
      <xdr:spPr>
        <a:xfrm>
          <a:off x="863111" y="162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36,254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70613</xdr:rowOff>
    </xdr:from>
    <xdr:to>
      <xdr:col>6</xdr:col>
      <xdr:colOff>561975</xdr:colOff>
      <xdr:row>93</xdr:row>
      <xdr:rowOff>763</xdr:rowOff>
    </xdr:to>
    <xdr:sp macro="" textlink="">
      <xdr:nvSpPr>
        <xdr:cNvPr id="256" name="円/楕円 255"/>
        <xdr:cNvSpPr/>
      </xdr:nvSpPr>
      <xdr:spPr>
        <a:xfrm>
          <a:off x="45847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93490</xdr:rowOff>
    </xdr:from>
    <xdr:ext cx="534377" cy="259045"/>
    <xdr:sp macro="" textlink="">
      <xdr:nvSpPr>
        <xdr:cNvPr id="257" name="衛生費該当値テキスト"/>
        <xdr:cNvSpPr txBox="1"/>
      </xdr:nvSpPr>
      <xdr:spPr>
        <a:xfrm>
          <a:off x="4686300" y="156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80049</xdr:rowOff>
    </xdr:from>
    <xdr:to>
      <xdr:col>5</xdr:col>
      <xdr:colOff>409575</xdr:colOff>
      <xdr:row>94</xdr:row>
      <xdr:rowOff>10199</xdr:rowOff>
    </xdr:to>
    <xdr:sp macro="" textlink="">
      <xdr:nvSpPr>
        <xdr:cNvPr id="258" name="円/楕円 257"/>
        <xdr:cNvSpPr/>
      </xdr:nvSpPr>
      <xdr:spPr>
        <a:xfrm>
          <a:off x="3746500" y="1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1326</xdr:rowOff>
    </xdr:from>
    <xdr:ext cx="534377" cy="259045"/>
    <xdr:sp macro="" textlink="">
      <xdr:nvSpPr>
        <xdr:cNvPr id="259" name="テキスト ボックス 258"/>
        <xdr:cNvSpPr txBox="1"/>
      </xdr:nvSpPr>
      <xdr:spPr>
        <a:xfrm>
          <a:off x="3530111" y="161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2195</xdr:rowOff>
    </xdr:from>
    <xdr:to>
      <xdr:col>4</xdr:col>
      <xdr:colOff>206375</xdr:colOff>
      <xdr:row>92</xdr:row>
      <xdr:rowOff>103795</xdr:rowOff>
    </xdr:to>
    <xdr:sp macro="" textlink="">
      <xdr:nvSpPr>
        <xdr:cNvPr id="260" name="円/楕円 259"/>
        <xdr:cNvSpPr/>
      </xdr:nvSpPr>
      <xdr:spPr>
        <a:xfrm>
          <a:off x="2857500" y="15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120322</xdr:rowOff>
    </xdr:from>
    <xdr:ext cx="534377" cy="259045"/>
    <xdr:sp macro="" textlink="">
      <xdr:nvSpPr>
        <xdr:cNvPr id="261" name="テキスト ボックス 260"/>
        <xdr:cNvSpPr txBox="1"/>
      </xdr:nvSpPr>
      <xdr:spPr>
        <a:xfrm>
          <a:off x="2641111" y="155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56798</xdr:rowOff>
    </xdr:from>
    <xdr:to>
      <xdr:col>3</xdr:col>
      <xdr:colOff>3175</xdr:colOff>
      <xdr:row>93</xdr:row>
      <xdr:rowOff>158398</xdr:rowOff>
    </xdr:to>
    <xdr:sp macro="" textlink="">
      <xdr:nvSpPr>
        <xdr:cNvPr id="262" name="円/楕円 261"/>
        <xdr:cNvSpPr/>
      </xdr:nvSpPr>
      <xdr:spPr>
        <a:xfrm>
          <a:off x="1968500" y="16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3475</xdr:rowOff>
    </xdr:from>
    <xdr:ext cx="534377" cy="259045"/>
    <xdr:sp macro="" textlink="">
      <xdr:nvSpPr>
        <xdr:cNvPr id="263" name="テキスト ボックス 262"/>
        <xdr:cNvSpPr txBox="1"/>
      </xdr:nvSpPr>
      <xdr:spPr>
        <a:xfrm>
          <a:off x="1752111" y="157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124823</xdr:rowOff>
    </xdr:from>
    <xdr:to>
      <xdr:col>1</xdr:col>
      <xdr:colOff>485775</xdr:colOff>
      <xdr:row>93</xdr:row>
      <xdr:rowOff>54973</xdr:rowOff>
    </xdr:to>
    <xdr:sp macro="" textlink="">
      <xdr:nvSpPr>
        <xdr:cNvPr id="264" name="円/楕円 263"/>
        <xdr:cNvSpPr/>
      </xdr:nvSpPr>
      <xdr:spPr>
        <a:xfrm>
          <a:off x="1079500" y="158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71500</xdr:rowOff>
    </xdr:from>
    <xdr:ext cx="534377" cy="259045"/>
    <xdr:sp macro="" textlink="">
      <xdr:nvSpPr>
        <xdr:cNvPr id="265" name="テキスト ボックス 264"/>
        <xdr:cNvSpPr txBox="1"/>
      </xdr:nvSpPr>
      <xdr:spPr>
        <a:xfrm>
          <a:off x="863111" y="1567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51117</xdr:rowOff>
    </xdr:from>
    <xdr:to>
      <xdr:col>15</xdr:col>
      <xdr:colOff>180975</xdr:colOff>
      <xdr:row>36</xdr:row>
      <xdr:rowOff>93409</xdr:rowOff>
    </xdr:to>
    <xdr:cxnSp macro="">
      <xdr:nvCxnSpPr>
        <xdr:cNvPr id="290" name="直線コネクタ 289"/>
        <xdr:cNvCxnSpPr/>
      </xdr:nvCxnSpPr>
      <xdr:spPr>
        <a:xfrm>
          <a:off x="9639300" y="6223317"/>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51117</xdr:rowOff>
    </xdr:from>
    <xdr:to>
      <xdr:col>14</xdr:col>
      <xdr:colOff>28575</xdr:colOff>
      <xdr:row>36</xdr:row>
      <xdr:rowOff>76835</xdr:rowOff>
    </xdr:to>
    <xdr:cxnSp macro="">
      <xdr:nvCxnSpPr>
        <xdr:cNvPr id="293" name="直線コネクタ 292"/>
        <xdr:cNvCxnSpPr/>
      </xdr:nvCxnSpPr>
      <xdr:spPr>
        <a:xfrm flipV="1">
          <a:off x="8750300" y="622331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21463</xdr:rowOff>
    </xdr:from>
    <xdr:to>
      <xdr:col>14</xdr:col>
      <xdr:colOff>79375</xdr:colOff>
      <xdr:row>36</xdr:row>
      <xdr:rowOff>123063</xdr:rowOff>
    </xdr:to>
    <xdr:sp macro="" textlink="">
      <xdr:nvSpPr>
        <xdr:cNvPr id="294" name="フローチャート : 判断 293"/>
        <xdr:cNvSpPr/>
      </xdr:nvSpPr>
      <xdr:spPr>
        <a:xfrm>
          <a:off x="9588500" y="61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114190</xdr:rowOff>
    </xdr:from>
    <xdr:ext cx="378565" cy="259045"/>
    <xdr:sp macro="" textlink="">
      <xdr:nvSpPr>
        <xdr:cNvPr id="295" name="テキスト ボックス 294"/>
        <xdr:cNvSpPr txBox="1"/>
      </xdr:nvSpPr>
      <xdr:spPr>
        <a:xfrm>
          <a:off x="9450017" y="628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128841</xdr:rowOff>
    </xdr:from>
    <xdr:to>
      <xdr:col>12</xdr:col>
      <xdr:colOff>511175</xdr:colOff>
      <xdr:row>36</xdr:row>
      <xdr:rowOff>76835</xdr:rowOff>
    </xdr:to>
    <xdr:cxnSp macro="">
      <xdr:nvCxnSpPr>
        <xdr:cNvPr id="296" name="直線コネクタ 295"/>
        <xdr:cNvCxnSpPr/>
      </xdr:nvCxnSpPr>
      <xdr:spPr>
        <a:xfrm>
          <a:off x="7861300" y="6129591"/>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30035</xdr:rowOff>
    </xdr:from>
    <xdr:to>
      <xdr:col>12</xdr:col>
      <xdr:colOff>561975</xdr:colOff>
      <xdr:row>36</xdr:row>
      <xdr:rowOff>131635</xdr:rowOff>
    </xdr:to>
    <xdr:sp macro="" textlink="">
      <xdr:nvSpPr>
        <xdr:cNvPr id="297" name="フローチャート : 判断 296"/>
        <xdr:cNvSpPr/>
      </xdr:nvSpPr>
      <xdr:spPr>
        <a:xfrm>
          <a:off x="8699500" y="620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122762</xdr:rowOff>
    </xdr:from>
    <xdr:ext cx="378565" cy="259045"/>
    <xdr:sp macro="" textlink="">
      <xdr:nvSpPr>
        <xdr:cNvPr id="298" name="テキスト ボックス 297"/>
        <xdr:cNvSpPr txBox="1"/>
      </xdr:nvSpPr>
      <xdr:spPr>
        <a:xfrm>
          <a:off x="8561017" y="629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85408</xdr:rowOff>
    </xdr:from>
    <xdr:to>
      <xdr:col>11</xdr:col>
      <xdr:colOff>307975</xdr:colOff>
      <xdr:row>35</xdr:row>
      <xdr:rowOff>128841</xdr:rowOff>
    </xdr:to>
    <xdr:cxnSp macro="">
      <xdr:nvCxnSpPr>
        <xdr:cNvPr id="299" name="直線コネクタ 298"/>
        <xdr:cNvCxnSpPr/>
      </xdr:nvCxnSpPr>
      <xdr:spPr>
        <a:xfrm>
          <a:off x="6972300" y="5571808"/>
          <a:ext cx="889000" cy="55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68897</xdr:rowOff>
    </xdr:from>
    <xdr:to>
      <xdr:col>11</xdr:col>
      <xdr:colOff>358775</xdr:colOff>
      <xdr:row>35</xdr:row>
      <xdr:rowOff>170497</xdr:rowOff>
    </xdr:to>
    <xdr:sp macro="" textlink="">
      <xdr:nvSpPr>
        <xdr:cNvPr id="300" name="フローチャート : 判断 299"/>
        <xdr:cNvSpPr/>
      </xdr:nvSpPr>
      <xdr:spPr>
        <a:xfrm>
          <a:off x="7810500" y="60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34</xdr:row>
      <xdr:rowOff>15574</xdr:rowOff>
    </xdr:from>
    <xdr:ext cx="378565" cy="259045"/>
    <xdr:sp macro="" textlink="">
      <xdr:nvSpPr>
        <xdr:cNvPr id="301" name="テキスト ボックス 300"/>
        <xdr:cNvSpPr txBox="1"/>
      </xdr:nvSpPr>
      <xdr:spPr>
        <a:xfrm>
          <a:off x="7672017" y="584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134048</xdr:rowOff>
    </xdr:from>
    <xdr:to>
      <xdr:col>10</xdr:col>
      <xdr:colOff>155575</xdr:colOff>
      <xdr:row>33</xdr:row>
      <xdr:rowOff>64198</xdr:rowOff>
    </xdr:to>
    <xdr:sp macro="" textlink="">
      <xdr:nvSpPr>
        <xdr:cNvPr id="302" name="フローチャート : 判断 301"/>
        <xdr:cNvSpPr/>
      </xdr:nvSpPr>
      <xdr:spPr>
        <a:xfrm>
          <a:off x="6921500" y="562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55325</xdr:rowOff>
    </xdr:from>
    <xdr:ext cx="469744" cy="259045"/>
    <xdr:sp macro="" textlink="">
      <xdr:nvSpPr>
        <xdr:cNvPr id="303" name="テキスト ボックス 302"/>
        <xdr:cNvSpPr txBox="1"/>
      </xdr:nvSpPr>
      <xdr:spPr>
        <a:xfrm>
          <a:off x="6737427" y="571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42609</xdr:rowOff>
    </xdr:from>
    <xdr:to>
      <xdr:col>15</xdr:col>
      <xdr:colOff>231775</xdr:colOff>
      <xdr:row>36</xdr:row>
      <xdr:rowOff>144209</xdr:rowOff>
    </xdr:to>
    <xdr:sp macro="" textlink="">
      <xdr:nvSpPr>
        <xdr:cNvPr id="309" name="円/楕円 308"/>
        <xdr:cNvSpPr/>
      </xdr:nvSpPr>
      <xdr:spPr>
        <a:xfrm>
          <a:off x="10426700" y="62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21036</xdr:rowOff>
    </xdr:from>
    <xdr:ext cx="378565" cy="259045"/>
    <xdr:sp macro="" textlink="">
      <xdr:nvSpPr>
        <xdr:cNvPr id="310" name="労働費該当値テキスト"/>
        <xdr:cNvSpPr txBox="1"/>
      </xdr:nvSpPr>
      <xdr:spPr>
        <a:xfrm>
          <a:off x="10528300" y="6193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317</xdr:rowOff>
    </xdr:from>
    <xdr:to>
      <xdr:col>14</xdr:col>
      <xdr:colOff>79375</xdr:colOff>
      <xdr:row>36</xdr:row>
      <xdr:rowOff>101917</xdr:rowOff>
    </xdr:to>
    <xdr:sp macro="" textlink="">
      <xdr:nvSpPr>
        <xdr:cNvPr id="311" name="円/楕円 310"/>
        <xdr:cNvSpPr/>
      </xdr:nvSpPr>
      <xdr:spPr>
        <a:xfrm>
          <a:off x="95885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118444</xdr:rowOff>
    </xdr:from>
    <xdr:ext cx="378565" cy="259045"/>
    <xdr:sp macro="" textlink="">
      <xdr:nvSpPr>
        <xdr:cNvPr id="312" name="テキスト ボックス 311"/>
        <xdr:cNvSpPr txBox="1"/>
      </xdr:nvSpPr>
      <xdr:spPr>
        <a:xfrm>
          <a:off x="9450017" y="594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26035</xdr:rowOff>
    </xdr:from>
    <xdr:to>
      <xdr:col>12</xdr:col>
      <xdr:colOff>561975</xdr:colOff>
      <xdr:row>36</xdr:row>
      <xdr:rowOff>127635</xdr:rowOff>
    </xdr:to>
    <xdr:sp macro="" textlink="">
      <xdr:nvSpPr>
        <xdr:cNvPr id="313" name="円/楕円 312"/>
        <xdr:cNvSpPr/>
      </xdr:nvSpPr>
      <xdr:spPr>
        <a:xfrm>
          <a:off x="8699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144162</xdr:rowOff>
    </xdr:from>
    <xdr:ext cx="378565" cy="259045"/>
    <xdr:sp macro="" textlink="">
      <xdr:nvSpPr>
        <xdr:cNvPr id="314" name="テキスト ボックス 313"/>
        <xdr:cNvSpPr txBox="1"/>
      </xdr:nvSpPr>
      <xdr:spPr>
        <a:xfrm>
          <a:off x="8561017" y="597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78041</xdr:rowOff>
    </xdr:from>
    <xdr:to>
      <xdr:col>11</xdr:col>
      <xdr:colOff>358775</xdr:colOff>
      <xdr:row>36</xdr:row>
      <xdr:rowOff>8191</xdr:rowOff>
    </xdr:to>
    <xdr:sp macro="" textlink="">
      <xdr:nvSpPr>
        <xdr:cNvPr id="315" name="円/楕円 314"/>
        <xdr:cNvSpPr/>
      </xdr:nvSpPr>
      <xdr:spPr>
        <a:xfrm>
          <a:off x="7810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170768</xdr:rowOff>
    </xdr:from>
    <xdr:ext cx="378565" cy="259045"/>
    <xdr:sp macro="" textlink="">
      <xdr:nvSpPr>
        <xdr:cNvPr id="316" name="テキスト ボックス 315"/>
        <xdr:cNvSpPr txBox="1"/>
      </xdr:nvSpPr>
      <xdr:spPr>
        <a:xfrm>
          <a:off x="7672017" y="617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34608</xdr:rowOff>
    </xdr:from>
    <xdr:to>
      <xdr:col>10</xdr:col>
      <xdr:colOff>155575</xdr:colOff>
      <xdr:row>32</xdr:row>
      <xdr:rowOff>136208</xdr:rowOff>
    </xdr:to>
    <xdr:sp macro="" textlink="">
      <xdr:nvSpPr>
        <xdr:cNvPr id="317" name="円/楕円 316"/>
        <xdr:cNvSpPr/>
      </xdr:nvSpPr>
      <xdr:spPr>
        <a:xfrm>
          <a:off x="6921500" y="55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152735</xdr:rowOff>
    </xdr:from>
    <xdr:ext cx="469744" cy="259045"/>
    <xdr:sp macro="" textlink="">
      <xdr:nvSpPr>
        <xdr:cNvPr id="318" name="テキスト ボックス 317"/>
        <xdr:cNvSpPr txBox="1"/>
      </xdr:nvSpPr>
      <xdr:spPr>
        <a:xfrm>
          <a:off x="6737427" y="52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29428</xdr:rowOff>
    </xdr:from>
    <xdr:to>
      <xdr:col>15</xdr:col>
      <xdr:colOff>180975</xdr:colOff>
      <xdr:row>59</xdr:row>
      <xdr:rowOff>35959</xdr:rowOff>
    </xdr:to>
    <xdr:cxnSp macro="">
      <xdr:nvCxnSpPr>
        <xdr:cNvPr id="349" name="直線コネクタ 348"/>
        <xdr:cNvCxnSpPr/>
      </xdr:nvCxnSpPr>
      <xdr:spPr>
        <a:xfrm flipV="1">
          <a:off x="9639300" y="1014497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25509</xdr:rowOff>
    </xdr:from>
    <xdr:to>
      <xdr:col>14</xdr:col>
      <xdr:colOff>28575</xdr:colOff>
      <xdr:row>59</xdr:row>
      <xdr:rowOff>35959</xdr:rowOff>
    </xdr:to>
    <xdr:cxnSp macro="">
      <xdr:nvCxnSpPr>
        <xdr:cNvPr id="352" name="直線コネクタ 351"/>
        <xdr:cNvCxnSpPr/>
      </xdr:nvCxnSpPr>
      <xdr:spPr>
        <a:xfrm>
          <a:off x="8750300" y="1014105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148662</xdr:rowOff>
    </xdr:from>
    <xdr:to>
      <xdr:col>14</xdr:col>
      <xdr:colOff>79375</xdr:colOff>
      <xdr:row>59</xdr:row>
      <xdr:rowOff>78812</xdr:rowOff>
    </xdr:to>
    <xdr:sp macro="" textlink="">
      <xdr:nvSpPr>
        <xdr:cNvPr id="353" name="フローチャート : 判断 352"/>
        <xdr:cNvSpPr/>
      </xdr:nvSpPr>
      <xdr:spPr>
        <a:xfrm>
          <a:off x="9588500" y="100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57</xdr:row>
      <xdr:rowOff>95339</xdr:rowOff>
    </xdr:from>
    <xdr:ext cx="378565" cy="259045"/>
    <xdr:sp macro="" textlink="">
      <xdr:nvSpPr>
        <xdr:cNvPr id="354" name="テキスト ボックス 353"/>
        <xdr:cNvSpPr txBox="1"/>
      </xdr:nvSpPr>
      <xdr:spPr>
        <a:xfrm>
          <a:off x="9450017" y="9867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25509</xdr:rowOff>
    </xdr:from>
    <xdr:to>
      <xdr:col>12</xdr:col>
      <xdr:colOff>511175</xdr:colOff>
      <xdr:row>59</xdr:row>
      <xdr:rowOff>29428</xdr:rowOff>
    </xdr:to>
    <xdr:cxnSp macro="">
      <xdr:nvCxnSpPr>
        <xdr:cNvPr id="355" name="直線コネクタ 354"/>
        <xdr:cNvCxnSpPr/>
      </xdr:nvCxnSpPr>
      <xdr:spPr>
        <a:xfrm flipV="1">
          <a:off x="7861300" y="1014105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88464</xdr:rowOff>
    </xdr:from>
    <xdr:to>
      <xdr:col>12</xdr:col>
      <xdr:colOff>561975</xdr:colOff>
      <xdr:row>59</xdr:row>
      <xdr:rowOff>18614</xdr:rowOff>
    </xdr:to>
    <xdr:sp macro="" textlink="">
      <xdr:nvSpPr>
        <xdr:cNvPr id="356" name="フローチャート : 判断 355"/>
        <xdr:cNvSpPr/>
      </xdr:nvSpPr>
      <xdr:spPr>
        <a:xfrm>
          <a:off x="8699500" y="1003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35141</xdr:rowOff>
    </xdr:from>
    <xdr:ext cx="469744" cy="259045"/>
    <xdr:sp macro="" textlink="">
      <xdr:nvSpPr>
        <xdr:cNvPr id="357" name="テキスト ボックス 356"/>
        <xdr:cNvSpPr txBox="1"/>
      </xdr:nvSpPr>
      <xdr:spPr>
        <a:xfrm>
          <a:off x="8515427" y="98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29428</xdr:rowOff>
    </xdr:from>
    <xdr:to>
      <xdr:col>11</xdr:col>
      <xdr:colOff>307975</xdr:colOff>
      <xdr:row>59</xdr:row>
      <xdr:rowOff>40640</xdr:rowOff>
    </xdr:to>
    <xdr:cxnSp macro="">
      <xdr:nvCxnSpPr>
        <xdr:cNvPr id="358" name="直線コネクタ 357"/>
        <xdr:cNvCxnSpPr/>
      </xdr:nvCxnSpPr>
      <xdr:spPr>
        <a:xfrm flipV="1">
          <a:off x="6972300" y="10144978"/>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1379</xdr:rowOff>
    </xdr:from>
    <xdr:to>
      <xdr:col>11</xdr:col>
      <xdr:colOff>358775</xdr:colOff>
      <xdr:row>58</xdr:row>
      <xdr:rowOff>102979</xdr:rowOff>
    </xdr:to>
    <xdr:sp macro="" textlink="">
      <xdr:nvSpPr>
        <xdr:cNvPr id="359" name="フローチャート : 判断 358"/>
        <xdr:cNvSpPr/>
      </xdr:nvSpPr>
      <xdr:spPr>
        <a:xfrm>
          <a:off x="7810500" y="99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119506</xdr:rowOff>
    </xdr:from>
    <xdr:ext cx="469744" cy="259045"/>
    <xdr:sp macro="" textlink="">
      <xdr:nvSpPr>
        <xdr:cNvPr id="360" name="テキスト ボックス 359"/>
        <xdr:cNvSpPr txBox="1"/>
      </xdr:nvSpPr>
      <xdr:spPr>
        <a:xfrm>
          <a:off x="7626427" y="97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72898</xdr:rowOff>
    </xdr:from>
    <xdr:to>
      <xdr:col>10</xdr:col>
      <xdr:colOff>155575</xdr:colOff>
      <xdr:row>59</xdr:row>
      <xdr:rowOff>3048</xdr:rowOff>
    </xdr:to>
    <xdr:sp macro="" textlink="">
      <xdr:nvSpPr>
        <xdr:cNvPr id="361" name="フローチャート :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19575</xdr:rowOff>
    </xdr:from>
    <xdr:ext cx="469744" cy="259045"/>
    <xdr:sp macro="" textlink="">
      <xdr:nvSpPr>
        <xdr:cNvPr id="362" name="テキスト ボックス 361"/>
        <xdr:cNvSpPr txBox="1"/>
      </xdr:nvSpPr>
      <xdr:spPr>
        <a:xfrm>
          <a:off x="6737427"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150078</xdr:rowOff>
    </xdr:from>
    <xdr:to>
      <xdr:col>15</xdr:col>
      <xdr:colOff>231775</xdr:colOff>
      <xdr:row>59</xdr:row>
      <xdr:rowOff>80228</xdr:rowOff>
    </xdr:to>
    <xdr:sp macro="" textlink="">
      <xdr:nvSpPr>
        <xdr:cNvPr id="368" name="円/楕円 367"/>
        <xdr:cNvSpPr/>
      </xdr:nvSpPr>
      <xdr:spPr>
        <a:xfrm>
          <a:off x="10426700" y="100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65005</xdr:rowOff>
    </xdr:from>
    <xdr:ext cx="378565" cy="259045"/>
    <xdr:sp macro="" textlink="">
      <xdr:nvSpPr>
        <xdr:cNvPr id="369" name="農林水産業費該当値テキスト"/>
        <xdr:cNvSpPr txBox="1"/>
      </xdr:nvSpPr>
      <xdr:spPr>
        <a:xfrm>
          <a:off x="10528300" y="1000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156609</xdr:rowOff>
    </xdr:from>
    <xdr:to>
      <xdr:col>14</xdr:col>
      <xdr:colOff>79375</xdr:colOff>
      <xdr:row>59</xdr:row>
      <xdr:rowOff>86759</xdr:rowOff>
    </xdr:to>
    <xdr:sp macro="" textlink="">
      <xdr:nvSpPr>
        <xdr:cNvPr id="370" name="円/楕円 369"/>
        <xdr:cNvSpPr/>
      </xdr:nvSpPr>
      <xdr:spPr>
        <a:xfrm>
          <a:off x="9588500" y="101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77886</xdr:rowOff>
    </xdr:from>
    <xdr:ext cx="378565" cy="259045"/>
    <xdr:sp macro="" textlink="">
      <xdr:nvSpPr>
        <xdr:cNvPr id="371" name="テキスト ボックス 370"/>
        <xdr:cNvSpPr txBox="1"/>
      </xdr:nvSpPr>
      <xdr:spPr>
        <a:xfrm>
          <a:off x="9450017" y="1019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146159</xdr:rowOff>
    </xdr:from>
    <xdr:to>
      <xdr:col>12</xdr:col>
      <xdr:colOff>561975</xdr:colOff>
      <xdr:row>59</xdr:row>
      <xdr:rowOff>76309</xdr:rowOff>
    </xdr:to>
    <xdr:sp macro="" textlink="">
      <xdr:nvSpPr>
        <xdr:cNvPr id="372" name="円/楕円 371"/>
        <xdr:cNvSpPr/>
      </xdr:nvSpPr>
      <xdr:spPr>
        <a:xfrm>
          <a:off x="8699500" y="100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67436</xdr:rowOff>
    </xdr:from>
    <xdr:ext cx="378565" cy="259045"/>
    <xdr:sp macro="" textlink="">
      <xdr:nvSpPr>
        <xdr:cNvPr id="373" name="テキスト ボックス 372"/>
        <xdr:cNvSpPr txBox="1"/>
      </xdr:nvSpPr>
      <xdr:spPr>
        <a:xfrm>
          <a:off x="8561017" y="101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150078</xdr:rowOff>
    </xdr:from>
    <xdr:to>
      <xdr:col>11</xdr:col>
      <xdr:colOff>358775</xdr:colOff>
      <xdr:row>59</xdr:row>
      <xdr:rowOff>80228</xdr:rowOff>
    </xdr:to>
    <xdr:sp macro="" textlink="">
      <xdr:nvSpPr>
        <xdr:cNvPr id="374" name="円/楕円 373"/>
        <xdr:cNvSpPr/>
      </xdr:nvSpPr>
      <xdr:spPr>
        <a:xfrm>
          <a:off x="7810500" y="100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71355</xdr:rowOff>
    </xdr:from>
    <xdr:ext cx="378565" cy="259045"/>
    <xdr:sp macro="" textlink="">
      <xdr:nvSpPr>
        <xdr:cNvPr id="375" name="テキスト ボックス 374"/>
        <xdr:cNvSpPr txBox="1"/>
      </xdr:nvSpPr>
      <xdr:spPr>
        <a:xfrm>
          <a:off x="7672017" y="1018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161290</xdr:rowOff>
    </xdr:from>
    <xdr:to>
      <xdr:col>10</xdr:col>
      <xdr:colOff>155575</xdr:colOff>
      <xdr:row>59</xdr:row>
      <xdr:rowOff>91440</xdr:rowOff>
    </xdr:to>
    <xdr:sp macro="" textlink="">
      <xdr:nvSpPr>
        <xdr:cNvPr id="376" name="円/楕円 375"/>
        <xdr:cNvSpPr/>
      </xdr:nvSpPr>
      <xdr:spPr>
        <a:xfrm>
          <a:off x="6921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82567</xdr:rowOff>
    </xdr:from>
    <xdr:ext cx="378565" cy="259045"/>
    <xdr:sp macro="" textlink="">
      <xdr:nvSpPr>
        <xdr:cNvPr id="377" name="テキスト ボックス 376"/>
        <xdr:cNvSpPr txBox="1"/>
      </xdr:nvSpPr>
      <xdr:spPr>
        <a:xfrm>
          <a:off x="6783017" y="1019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153073</xdr:rowOff>
    </xdr:from>
    <xdr:to>
      <xdr:col>15</xdr:col>
      <xdr:colOff>180975</xdr:colOff>
      <xdr:row>78</xdr:row>
      <xdr:rowOff>162713</xdr:rowOff>
    </xdr:to>
    <xdr:cxnSp macro="">
      <xdr:nvCxnSpPr>
        <xdr:cNvPr id="406" name="直線コネクタ 405"/>
        <xdr:cNvCxnSpPr/>
      </xdr:nvCxnSpPr>
      <xdr:spPr>
        <a:xfrm flipV="1">
          <a:off x="9639300" y="13354723"/>
          <a:ext cx="838200" cy="18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151358</xdr:rowOff>
    </xdr:from>
    <xdr:to>
      <xdr:col>14</xdr:col>
      <xdr:colOff>28575</xdr:colOff>
      <xdr:row>78</xdr:row>
      <xdr:rowOff>162713</xdr:rowOff>
    </xdr:to>
    <xdr:cxnSp macro="">
      <xdr:nvCxnSpPr>
        <xdr:cNvPr id="409" name="直線コネクタ 408"/>
        <xdr:cNvCxnSpPr/>
      </xdr:nvCxnSpPr>
      <xdr:spPr>
        <a:xfrm>
          <a:off x="8750300" y="13524458"/>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40399</xdr:rowOff>
    </xdr:from>
    <xdr:to>
      <xdr:col>14</xdr:col>
      <xdr:colOff>79375</xdr:colOff>
      <xdr:row>78</xdr:row>
      <xdr:rowOff>141999</xdr:rowOff>
    </xdr:to>
    <xdr:sp macro="" textlink="">
      <xdr:nvSpPr>
        <xdr:cNvPr id="410" name="フローチャート : 判断 409"/>
        <xdr:cNvSpPr/>
      </xdr:nvSpPr>
      <xdr:spPr>
        <a:xfrm>
          <a:off x="9588500" y="134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158526</xdr:rowOff>
    </xdr:from>
    <xdr:ext cx="469744" cy="259045"/>
    <xdr:sp macro="" textlink="">
      <xdr:nvSpPr>
        <xdr:cNvPr id="411" name="テキスト ボックス 410"/>
        <xdr:cNvSpPr txBox="1"/>
      </xdr:nvSpPr>
      <xdr:spPr>
        <a:xfrm>
          <a:off x="9404427"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34658</xdr:rowOff>
    </xdr:from>
    <xdr:to>
      <xdr:col>12</xdr:col>
      <xdr:colOff>511175</xdr:colOff>
      <xdr:row>78</xdr:row>
      <xdr:rowOff>151358</xdr:rowOff>
    </xdr:to>
    <xdr:cxnSp macro="">
      <xdr:nvCxnSpPr>
        <xdr:cNvPr id="412" name="直線コネクタ 411"/>
        <xdr:cNvCxnSpPr/>
      </xdr:nvCxnSpPr>
      <xdr:spPr>
        <a:xfrm>
          <a:off x="7861300" y="13407758"/>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38455</xdr:rowOff>
    </xdr:from>
    <xdr:to>
      <xdr:col>12</xdr:col>
      <xdr:colOff>561975</xdr:colOff>
      <xdr:row>78</xdr:row>
      <xdr:rowOff>140055</xdr:rowOff>
    </xdr:to>
    <xdr:sp macro="" textlink="">
      <xdr:nvSpPr>
        <xdr:cNvPr id="413" name="フローチャート : 判断 412"/>
        <xdr:cNvSpPr/>
      </xdr:nvSpPr>
      <xdr:spPr>
        <a:xfrm>
          <a:off x="8699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156582</xdr:rowOff>
    </xdr:from>
    <xdr:ext cx="469744" cy="259045"/>
    <xdr:sp macro="" textlink="">
      <xdr:nvSpPr>
        <xdr:cNvPr id="414" name="テキスト ボックス 413"/>
        <xdr:cNvSpPr txBox="1"/>
      </xdr:nvSpPr>
      <xdr:spPr>
        <a:xfrm>
          <a:off x="8515427" y="1318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34658</xdr:rowOff>
    </xdr:from>
    <xdr:to>
      <xdr:col>11</xdr:col>
      <xdr:colOff>307975</xdr:colOff>
      <xdr:row>78</xdr:row>
      <xdr:rowOff>148462</xdr:rowOff>
    </xdr:to>
    <xdr:cxnSp macro="">
      <xdr:nvCxnSpPr>
        <xdr:cNvPr id="415" name="直線コネクタ 414"/>
        <xdr:cNvCxnSpPr/>
      </xdr:nvCxnSpPr>
      <xdr:spPr>
        <a:xfrm flipV="1">
          <a:off x="6972300" y="13407758"/>
          <a:ext cx="889000" cy="1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160986</xdr:rowOff>
    </xdr:from>
    <xdr:to>
      <xdr:col>11</xdr:col>
      <xdr:colOff>358775</xdr:colOff>
      <xdr:row>78</xdr:row>
      <xdr:rowOff>91136</xdr:rowOff>
    </xdr:to>
    <xdr:sp macro="" textlink="">
      <xdr:nvSpPr>
        <xdr:cNvPr id="416" name="フローチャート : 判断 415"/>
        <xdr:cNvSpPr/>
      </xdr:nvSpPr>
      <xdr:spPr>
        <a:xfrm>
          <a:off x="7810500" y="13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82263</xdr:rowOff>
    </xdr:from>
    <xdr:ext cx="469744" cy="259045"/>
    <xdr:sp macro="" textlink="">
      <xdr:nvSpPr>
        <xdr:cNvPr id="417" name="テキスト ボックス 416"/>
        <xdr:cNvSpPr txBox="1"/>
      </xdr:nvSpPr>
      <xdr:spPr>
        <a:xfrm>
          <a:off x="7626427" y="13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36513</xdr:rowOff>
    </xdr:from>
    <xdr:to>
      <xdr:col>10</xdr:col>
      <xdr:colOff>155575</xdr:colOff>
      <xdr:row>78</xdr:row>
      <xdr:rowOff>138113</xdr:rowOff>
    </xdr:to>
    <xdr:sp macro="" textlink="">
      <xdr:nvSpPr>
        <xdr:cNvPr id="418" name="フローチャート : 判断 417"/>
        <xdr:cNvSpPr/>
      </xdr:nvSpPr>
      <xdr:spPr>
        <a:xfrm>
          <a:off x="6921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154640</xdr:rowOff>
    </xdr:from>
    <xdr:ext cx="469744" cy="259045"/>
    <xdr:sp macro="" textlink="">
      <xdr:nvSpPr>
        <xdr:cNvPr id="419" name="テキスト ボックス 418"/>
        <xdr:cNvSpPr txBox="1"/>
      </xdr:nvSpPr>
      <xdr:spPr>
        <a:xfrm>
          <a:off x="6737427"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102273</xdr:rowOff>
    </xdr:from>
    <xdr:to>
      <xdr:col>15</xdr:col>
      <xdr:colOff>231775</xdr:colOff>
      <xdr:row>78</xdr:row>
      <xdr:rowOff>32423</xdr:rowOff>
    </xdr:to>
    <xdr:sp macro="" textlink="">
      <xdr:nvSpPr>
        <xdr:cNvPr id="425" name="円/楕円 424"/>
        <xdr:cNvSpPr/>
      </xdr:nvSpPr>
      <xdr:spPr>
        <a:xfrm>
          <a:off x="10426700" y="133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80700</xdr:rowOff>
    </xdr:from>
    <xdr:ext cx="469744" cy="259045"/>
    <xdr:sp macro="" textlink="">
      <xdr:nvSpPr>
        <xdr:cNvPr id="426" name="商工費該当値テキスト"/>
        <xdr:cNvSpPr txBox="1"/>
      </xdr:nvSpPr>
      <xdr:spPr>
        <a:xfrm>
          <a:off x="10528300" y="132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111913</xdr:rowOff>
    </xdr:from>
    <xdr:to>
      <xdr:col>14</xdr:col>
      <xdr:colOff>79375</xdr:colOff>
      <xdr:row>79</xdr:row>
      <xdr:rowOff>42063</xdr:rowOff>
    </xdr:to>
    <xdr:sp macro="" textlink="">
      <xdr:nvSpPr>
        <xdr:cNvPr id="427" name="円/楕円 426"/>
        <xdr:cNvSpPr/>
      </xdr:nvSpPr>
      <xdr:spPr>
        <a:xfrm>
          <a:off x="9588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33190</xdr:rowOff>
    </xdr:from>
    <xdr:ext cx="469744" cy="259045"/>
    <xdr:sp macro="" textlink="">
      <xdr:nvSpPr>
        <xdr:cNvPr id="428" name="テキスト ボックス 427"/>
        <xdr:cNvSpPr txBox="1"/>
      </xdr:nvSpPr>
      <xdr:spPr>
        <a:xfrm>
          <a:off x="9404427"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100558</xdr:rowOff>
    </xdr:from>
    <xdr:to>
      <xdr:col>12</xdr:col>
      <xdr:colOff>561975</xdr:colOff>
      <xdr:row>79</xdr:row>
      <xdr:rowOff>30708</xdr:rowOff>
    </xdr:to>
    <xdr:sp macro="" textlink="">
      <xdr:nvSpPr>
        <xdr:cNvPr id="429" name="円/楕円 428"/>
        <xdr:cNvSpPr/>
      </xdr:nvSpPr>
      <xdr:spPr>
        <a:xfrm>
          <a:off x="8699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21835</xdr:rowOff>
    </xdr:from>
    <xdr:ext cx="469744" cy="259045"/>
    <xdr:sp macro="" textlink="">
      <xdr:nvSpPr>
        <xdr:cNvPr id="430" name="テキスト ボックス 429"/>
        <xdr:cNvSpPr txBox="1"/>
      </xdr:nvSpPr>
      <xdr:spPr>
        <a:xfrm>
          <a:off x="8515427"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155308</xdr:rowOff>
    </xdr:from>
    <xdr:to>
      <xdr:col>11</xdr:col>
      <xdr:colOff>358775</xdr:colOff>
      <xdr:row>78</xdr:row>
      <xdr:rowOff>85458</xdr:rowOff>
    </xdr:to>
    <xdr:sp macro="" textlink="">
      <xdr:nvSpPr>
        <xdr:cNvPr id="431" name="円/楕円 430"/>
        <xdr:cNvSpPr/>
      </xdr:nvSpPr>
      <xdr:spPr>
        <a:xfrm>
          <a:off x="7810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101985</xdr:rowOff>
    </xdr:from>
    <xdr:ext cx="469744" cy="259045"/>
    <xdr:sp macro="" textlink="">
      <xdr:nvSpPr>
        <xdr:cNvPr id="432" name="テキスト ボックス 431"/>
        <xdr:cNvSpPr txBox="1"/>
      </xdr:nvSpPr>
      <xdr:spPr>
        <a:xfrm>
          <a:off x="7626427" y="131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97662</xdr:rowOff>
    </xdr:from>
    <xdr:to>
      <xdr:col>10</xdr:col>
      <xdr:colOff>155575</xdr:colOff>
      <xdr:row>79</xdr:row>
      <xdr:rowOff>27812</xdr:rowOff>
    </xdr:to>
    <xdr:sp macro="" textlink="">
      <xdr:nvSpPr>
        <xdr:cNvPr id="433" name="円/楕円 432"/>
        <xdr:cNvSpPr/>
      </xdr:nvSpPr>
      <xdr:spPr>
        <a:xfrm>
          <a:off x="6921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18939</xdr:rowOff>
    </xdr:from>
    <xdr:ext cx="469744" cy="259045"/>
    <xdr:sp macro="" textlink="">
      <xdr:nvSpPr>
        <xdr:cNvPr id="434" name="テキスト ボックス 433"/>
        <xdr:cNvSpPr txBox="1"/>
      </xdr:nvSpPr>
      <xdr:spPr>
        <a:xfrm>
          <a:off x="6737427"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111285</xdr:rowOff>
    </xdr:from>
    <xdr:to>
      <xdr:col>15</xdr:col>
      <xdr:colOff>180975</xdr:colOff>
      <xdr:row>96</xdr:row>
      <xdr:rowOff>9170</xdr:rowOff>
    </xdr:to>
    <xdr:cxnSp macro="">
      <xdr:nvCxnSpPr>
        <xdr:cNvPr id="462" name="直線コネクタ 461"/>
        <xdr:cNvCxnSpPr/>
      </xdr:nvCxnSpPr>
      <xdr:spPr>
        <a:xfrm flipV="1">
          <a:off x="9639300" y="16399035"/>
          <a:ext cx="8382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9170</xdr:rowOff>
    </xdr:from>
    <xdr:to>
      <xdr:col>14</xdr:col>
      <xdr:colOff>28575</xdr:colOff>
      <xdr:row>97</xdr:row>
      <xdr:rowOff>18611</xdr:rowOff>
    </xdr:to>
    <xdr:cxnSp macro="">
      <xdr:nvCxnSpPr>
        <xdr:cNvPr id="465" name="直線コネクタ 464"/>
        <xdr:cNvCxnSpPr/>
      </xdr:nvCxnSpPr>
      <xdr:spPr>
        <a:xfrm flipV="1">
          <a:off x="8750300" y="16468370"/>
          <a:ext cx="889000" cy="1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70681</xdr:rowOff>
    </xdr:from>
    <xdr:to>
      <xdr:col>14</xdr:col>
      <xdr:colOff>79375</xdr:colOff>
      <xdr:row>96</xdr:row>
      <xdr:rowOff>831</xdr:rowOff>
    </xdr:to>
    <xdr:sp macro="" textlink="">
      <xdr:nvSpPr>
        <xdr:cNvPr id="466" name="フローチャート : 判断 465"/>
        <xdr:cNvSpPr/>
      </xdr:nvSpPr>
      <xdr:spPr>
        <a:xfrm>
          <a:off x="9588500" y="1635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17358</xdr:rowOff>
    </xdr:from>
    <xdr:ext cx="534377" cy="259045"/>
    <xdr:sp macro="" textlink="">
      <xdr:nvSpPr>
        <xdr:cNvPr id="467" name="テキスト ボックス 466"/>
        <xdr:cNvSpPr txBox="1"/>
      </xdr:nvSpPr>
      <xdr:spPr>
        <a:xfrm>
          <a:off x="9372111" y="161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18611</xdr:rowOff>
    </xdr:from>
    <xdr:to>
      <xdr:col>12</xdr:col>
      <xdr:colOff>511175</xdr:colOff>
      <xdr:row>97</xdr:row>
      <xdr:rowOff>29218</xdr:rowOff>
    </xdr:to>
    <xdr:cxnSp macro="">
      <xdr:nvCxnSpPr>
        <xdr:cNvPr id="468" name="直線コネクタ 467"/>
        <xdr:cNvCxnSpPr/>
      </xdr:nvCxnSpPr>
      <xdr:spPr>
        <a:xfrm flipV="1">
          <a:off x="7861300" y="1664926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143970</xdr:rowOff>
    </xdr:from>
    <xdr:to>
      <xdr:col>12</xdr:col>
      <xdr:colOff>561975</xdr:colOff>
      <xdr:row>96</xdr:row>
      <xdr:rowOff>74120</xdr:rowOff>
    </xdr:to>
    <xdr:sp macro="" textlink="">
      <xdr:nvSpPr>
        <xdr:cNvPr id="469" name="フローチャート : 判断 468"/>
        <xdr:cNvSpPr/>
      </xdr:nvSpPr>
      <xdr:spPr>
        <a:xfrm>
          <a:off x="8699500" y="1643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90647</xdr:rowOff>
    </xdr:from>
    <xdr:ext cx="534377" cy="259045"/>
    <xdr:sp macro="" textlink="">
      <xdr:nvSpPr>
        <xdr:cNvPr id="470" name="テキスト ボックス 469"/>
        <xdr:cNvSpPr txBox="1"/>
      </xdr:nvSpPr>
      <xdr:spPr>
        <a:xfrm>
          <a:off x="8483111" y="162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40,091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18520</xdr:rowOff>
    </xdr:from>
    <xdr:to>
      <xdr:col>11</xdr:col>
      <xdr:colOff>307975</xdr:colOff>
      <xdr:row>97</xdr:row>
      <xdr:rowOff>29218</xdr:rowOff>
    </xdr:to>
    <xdr:cxnSp macro="">
      <xdr:nvCxnSpPr>
        <xdr:cNvPr id="471" name="直線コネクタ 470"/>
        <xdr:cNvCxnSpPr/>
      </xdr:nvCxnSpPr>
      <xdr:spPr>
        <a:xfrm>
          <a:off x="6972300" y="16649170"/>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157480</xdr:rowOff>
    </xdr:from>
    <xdr:to>
      <xdr:col>11</xdr:col>
      <xdr:colOff>358775</xdr:colOff>
      <xdr:row>96</xdr:row>
      <xdr:rowOff>87630</xdr:rowOff>
    </xdr:to>
    <xdr:sp macro="" textlink="">
      <xdr:nvSpPr>
        <xdr:cNvPr id="472" name="フローチャート : 判断 471"/>
        <xdr:cNvSpPr/>
      </xdr:nvSpPr>
      <xdr:spPr>
        <a:xfrm>
          <a:off x="7810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104157</xdr:rowOff>
    </xdr:from>
    <xdr:ext cx="534377" cy="259045"/>
    <xdr:sp macro="" textlink="">
      <xdr:nvSpPr>
        <xdr:cNvPr id="473" name="テキスト ボックス 472"/>
        <xdr:cNvSpPr txBox="1"/>
      </xdr:nvSpPr>
      <xdr:spPr>
        <a:xfrm>
          <a:off x="7594111"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31293</xdr:rowOff>
    </xdr:from>
    <xdr:to>
      <xdr:col>10</xdr:col>
      <xdr:colOff>155575</xdr:colOff>
      <xdr:row>95</xdr:row>
      <xdr:rowOff>132893</xdr:rowOff>
    </xdr:to>
    <xdr:sp macro="" textlink="">
      <xdr:nvSpPr>
        <xdr:cNvPr id="474" name="フローチャート : 判断 473"/>
        <xdr:cNvSpPr/>
      </xdr:nvSpPr>
      <xdr:spPr>
        <a:xfrm>
          <a:off x="6921500" y="1631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149420</xdr:rowOff>
    </xdr:from>
    <xdr:ext cx="534377" cy="259045"/>
    <xdr:sp macro="" textlink="">
      <xdr:nvSpPr>
        <xdr:cNvPr id="475" name="テキスト ボックス 474"/>
        <xdr:cNvSpPr txBox="1"/>
      </xdr:nvSpPr>
      <xdr:spPr>
        <a:xfrm>
          <a:off x="6705111" y="160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60485</xdr:rowOff>
    </xdr:from>
    <xdr:to>
      <xdr:col>15</xdr:col>
      <xdr:colOff>231775</xdr:colOff>
      <xdr:row>95</xdr:row>
      <xdr:rowOff>162085</xdr:rowOff>
    </xdr:to>
    <xdr:sp macro="" textlink="">
      <xdr:nvSpPr>
        <xdr:cNvPr id="481" name="円/楕円 480"/>
        <xdr:cNvSpPr/>
      </xdr:nvSpPr>
      <xdr:spPr>
        <a:xfrm>
          <a:off x="10426700" y="16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83362</xdr:rowOff>
    </xdr:from>
    <xdr:ext cx="534377" cy="259045"/>
    <xdr:sp macro="" textlink="">
      <xdr:nvSpPr>
        <xdr:cNvPr id="482" name="土木費該当値テキスト"/>
        <xdr:cNvSpPr txBox="1"/>
      </xdr:nvSpPr>
      <xdr:spPr>
        <a:xfrm>
          <a:off x="10528300"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129820</xdr:rowOff>
    </xdr:from>
    <xdr:to>
      <xdr:col>14</xdr:col>
      <xdr:colOff>79375</xdr:colOff>
      <xdr:row>96</xdr:row>
      <xdr:rowOff>59970</xdr:rowOff>
    </xdr:to>
    <xdr:sp macro="" textlink="">
      <xdr:nvSpPr>
        <xdr:cNvPr id="483" name="円/楕円 482"/>
        <xdr:cNvSpPr/>
      </xdr:nvSpPr>
      <xdr:spPr>
        <a:xfrm>
          <a:off x="9588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51097</xdr:rowOff>
    </xdr:from>
    <xdr:ext cx="534377" cy="259045"/>
    <xdr:sp macro="" textlink="">
      <xdr:nvSpPr>
        <xdr:cNvPr id="484" name="テキスト ボックス 483"/>
        <xdr:cNvSpPr txBox="1"/>
      </xdr:nvSpPr>
      <xdr:spPr>
        <a:xfrm>
          <a:off x="9372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139261</xdr:rowOff>
    </xdr:from>
    <xdr:to>
      <xdr:col>12</xdr:col>
      <xdr:colOff>561975</xdr:colOff>
      <xdr:row>97</xdr:row>
      <xdr:rowOff>69411</xdr:rowOff>
    </xdr:to>
    <xdr:sp macro="" textlink="">
      <xdr:nvSpPr>
        <xdr:cNvPr id="485" name="円/楕円 484"/>
        <xdr:cNvSpPr/>
      </xdr:nvSpPr>
      <xdr:spPr>
        <a:xfrm>
          <a:off x="8699500" y="165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60538</xdr:rowOff>
    </xdr:from>
    <xdr:ext cx="534377" cy="259045"/>
    <xdr:sp macro="" textlink="">
      <xdr:nvSpPr>
        <xdr:cNvPr id="486" name="テキスト ボックス 485"/>
        <xdr:cNvSpPr txBox="1"/>
      </xdr:nvSpPr>
      <xdr:spPr>
        <a:xfrm>
          <a:off x="8483111" y="1669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149868</xdr:rowOff>
    </xdr:from>
    <xdr:to>
      <xdr:col>11</xdr:col>
      <xdr:colOff>358775</xdr:colOff>
      <xdr:row>97</xdr:row>
      <xdr:rowOff>80018</xdr:rowOff>
    </xdr:to>
    <xdr:sp macro="" textlink="">
      <xdr:nvSpPr>
        <xdr:cNvPr id="487" name="円/楕円 486"/>
        <xdr:cNvSpPr/>
      </xdr:nvSpPr>
      <xdr:spPr>
        <a:xfrm>
          <a:off x="7810500" y="166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71145</xdr:rowOff>
    </xdr:from>
    <xdr:ext cx="534377" cy="259045"/>
    <xdr:sp macro="" textlink="">
      <xdr:nvSpPr>
        <xdr:cNvPr id="488" name="テキスト ボックス 487"/>
        <xdr:cNvSpPr txBox="1"/>
      </xdr:nvSpPr>
      <xdr:spPr>
        <a:xfrm>
          <a:off x="7594111" y="167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139170</xdr:rowOff>
    </xdr:from>
    <xdr:to>
      <xdr:col>10</xdr:col>
      <xdr:colOff>155575</xdr:colOff>
      <xdr:row>97</xdr:row>
      <xdr:rowOff>69320</xdr:rowOff>
    </xdr:to>
    <xdr:sp macro="" textlink="">
      <xdr:nvSpPr>
        <xdr:cNvPr id="489" name="円/楕円 488"/>
        <xdr:cNvSpPr/>
      </xdr:nvSpPr>
      <xdr:spPr>
        <a:xfrm>
          <a:off x="6921500" y="165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60447</xdr:rowOff>
    </xdr:from>
    <xdr:ext cx="534377" cy="259045"/>
    <xdr:sp macro="" textlink="">
      <xdr:nvSpPr>
        <xdr:cNvPr id="490" name="テキスト ボックス 489"/>
        <xdr:cNvSpPr txBox="1"/>
      </xdr:nvSpPr>
      <xdr:spPr>
        <a:xfrm>
          <a:off x="6705111" y="166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152763</xdr:rowOff>
    </xdr:from>
    <xdr:to>
      <xdr:col>23</xdr:col>
      <xdr:colOff>517525</xdr:colOff>
      <xdr:row>37</xdr:row>
      <xdr:rowOff>4608</xdr:rowOff>
    </xdr:to>
    <xdr:cxnSp macro="">
      <xdr:nvCxnSpPr>
        <xdr:cNvPr id="522" name="直線コネクタ 521"/>
        <xdr:cNvCxnSpPr/>
      </xdr:nvCxnSpPr>
      <xdr:spPr>
        <a:xfrm>
          <a:off x="15481300" y="6153513"/>
          <a:ext cx="838200" cy="19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152763</xdr:rowOff>
    </xdr:from>
    <xdr:to>
      <xdr:col>22</xdr:col>
      <xdr:colOff>365125</xdr:colOff>
      <xdr:row>37</xdr:row>
      <xdr:rowOff>15603</xdr:rowOff>
    </xdr:to>
    <xdr:cxnSp macro="">
      <xdr:nvCxnSpPr>
        <xdr:cNvPr id="525" name="直線コネクタ 524"/>
        <xdr:cNvCxnSpPr/>
      </xdr:nvCxnSpPr>
      <xdr:spPr>
        <a:xfrm flipV="1">
          <a:off x="14592300" y="6153513"/>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117529</xdr:rowOff>
    </xdr:from>
    <xdr:to>
      <xdr:col>22</xdr:col>
      <xdr:colOff>415925</xdr:colOff>
      <xdr:row>33</xdr:row>
      <xdr:rowOff>47679</xdr:rowOff>
    </xdr:to>
    <xdr:sp macro="" textlink="">
      <xdr:nvSpPr>
        <xdr:cNvPr id="526" name="フローチャート : 判断 525"/>
        <xdr:cNvSpPr/>
      </xdr:nvSpPr>
      <xdr:spPr>
        <a:xfrm>
          <a:off x="15430500" y="56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64206</xdr:rowOff>
    </xdr:from>
    <xdr:ext cx="534377" cy="259045"/>
    <xdr:sp macro="" textlink="">
      <xdr:nvSpPr>
        <xdr:cNvPr id="527" name="テキスト ボックス 526"/>
        <xdr:cNvSpPr txBox="1"/>
      </xdr:nvSpPr>
      <xdr:spPr>
        <a:xfrm>
          <a:off x="15214111" y="53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17236</xdr:rowOff>
    </xdr:from>
    <xdr:to>
      <xdr:col>21</xdr:col>
      <xdr:colOff>161925</xdr:colOff>
      <xdr:row>37</xdr:row>
      <xdr:rowOff>15603</xdr:rowOff>
    </xdr:to>
    <xdr:cxnSp macro="">
      <xdr:nvCxnSpPr>
        <xdr:cNvPr id="528" name="直線コネクタ 527"/>
        <xdr:cNvCxnSpPr/>
      </xdr:nvCxnSpPr>
      <xdr:spPr>
        <a:xfrm>
          <a:off x="13703300" y="618943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162270</xdr:rowOff>
    </xdr:from>
    <xdr:to>
      <xdr:col>21</xdr:col>
      <xdr:colOff>212725</xdr:colOff>
      <xdr:row>36</xdr:row>
      <xdr:rowOff>92420</xdr:rowOff>
    </xdr:to>
    <xdr:sp macro="" textlink="">
      <xdr:nvSpPr>
        <xdr:cNvPr id="529" name="フローチャート : 判断 528"/>
        <xdr:cNvSpPr/>
      </xdr:nvSpPr>
      <xdr:spPr>
        <a:xfrm>
          <a:off x="14541500" y="616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108947</xdr:rowOff>
    </xdr:from>
    <xdr:ext cx="534377" cy="259045"/>
    <xdr:sp macro="" textlink="">
      <xdr:nvSpPr>
        <xdr:cNvPr id="530" name="テキスト ボックス 529"/>
        <xdr:cNvSpPr txBox="1"/>
      </xdr:nvSpPr>
      <xdr:spPr>
        <a:xfrm>
          <a:off x="14325111" y="59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17236</xdr:rowOff>
    </xdr:from>
    <xdr:to>
      <xdr:col>19</xdr:col>
      <xdr:colOff>644525</xdr:colOff>
      <xdr:row>37</xdr:row>
      <xdr:rowOff>122827</xdr:rowOff>
    </xdr:to>
    <xdr:cxnSp macro="">
      <xdr:nvCxnSpPr>
        <xdr:cNvPr id="531" name="直線コネクタ 530"/>
        <xdr:cNvCxnSpPr/>
      </xdr:nvCxnSpPr>
      <xdr:spPr>
        <a:xfrm flipV="1">
          <a:off x="12814300" y="6189436"/>
          <a:ext cx="889000" cy="27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160855</xdr:rowOff>
    </xdr:from>
    <xdr:to>
      <xdr:col>20</xdr:col>
      <xdr:colOff>9525</xdr:colOff>
      <xdr:row>35</xdr:row>
      <xdr:rowOff>91005</xdr:rowOff>
    </xdr:to>
    <xdr:sp macro="" textlink="">
      <xdr:nvSpPr>
        <xdr:cNvPr id="532" name="フローチャート : 判断 531"/>
        <xdr:cNvSpPr/>
      </xdr:nvSpPr>
      <xdr:spPr>
        <a:xfrm>
          <a:off x="13652500" y="5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107532</xdr:rowOff>
    </xdr:from>
    <xdr:ext cx="534377" cy="259045"/>
    <xdr:sp macro="" textlink="">
      <xdr:nvSpPr>
        <xdr:cNvPr id="533" name="テキスト ボックス 532"/>
        <xdr:cNvSpPr txBox="1"/>
      </xdr:nvSpPr>
      <xdr:spPr>
        <a:xfrm>
          <a:off x="13436111" y="576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76381</xdr:rowOff>
    </xdr:from>
    <xdr:to>
      <xdr:col>18</xdr:col>
      <xdr:colOff>492125</xdr:colOff>
      <xdr:row>36</xdr:row>
      <xdr:rowOff>6531</xdr:rowOff>
    </xdr:to>
    <xdr:sp macro="" textlink="">
      <xdr:nvSpPr>
        <xdr:cNvPr id="534" name="フローチャート : 判断 533"/>
        <xdr:cNvSpPr/>
      </xdr:nvSpPr>
      <xdr:spPr>
        <a:xfrm>
          <a:off x="12763500" y="60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23058</xdr:rowOff>
    </xdr:from>
    <xdr:ext cx="534377" cy="259045"/>
    <xdr:sp macro="" textlink="">
      <xdr:nvSpPr>
        <xdr:cNvPr id="535" name="テキスト ボックス 534"/>
        <xdr:cNvSpPr txBox="1"/>
      </xdr:nvSpPr>
      <xdr:spPr>
        <a:xfrm>
          <a:off x="12547111" y="5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125258</xdr:rowOff>
    </xdr:from>
    <xdr:to>
      <xdr:col>23</xdr:col>
      <xdr:colOff>568325</xdr:colOff>
      <xdr:row>37</xdr:row>
      <xdr:rowOff>55408</xdr:rowOff>
    </xdr:to>
    <xdr:sp macro="" textlink="">
      <xdr:nvSpPr>
        <xdr:cNvPr id="541" name="円/楕円 540"/>
        <xdr:cNvSpPr/>
      </xdr:nvSpPr>
      <xdr:spPr>
        <a:xfrm>
          <a:off x="16268700" y="62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103685</xdr:rowOff>
    </xdr:from>
    <xdr:ext cx="534377" cy="259045"/>
    <xdr:sp macro="" textlink="">
      <xdr:nvSpPr>
        <xdr:cNvPr id="542" name="消防費該当値テキスト"/>
        <xdr:cNvSpPr txBox="1"/>
      </xdr:nvSpPr>
      <xdr:spPr>
        <a:xfrm>
          <a:off x="16370300" y="62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101963</xdr:rowOff>
    </xdr:from>
    <xdr:to>
      <xdr:col>22</xdr:col>
      <xdr:colOff>415925</xdr:colOff>
      <xdr:row>36</xdr:row>
      <xdr:rowOff>32113</xdr:rowOff>
    </xdr:to>
    <xdr:sp macro="" textlink="">
      <xdr:nvSpPr>
        <xdr:cNvPr id="543" name="円/楕円 542"/>
        <xdr:cNvSpPr/>
      </xdr:nvSpPr>
      <xdr:spPr>
        <a:xfrm>
          <a:off x="15430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23240</xdr:rowOff>
    </xdr:from>
    <xdr:ext cx="534377" cy="259045"/>
    <xdr:sp macro="" textlink="">
      <xdr:nvSpPr>
        <xdr:cNvPr id="544" name="テキスト ボックス 543"/>
        <xdr:cNvSpPr txBox="1"/>
      </xdr:nvSpPr>
      <xdr:spPr>
        <a:xfrm>
          <a:off x="15214111" y="61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136253</xdr:rowOff>
    </xdr:from>
    <xdr:to>
      <xdr:col>21</xdr:col>
      <xdr:colOff>212725</xdr:colOff>
      <xdr:row>37</xdr:row>
      <xdr:rowOff>66403</xdr:rowOff>
    </xdr:to>
    <xdr:sp macro="" textlink="">
      <xdr:nvSpPr>
        <xdr:cNvPr id="545" name="円/楕円 544"/>
        <xdr:cNvSpPr/>
      </xdr:nvSpPr>
      <xdr:spPr>
        <a:xfrm>
          <a:off x="14541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57530</xdr:rowOff>
    </xdr:from>
    <xdr:ext cx="469744" cy="259045"/>
    <xdr:sp macro="" textlink="">
      <xdr:nvSpPr>
        <xdr:cNvPr id="546" name="テキスト ボックス 545"/>
        <xdr:cNvSpPr txBox="1"/>
      </xdr:nvSpPr>
      <xdr:spPr>
        <a:xfrm>
          <a:off x="14357427" y="640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137886</xdr:rowOff>
    </xdr:from>
    <xdr:to>
      <xdr:col>20</xdr:col>
      <xdr:colOff>9525</xdr:colOff>
      <xdr:row>36</xdr:row>
      <xdr:rowOff>68036</xdr:rowOff>
    </xdr:to>
    <xdr:sp macro="" textlink="">
      <xdr:nvSpPr>
        <xdr:cNvPr id="547" name="円/楕円 546"/>
        <xdr:cNvSpPr/>
      </xdr:nvSpPr>
      <xdr:spPr>
        <a:xfrm>
          <a:off x="136525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59163</xdr:rowOff>
    </xdr:from>
    <xdr:ext cx="534377" cy="259045"/>
    <xdr:sp macro="" textlink="">
      <xdr:nvSpPr>
        <xdr:cNvPr id="548" name="テキスト ボックス 547"/>
        <xdr:cNvSpPr txBox="1"/>
      </xdr:nvSpPr>
      <xdr:spPr>
        <a:xfrm>
          <a:off x="13436111" y="62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72027</xdr:rowOff>
    </xdr:from>
    <xdr:to>
      <xdr:col>18</xdr:col>
      <xdr:colOff>492125</xdr:colOff>
      <xdr:row>38</xdr:row>
      <xdr:rowOff>2177</xdr:rowOff>
    </xdr:to>
    <xdr:sp macro="" textlink="">
      <xdr:nvSpPr>
        <xdr:cNvPr id="549" name="円/楕円 548"/>
        <xdr:cNvSpPr/>
      </xdr:nvSpPr>
      <xdr:spPr>
        <a:xfrm>
          <a:off x="12763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164754</xdr:rowOff>
    </xdr:from>
    <xdr:ext cx="469744" cy="259045"/>
    <xdr:sp macro="" textlink="">
      <xdr:nvSpPr>
        <xdr:cNvPr id="550" name="テキスト ボックス 549"/>
        <xdr:cNvSpPr txBox="1"/>
      </xdr:nvSpPr>
      <xdr:spPr>
        <a:xfrm>
          <a:off x="1257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69337</xdr:rowOff>
    </xdr:from>
    <xdr:to>
      <xdr:col>23</xdr:col>
      <xdr:colOff>517525</xdr:colOff>
      <xdr:row>57</xdr:row>
      <xdr:rowOff>81773</xdr:rowOff>
    </xdr:to>
    <xdr:cxnSp macro="">
      <xdr:nvCxnSpPr>
        <xdr:cNvPr id="578" name="直線コネクタ 577"/>
        <xdr:cNvCxnSpPr/>
      </xdr:nvCxnSpPr>
      <xdr:spPr>
        <a:xfrm flipV="1">
          <a:off x="15481300" y="9670537"/>
          <a:ext cx="838200" cy="18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153622</xdr:rowOff>
    </xdr:from>
    <xdr:to>
      <xdr:col>22</xdr:col>
      <xdr:colOff>365125</xdr:colOff>
      <xdr:row>57</xdr:row>
      <xdr:rowOff>81773</xdr:rowOff>
    </xdr:to>
    <xdr:cxnSp macro="">
      <xdr:nvCxnSpPr>
        <xdr:cNvPr id="581" name="直線コネクタ 580"/>
        <xdr:cNvCxnSpPr/>
      </xdr:nvCxnSpPr>
      <xdr:spPr>
        <a:xfrm>
          <a:off x="14592300" y="9583372"/>
          <a:ext cx="889000" cy="2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52256</xdr:rowOff>
    </xdr:from>
    <xdr:to>
      <xdr:col>22</xdr:col>
      <xdr:colOff>415925</xdr:colOff>
      <xdr:row>57</xdr:row>
      <xdr:rowOff>153856</xdr:rowOff>
    </xdr:to>
    <xdr:sp macro="" textlink="">
      <xdr:nvSpPr>
        <xdr:cNvPr id="582" name="フローチャート : 判断 581"/>
        <xdr:cNvSpPr/>
      </xdr:nvSpPr>
      <xdr:spPr>
        <a:xfrm>
          <a:off x="15430500" y="982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144983</xdr:rowOff>
    </xdr:from>
    <xdr:ext cx="534377" cy="259045"/>
    <xdr:sp macro="" textlink="">
      <xdr:nvSpPr>
        <xdr:cNvPr id="583" name="テキスト ボックス 582"/>
        <xdr:cNvSpPr txBox="1"/>
      </xdr:nvSpPr>
      <xdr:spPr>
        <a:xfrm>
          <a:off x="15214111" y="9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153622</xdr:rowOff>
    </xdr:from>
    <xdr:to>
      <xdr:col>21</xdr:col>
      <xdr:colOff>161925</xdr:colOff>
      <xdr:row>56</xdr:row>
      <xdr:rowOff>70800</xdr:rowOff>
    </xdr:to>
    <xdr:cxnSp macro="">
      <xdr:nvCxnSpPr>
        <xdr:cNvPr id="584" name="直線コネクタ 583"/>
        <xdr:cNvCxnSpPr/>
      </xdr:nvCxnSpPr>
      <xdr:spPr>
        <a:xfrm flipV="1">
          <a:off x="13703300" y="9583372"/>
          <a:ext cx="889000" cy="8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162738</xdr:rowOff>
    </xdr:from>
    <xdr:to>
      <xdr:col>21</xdr:col>
      <xdr:colOff>212725</xdr:colOff>
      <xdr:row>56</xdr:row>
      <xdr:rowOff>92888</xdr:rowOff>
    </xdr:to>
    <xdr:sp macro="" textlink="">
      <xdr:nvSpPr>
        <xdr:cNvPr id="585" name="フローチャート : 判断 584"/>
        <xdr:cNvSpPr/>
      </xdr:nvSpPr>
      <xdr:spPr>
        <a:xfrm>
          <a:off x="14541500" y="959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84015</xdr:rowOff>
    </xdr:from>
    <xdr:ext cx="534377" cy="259045"/>
    <xdr:sp macro="" textlink="">
      <xdr:nvSpPr>
        <xdr:cNvPr id="586" name="テキスト ボックス 585"/>
        <xdr:cNvSpPr txBox="1"/>
      </xdr:nvSpPr>
      <xdr:spPr>
        <a:xfrm>
          <a:off x="14325111" y="96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39,270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70800</xdr:rowOff>
    </xdr:from>
    <xdr:to>
      <xdr:col>19</xdr:col>
      <xdr:colOff>644525</xdr:colOff>
      <xdr:row>56</xdr:row>
      <xdr:rowOff>120680</xdr:rowOff>
    </xdr:to>
    <xdr:cxnSp macro="">
      <xdr:nvCxnSpPr>
        <xdr:cNvPr id="587" name="直線コネクタ 586"/>
        <xdr:cNvCxnSpPr/>
      </xdr:nvCxnSpPr>
      <xdr:spPr>
        <a:xfrm flipV="1">
          <a:off x="12814300" y="9672000"/>
          <a:ext cx="8890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75207</xdr:rowOff>
    </xdr:from>
    <xdr:to>
      <xdr:col>20</xdr:col>
      <xdr:colOff>9525</xdr:colOff>
      <xdr:row>57</xdr:row>
      <xdr:rowOff>5357</xdr:rowOff>
    </xdr:to>
    <xdr:sp macro="" textlink="">
      <xdr:nvSpPr>
        <xdr:cNvPr id="588" name="フローチャート : 判断 587"/>
        <xdr:cNvSpPr/>
      </xdr:nvSpPr>
      <xdr:spPr>
        <a:xfrm>
          <a:off x="13652500" y="967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167934</xdr:rowOff>
    </xdr:from>
    <xdr:ext cx="534377" cy="259045"/>
    <xdr:sp macro="" textlink="">
      <xdr:nvSpPr>
        <xdr:cNvPr id="589" name="テキスト ボックス 588"/>
        <xdr:cNvSpPr txBox="1"/>
      </xdr:nvSpPr>
      <xdr:spPr>
        <a:xfrm>
          <a:off x="13436111" y="97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112377</xdr:rowOff>
    </xdr:from>
    <xdr:to>
      <xdr:col>18</xdr:col>
      <xdr:colOff>492125</xdr:colOff>
      <xdr:row>57</xdr:row>
      <xdr:rowOff>42527</xdr:rowOff>
    </xdr:to>
    <xdr:sp macro="" textlink="">
      <xdr:nvSpPr>
        <xdr:cNvPr id="590" name="フローチャート : 判断 589"/>
        <xdr:cNvSpPr/>
      </xdr:nvSpPr>
      <xdr:spPr>
        <a:xfrm>
          <a:off x="12763500" y="971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33654</xdr:rowOff>
    </xdr:from>
    <xdr:ext cx="534377" cy="259045"/>
    <xdr:sp macro="" textlink="">
      <xdr:nvSpPr>
        <xdr:cNvPr id="591" name="テキスト ボックス 590"/>
        <xdr:cNvSpPr txBox="1"/>
      </xdr:nvSpPr>
      <xdr:spPr>
        <a:xfrm>
          <a:off x="12547111" y="98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18537</xdr:rowOff>
    </xdr:from>
    <xdr:to>
      <xdr:col>23</xdr:col>
      <xdr:colOff>568325</xdr:colOff>
      <xdr:row>56</xdr:row>
      <xdr:rowOff>120137</xdr:rowOff>
    </xdr:to>
    <xdr:sp macro="" textlink="">
      <xdr:nvSpPr>
        <xdr:cNvPr id="597" name="円/楕円 596"/>
        <xdr:cNvSpPr/>
      </xdr:nvSpPr>
      <xdr:spPr>
        <a:xfrm>
          <a:off x="162687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168414</xdr:rowOff>
    </xdr:from>
    <xdr:ext cx="534377" cy="259045"/>
    <xdr:sp macro="" textlink="">
      <xdr:nvSpPr>
        <xdr:cNvPr id="598" name="教育費該当値テキスト"/>
        <xdr:cNvSpPr txBox="1"/>
      </xdr:nvSpPr>
      <xdr:spPr>
        <a:xfrm>
          <a:off x="16370300" y="95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30973</xdr:rowOff>
    </xdr:from>
    <xdr:to>
      <xdr:col>22</xdr:col>
      <xdr:colOff>415925</xdr:colOff>
      <xdr:row>57</xdr:row>
      <xdr:rowOff>132573</xdr:rowOff>
    </xdr:to>
    <xdr:sp macro="" textlink="">
      <xdr:nvSpPr>
        <xdr:cNvPr id="599" name="円/楕円 598"/>
        <xdr:cNvSpPr/>
      </xdr:nvSpPr>
      <xdr:spPr>
        <a:xfrm>
          <a:off x="15430500" y="98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149100</xdr:rowOff>
    </xdr:from>
    <xdr:ext cx="534377" cy="259045"/>
    <xdr:sp macro="" textlink="">
      <xdr:nvSpPr>
        <xdr:cNvPr id="600" name="テキスト ボックス 599"/>
        <xdr:cNvSpPr txBox="1"/>
      </xdr:nvSpPr>
      <xdr:spPr>
        <a:xfrm>
          <a:off x="15214111" y="95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102822</xdr:rowOff>
    </xdr:from>
    <xdr:to>
      <xdr:col>21</xdr:col>
      <xdr:colOff>212725</xdr:colOff>
      <xdr:row>56</xdr:row>
      <xdr:rowOff>32972</xdr:rowOff>
    </xdr:to>
    <xdr:sp macro="" textlink="">
      <xdr:nvSpPr>
        <xdr:cNvPr id="601" name="円/楕円 600"/>
        <xdr:cNvSpPr/>
      </xdr:nvSpPr>
      <xdr:spPr>
        <a:xfrm>
          <a:off x="14541500" y="9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49499</xdr:rowOff>
    </xdr:from>
    <xdr:ext cx="534377" cy="259045"/>
    <xdr:sp macro="" textlink="">
      <xdr:nvSpPr>
        <xdr:cNvPr id="602" name="テキスト ボックス 601"/>
        <xdr:cNvSpPr txBox="1"/>
      </xdr:nvSpPr>
      <xdr:spPr>
        <a:xfrm>
          <a:off x="14325111" y="93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20000</xdr:rowOff>
    </xdr:from>
    <xdr:to>
      <xdr:col>20</xdr:col>
      <xdr:colOff>9525</xdr:colOff>
      <xdr:row>56</xdr:row>
      <xdr:rowOff>121600</xdr:rowOff>
    </xdr:to>
    <xdr:sp macro="" textlink="">
      <xdr:nvSpPr>
        <xdr:cNvPr id="603" name="円/楕円 602"/>
        <xdr:cNvSpPr/>
      </xdr:nvSpPr>
      <xdr:spPr>
        <a:xfrm>
          <a:off x="13652500" y="96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138127</xdr:rowOff>
    </xdr:from>
    <xdr:ext cx="534377" cy="259045"/>
    <xdr:sp macro="" textlink="">
      <xdr:nvSpPr>
        <xdr:cNvPr id="604" name="テキスト ボックス 603"/>
        <xdr:cNvSpPr txBox="1"/>
      </xdr:nvSpPr>
      <xdr:spPr>
        <a:xfrm>
          <a:off x="13436111" y="93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69880</xdr:rowOff>
    </xdr:from>
    <xdr:to>
      <xdr:col>18</xdr:col>
      <xdr:colOff>492125</xdr:colOff>
      <xdr:row>57</xdr:row>
      <xdr:rowOff>30</xdr:rowOff>
    </xdr:to>
    <xdr:sp macro="" textlink="">
      <xdr:nvSpPr>
        <xdr:cNvPr id="605" name="円/楕円 604"/>
        <xdr:cNvSpPr/>
      </xdr:nvSpPr>
      <xdr:spPr>
        <a:xfrm>
          <a:off x="12763500" y="96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16557</xdr:rowOff>
    </xdr:from>
    <xdr:ext cx="534377" cy="259045"/>
    <xdr:sp macro="" textlink="">
      <xdr:nvSpPr>
        <xdr:cNvPr id="606" name="テキスト ボックス 605"/>
        <xdr:cNvSpPr txBox="1"/>
      </xdr:nvSpPr>
      <xdr:spPr>
        <a:xfrm>
          <a:off x="12547111" y="94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125138</xdr:rowOff>
    </xdr:from>
    <xdr:to>
      <xdr:col>23</xdr:col>
      <xdr:colOff>517525</xdr:colOff>
      <xdr:row>78</xdr:row>
      <xdr:rowOff>135700</xdr:rowOff>
    </xdr:to>
    <xdr:cxnSp macro="">
      <xdr:nvCxnSpPr>
        <xdr:cNvPr id="633" name="直線コネクタ 632"/>
        <xdr:cNvCxnSpPr/>
      </xdr:nvCxnSpPr>
      <xdr:spPr>
        <a:xfrm>
          <a:off x="15481300" y="13498238"/>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125138</xdr:rowOff>
    </xdr:from>
    <xdr:to>
      <xdr:col>22</xdr:col>
      <xdr:colOff>365125</xdr:colOff>
      <xdr:row>78</xdr:row>
      <xdr:rowOff>136226</xdr:rowOff>
    </xdr:to>
    <xdr:cxnSp macro="">
      <xdr:nvCxnSpPr>
        <xdr:cNvPr id="636" name="直線コネクタ 635"/>
        <xdr:cNvCxnSpPr/>
      </xdr:nvCxnSpPr>
      <xdr:spPr>
        <a:xfrm flipV="1">
          <a:off x="14592300" y="13498238"/>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81973</xdr:rowOff>
    </xdr:from>
    <xdr:to>
      <xdr:col>22</xdr:col>
      <xdr:colOff>415925</xdr:colOff>
      <xdr:row>79</xdr:row>
      <xdr:rowOff>12123</xdr:rowOff>
    </xdr:to>
    <xdr:sp macro="" textlink="">
      <xdr:nvSpPr>
        <xdr:cNvPr id="637" name="フローチャート : 判断 636"/>
        <xdr:cNvSpPr/>
      </xdr:nvSpPr>
      <xdr:spPr>
        <a:xfrm>
          <a:off x="15430500" y="1345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3250</xdr:rowOff>
    </xdr:from>
    <xdr:ext cx="378565" cy="259045"/>
    <xdr:sp macro="" textlink="">
      <xdr:nvSpPr>
        <xdr:cNvPr id="638" name="テキスト ボックス 637"/>
        <xdr:cNvSpPr txBox="1"/>
      </xdr:nvSpPr>
      <xdr:spPr>
        <a:xfrm>
          <a:off x="15292017" y="1354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136226</xdr:rowOff>
    </xdr:from>
    <xdr:to>
      <xdr:col>21</xdr:col>
      <xdr:colOff>161925</xdr:colOff>
      <xdr:row>78</xdr:row>
      <xdr:rowOff>138579</xdr:rowOff>
    </xdr:to>
    <xdr:cxnSp macro="">
      <xdr:nvCxnSpPr>
        <xdr:cNvPr id="639" name="直線コネクタ 638"/>
        <xdr:cNvCxnSpPr/>
      </xdr:nvCxnSpPr>
      <xdr:spPr>
        <a:xfrm flipV="1">
          <a:off x="13703300" y="13509326"/>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87254</xdr:rowOff>
    </xdr:from>
    <xdr:to>
      <xdr:col>21</xdr:col>
      <xdr:colOff>212725</xdr:colOff>
      <xdr:row>79</xdr:row>
      <xdr:rowOff>17404</xdr:rowOff>
    </xdr:to>
    <xdr:sp macro="" textlink="">
      <xdr:nvSpPr>
        <xdr:cNvPr id="640" name="フローチャート : 判断 639"/>
        <xdr:cNvSpPr/>
      </xdr:nvSpPr>
      <xdr:spPr>
        <a:xfrm>
          <a:off x="14541500" y="1346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8531</xdr:rowOff>
    </xdr:from>
    <xdr:ext cx="313932" cy="259045"/>
    <xdr:sp macro="" textlink="">
      <xdr:nvSpPr>
        <xdr:cNvPr id="641" name="テキスト ボックス 640"/>
        <xdr:cNvSpPr txBox="1"/>
      </xdr:nvSpPr>
      <xdr:spPr>
        <a:xfrm>
          <a:off x="14435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138579</xdr:rowOff>
    </xdr:from>
    <xdr:to>
      <xdr:col>19</xdr:col>
      <xdr:colOff>644525</xdr:colOff>
      <xdr:row>78</xdr:row>
      <xdr:rowOff>139151</xdr:rowOff>
    </xdr:to>
    <xdr:cxnSp macro="">
      <xdr:nvCxnSpPr>
        <xdr:cNvPr id="642" name="直線コネクタ 641"/>
        <xdr:cNvCxnSpPr/>
      </xdr:nvCxnSpPr>
      <xdr:spPr>
        <a:xfrm flipV="1">
          <a:off x="12814300" y="135116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88374</xdr:rowOff>
    </xdr:from>
    <xdr:to>
      <xdr:col>20</xdr:col>
      <xdr:colOff>9525</xdr:colOff>
      <xdr:row>79</xdr:row>
      <xdr:rowOff>18524</xdr:rowOff>
    </xdr:to>
    <xdr:sp macro="" textlink="">
      <xdr:nvSpPr>
        <xdr:cNvPr id="643" name="フローチャート : 判断 642"/>
        <xdr:cNvSpPr/>
      </xdr:nvSpPr>
      <xdr:spPr>
        <a:xfrm>
          <a:off x="13652500" y="1346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9651</xdr:rowOff>
    </xdr:from>
    <xdr:ext cx="313932" cy="259045"/>
    <xdr:sp macro="" textlink="">
      <xdr:nvSpPr>
        <xdr:cNvPr id="644" name="テキスト ボックス 643"/>
        <xdr:cNvSpPr txBox="1"/>
      </xdr:nvSpPr>
      <xdr:spPr>
        <a:xfrm>
          <a:off x="13546333" y="135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88649</xdr:rowOff>
    </xdr:from>
    <xdr:to>
      <xdr:col>18</xdr:col>
      <xdr:colOff>492125</xdr:colOff>
      <xdr:row>79</xdr:row>
      <xdr:rowOff>18799</xdr:rowOff>
    </xdr:to>
    <xdr:sp macro="" textlink="">
      <xdr:nvSpPr>
        <xdr:cNvPr id="645" name="フローチャート : 判断 644"/>
        <xdr:cNvSpPr/>
      </xdr:nvSpPr>
      <xdr:spPr>
        <a:xfrm>
          <a:off x="12763500" y="1346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9926</xdr:rowOff>
    </xdr:from>
    <xdr:ext cx="313932" cy="259045"/>
    <xdr:sp macro="" textlink="">
      <xdr:nvSpPr>
        <xdr:cNvPr id="646" name="テキスト ボックス 645"/>
        <xdr:cNvSpPr txBox="1"/>
      </xdr:nvSpPr>
      <xdr:spPr>
        <a:xfrm>
          <a:off x="12657333" y="13554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84900</xdr:rowOff>
    </xdr:from>
    <xdr:to>
      <xdr:col>23</xdr:col>
      <xdr:colOff>568325</xdr:colOff>
      <xdr:row>79</xdr:row>
      <xdr:rowOff>15050</xdr:rowOff>
    </xdr:to>
    <xdr:sp macro="" textlink="">
      <xdr:nvSpPr>
        <xdr:cNvPr id="652" name="円/楕円 651"/>
        <xdr:cNvSpPr/>
      </xdr:nvSpPr>
      <xdr:spPr>
        <a:xfrm>
          <a:off x="16268700" y="134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171277</xdr:rowOff>
    </xdr:from>
    <xdr:ext cx="378565" cy="259045"/>
    <xdr:sp macro="" textlink="">
      <xdr:nvSpPr>
        <xdr:cNvPr id="653" name="災害復旧費該当値テキスト"/>
        <xdr:cNvSpPr txBox="1"/>
      </xdr:nvSpPr>
      <xdr:spPr>
        <a:xfrm>
          <a:off x="16370300" y="1337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74338</xdr:rowOff>
    </xdr:from>
    <xdr:to>
      <xdr:col>22</xdr:col>
      <xdr:colOff>415925</xdr:colOff>
      <xdr:row>79</xdr:row>
      <xdr:rowOff>4488</xdr:rowOff>
    </xdr:to>
    <xdr:sp macro="" textlink="">
      <xdr:nvSpPr>
        <xdr:cNvPr id="654" name="円/楕円 653"/>
        <xdr:cNvSpPr/>
      </xdr:nvSpPr>
      <xdr:spPr>
        <a:xfrm>
          <a:off x="15430500" y="134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21015</xdr:rowOff>
    </xdr:from>
    <xdr:ext cx="378565" cy="259045"/>
    <xdr:sp macro="" textlink="">
      <xdr:nvSpPr>
        <xdr:cNvPr id="655" name="テキスト ボックス 654"/>
        <xdr:cNvSpPr txBox="1"/>
      </xdr:nvSpPr>
      <xdr:spPr>
        <a:xfrm>
          <a:off x="15292017" y="1322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85426</xdr:rowOff>
    </xdr:from>
    <xdr:to>
      <xdr:col>21</xdr:col>
      <xdr:colOff>212725</xdr:colOff>
      <xdr:row>79</xdr:row>
      <xdr:rowOff>15576</xdr:rowOff>
    </xdr:to>
    <xdr:sp macro="" textlink="">
      <xdr:nvSpPr>
        <xdr:cNvPr id="656" name="円/楕円 655"/>
        <xdr:cNvSpPr/>
      </xdr:nvSpPr>
      <xdr:spPr>
        <a:xfrm>
          <a:off x="14541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32103</xdr:rowOff>
    </xdr:from>
    <xdr:ext cx="378565" cy="259045"/>
    <xdr:sp macro="" textlink="">
      <xdr:nvSpPr>
        <xdr:cNvPr id="657" name="テキスト ボックス 656"/>
        <xdr:cNvSpPr txBox="1"/>
      </xdr:nvSpPr>
      <xdr:spPr>
        <a:xfrm>
          <a:off x="14403017" y="1323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87779</xdr:rowOff>
    </xdr:from>
    <xdr:to>
      <xdr:col>20</xdr:col>
      <xdr:colOff>9525</xdr:colOff>
      <xdr:row>79</xdr:row>
      <xdr:rowOff>17929</xdr:rowOff>
    </xdr:to>
    <xdr:sp macro="" textlink="">
      <xdr:nvSpPr>
        <xdr:cNvPr id="658" name="円/楕円 657"/>
        <xdr:cNvSpPr/>
      </xdr:nvSpPr>
      <xdr:spPr>
        <a:xfrm>
          <a:off x="13652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34456</xdr:rowOff>
    </xdr:from>
    <xdr:ext cx="313932" cy="259045"/>
    <xdr:sp macro="" textlink="">
      <xdr:nvSpPr>
        <xdr:cNvPr id="659" name="テキスト ボックス 658"/>
        <xdr:cNvSpPr txBox="1"/>
      </xdr:nvSpPr>
      <xdr:spPr>
        <a:xfrm>
          <a:off x="13546333" y="13236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88351</xdr:rowOff>
    </xdr:from>
    <xdr:to>
      <xdr:col>18</xdr:col>
      <xdr:colOff>492125</xdr:colOff>
      <xdr:row>79</xdr:row>
      <xdr:rowOff>18501</xdr:rowOff>
    </xdr:to>
    <xdr:sp macro="" textlink="">
      <xdr:nvSpPr>
        <xdr:cNvPr id="660" name="円/楕円 659"/>
        <xdr:cNvSpPr/>
      </xdr:nvSpPr>
      <xdr:spPr>
        <a:xfrm>
          <a:off x="12763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35028</xdr:rowOff>
    </xdr:from>
    <xdr:ext cx="313932" cy="259045"/>
    <xdr:sp macro="" textlink="">
      <xdr:nvSpPr>
        <xdr:cNvPr id="661" name="テキスト ボックス 660"/>
        <xdr:cNvSpPr txBox="1"/>
      </xdr:nvSpPr>
      <xdr:spPr>
        <a:xfrm>
          <a:off x="12657333" y="13236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8187</xdr:rowOff>
    </xdr:from>
    <xdr:to>
      <xdr:col>23</xdr:col>
      <xdr:colOff>517525</xdr:colOff>
      <xdr:row>96</xdr:row>
      <xdr:rowOff>49701</xdr:rowOff>
    </xdr:to>
    <xdr:cxnSp macro="">
      <xdr:nvCxnSpPr>
        <xdr:cNvPr id="689" name="直線コネクタ 688"/>
        <xdr:cNvCxnSpPr/>
      </xdr:nvCxnSpPr>
      <xdr:spPr>
        <a:xfrm>
          <a:off x="15481300" y="16467387"/>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90460</xdr:rowOff>
    </xdr:from>
    <xdr:to>
      <xdr:col>22</xdr:col>
      <xdr:colOff>365125</xdr:colOff>
      <xdr:row>96</xdr:row>
      <xdr:rowOff>8187</xdr:rowOff>
    </xdr:to>
    <xdr:cxnSp macro="">
      <xdr:nvCxnSpPr>
        <xdr:cNvPr id="692" name="直線コネクタ 691"/>
        <xdr:cNvCxnSpPr/>
      </xdr:nvCxnSpPr>
      <xdr:spPr>
        <a:xfrm>
          <a:off x="14592300" y="16378210"/>
          <a:ext cx="889000" cy="8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124859</xdr:rowOff>
    </xdr:from>
    <xdr:to>
      <xdr:col>22</xdr:col>
      <xdr:colOff>415925</xdr:colOff>
      <xdr:row>97</xdr:row>
      <xdr:rowOff>55009</xdr:rowOff>
    </xdr:to>
    <xdr:sp macro="" textlink="">
      <xdr:nvSpPr>
        <xdr:cNvPr id="693" name="フローチャート : 判断 692"/>
        <xdr:cNvSpPr/>
      </xdr:nvSpPr>
      <xdr:spPr>
        <a:xfrm>
          <a:off x="15430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46136</xdr:rowOff>
    </xdr:from>
    <xdr:ext cx="534377" cy="259045"/>
    <xdr:sp macro="" textlink="">
      <xdr:nvSpPr>
        <xdr:cNvPr id="694" name="テキスト ボックス 693"/>
        <xdr:cNvSpPr txBox="1"/>
      </xdr:nvSpPr>
      <xdr:spPr>
        <a:xfrm>
          <a:off x="15214111" y="166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85133</xdr:rowOff>
    </xdr:from>
    <xdr:to>
      <xdr:col>21</xdr:col>
      <xdr:colOff>161925</xdr:colOff>
      <xdr:row>95</xdr:row>
      <xdr:rowOff>90460</xdr:rowOff>
    </xdr:to>
    <xdr:cxnSp macro="">
      <xdr:nvCxnSpPr>
        <xdr:cNvPr id="695" name="直線コネクタ 694"/>
        <xdr:cNvCxnSpPr/>
      </xdr:nvCxnSpPr>
      <xdr:spPr>
        <a:xfrm>
          <a:off x="13703300" y="1637288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86088</xdr:rowOff>
    </xdr:from>
    <xdr:to>
      <xdr:col>21</xdr:col>
      <xdr:colOff>212725</xdr:colOff>
      <xdr:row>97</xdr:row>
      <xdr:rowOff>16238</xdr:rowOff>
    </xdr:to>
    <xdr:sp macro="" textlink="">
      <xdr:nvSpPr>
        <xdr:cNvPr id="696" name="フローチャート : 判断 695"/>
        <xdr:cNvSpPr/>
      </xdr:nvSpPr>
      <xdr:spPr>
        <a:xfrm>
          <a:off x="14541500" y="1654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7365</xdr:rowOff>
    </xdr:from>
    <xdr:ext cx="534377" cy="259045"/>
    <xdr:sp macro="" textlink="">
      <xdr:nvSpPr>
        <xdr:cNvPr id="697" name="テキスト ボックス 696"/>
        <xdr:cNvSpPr txBox="1"/>
      </xdr:nvSpPr>
      <xdr:spPr>
        <a:xfrm>
          <a:off x="14325111" y="166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72058</xdr:rowOff>
    </xdr:from>
    <xdr:to>
      <xdr:col>19</xdr:col>
      <xdr:colOff>644525</xdr:colOff>
      <xdr:row>95</xdr:row>
      <xdr:rowOff>85133</xdr:rowOff>
    </xdr:to>
    <xdr:cxnSp macro="">
      <xdr:nvCxnSpPr>
        <xdr:cNvPr id="698" name="直線コネクタ 697"/>
        <xdr:cNvCxnSpPr/>
      </xdr:nvCxnSpPr>
      <xdr:spPr>
        <a:xfrm>
          <a:off x="12814300" y="16359808"/>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63046</xdr:rowOff>
    </xdr:from>
    <xdr:to>
      <xdr:col>20</xdr:col>
      <xdr:colOff>9525</xdr:colOff>
      <xdr:row>96</xdr:row>
      <xdr:rowOff>164646</xdr:rowOff>
    </xdr:to>
    <xdr:sp macro="" textlink="">
      <xdr:nvSpPr>
        <xdr:cNvPr id="699" name="フローチャート : 判断 698"/>
        <xdr:cNvSpPr/>
      </xdr:nvSpPr>
      <xdr:spPr>
        <a:xfrm>
          <a:off x="13652500" y="1652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155773</xdr:rowOff>
    </xdr:from>
    <xdr:ext cx="534377" cy="259045"/>
    <xdr:sp macro="" textlink="">
      <xdr:nvSpPr>
        <xdr:cNvPr id="700" name="テキスト ボックス 699"/>
        <xdr:cNvSpPr txBox="1"/>
      </xdr:nvSpPr>
      <xdr:spPr>
        <a:xfrm>
          <a:off x="13436111" y="16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53581</xdr:rowOff>
    </xdr:from>
    <xdr:to>
      <xdr:col>18</xdr:col>
      <xdr:colOff>492125</xdr:colOff>
      <xdr:row>96</xdr:row>
      <xdr:rowOff>155181</xdr:rowOff>
    </xdr:to>
    <xdr:sp macro="" textlink="">
      <xdr:nvSpPr>
        <xdr:cNvPr id="701" name="フローチャート : 判断 700"/>
        <xdr:cNvSpPr/>
      </xdr:nvSpPr>
      <xdr:spPr>
        <a:xfrm>
          <a:off x="12763500" y="165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146308</xdr:rowOff>
    </xdr:from>
    <xdr:ext cx="534377" cy="259045"/>
    <xdr:sp macro="" textlink="">
      <xdr:nvSpPr>
        <xdr:cNvPr id="702" name="テキスト ボックス 701"/>
        <xdr:cNvSpPr txBox="1"/>
      </xdr:nvSpPr>
      <xdr:spPr>
        <a:xfrm>
          <a:off x="12547111" y="166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170351</xdr:rowOff>
    </xdr:from>
    <xdr:to>
      <xdr:col>23</xdr:col>
      <xdr:colOff>568325</xdr:colOff>
      <xdr:row>96</xdr:row>
      <xdr:rowOff>100501</xdr:rowOff>
    </xdr:to>
    <xdr:sp macro="" textlink="">
      <xdr:nvSpPr>
        <xdr:cNvPr id="708" name="円/楕円 707"/>
        <xdr:cNvSpPr/>
      </xdr:nvSpPr>
      <xdr:spPr>
        <a:xfrm>
          <a:off x="162687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21778</xdr:rowOff>
    </xdr:from>
    <xdr:ext cx="534377" cy="259045"/>
    <xdr:sp macro="" textlink="">
      <xdr:nvSpPr>
        <xdr:cNvPr id="709" name="公債費該当値テキスト"/>
        <xdr:cNvSpPr txBox="1"/>
      </xdr:nvSpPr>
      <xdr:spPr>
        <a:xfrm>
          <a:off x="16370300" y="163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128837</xdr:rowOff>
    </xdr:from>
    <xdr:to>
      <xdr:col>22</xdr:col>
      <xdr:colOff>415925</xdr:colOff>
      <xdr:row>96</xdr:row>
      <xdr:rowOff>58987</xdr:rowOff>
    </xdr:to>
    <xdr:sp macro="" textlink="">
      <xdr:nvSpPr>
        <xdr:cNvPr id="710" name="円/楕円 709"/>
        <xdr:cNvSpPr/>
      </xdr:nvSpPr>
      <xdr:spPr>
        <a:xfrm>
          <a:off x="15430500" y="164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75514</xdr:rowOff>
    </xdr:from>
    <xdr:ext cx="534377" cy="259045"/>
    <xdr:sp macro="" textlink="">
      <xdr:nvSpPr>
        <xdr:cNvPr id="711" name="テキスト ボックス 710"/>
        <xdr:cNvSpPr txBox="1"/>
      </xdr:nvSpPr>
      <xdr:spPr>
        <a:xfrm>
          <a:off x="15214111" y="161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39660</xdr:rowOff>
    </xdr:from>
    <xdr:to>
      <xdr:col>21</xdr:col>
      <xdr:colOff>212725</xdr:colOff>
      <xdr:row>95</xdr:row>
      <xdr:rowOff>141260</xdr:rowOff>
    </xdr:to>
    <xdr:sp macro="" textlink="">
      <xdr:nvSpPr>
        <xdr:cNvPr id="712" name="円/楕円 711"/>
        <xdr:cNvSpPr/>
      </xdr:nvSpPr>
      <xdr:spPr>
        <a:xfrm>
          <a:off x="14541500" y="16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157787</xdr:rowOff>
    </xdr:from>
    <xdr:ext cx="534377" cy="259045"/>
    <xdr:sp macro="" textlink="">
      <xdr:nvSpPr>
        <xdr:cNvPr id="713" name="テキスト ボックス 712"/>
        <xdr:cNvSpPr txBox="1"/>
      </xdr:nvSpPr>
      <xdr:spPr>
        <a:xfrm>
          <a:off x="14325111" y="161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34333</xdr:rowOff>
    </xdr:from>
    <xdr:to>
      <xdr:col>20</xdr:col>
      <xdr:colOff>9525</xdr:colOff>
      <xdr:row>95</xdr:row>
      <xdr:rowOff>135933</xdr:rowOff>
    </xdr:to>
    <xdr:sp macro="" textlink="">
      <xdr:nvSpPr>
        <xdr:cNvPr id="714" name="円/楕円 713"/>
        <xdr:cNvSpPr/>
      </xdr:nvSpPr>
      <xdr:spPr>
        <a:xfrm>
          <a:off x="13652500" y="163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152460</xdr:rowOff>
    </xdr:from>
    <xdr:ext cx="534377" cy="259045"/>
    <xdr:sp macro="" textlink="">
      <xdr:nvSpPr>
        <xdr:cNvPr id="715" name="テキスト ボックス 714"/>
        <xdr:cNvSpPr txBox="1"/>
      </xdr:nvSpPr>
      <xdr:spPr>
        <a:xfrm>
          <a:off x="13436111" y="160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21258</xdr:rowOff>
    </xdr:from>
    <xdr:to>
      <xdr:col>18</xdr:col>
      <xdr:colOff>492125</xdr:colOff>
      <xdr:row>95</xdr:row>
      <xdr:rowOff>122858</xdr:rowOff>
    </xdr:to>
    <xdr:sp macro="" textlink="">
      <xdr:nvSpPr>
        <xdr:cNvPr id="716" name="円/楕円 715"/>
        <xdr:cNvSpPr/>
      </xdr:nvSpPr>
      <xdr:spPr>
        <a:xfrm>
          <a:off x="12763500" y="163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139385</xdr:rowOff>
    </xdr:from>
    <xdr:ext cx="534377" cy="259045"/>
    <xdr:sp macro="" textlink="">
      <xdr:nvSpPr>
        <xdr:cNvPr id="717" name="テキスト ボックス 716"/>
        <xdr:cNvSpPr txBox="1"/>
      </xdr:nvSpPr>
      <xdr:spPr>
        <a:xfrm>
          <a:off x="12547111" y="160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46" name="フローチャート : 判断 745"/>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49" name="フローチャート : 判断 748"/>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0" name="テキスト ボックス 749"/>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52" name="フローチャート : 判断 75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3" name="テキスト ボックス 75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4" name="フローチャート : 判断 75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5" name="テキスト ボックス 75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36</xdr:row>
      <xdr:rowOff>92727</xdr:rowOff>
    </xdr:from>
    <xdr:ext cx="249299" cy="259045"/>
    <xdr:sp macro="" textlink="">
      <xdr:nvSpPr>
        <xdr:cNvPr id="764" name="テキスト ボックス 763"/>
        <xdr:cNvSpPr txBox="1"/>
      </xdr:nvSpPr>
      <xdr:spPr>
        <a:xfrm>
          <a:off x="21198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66" name="テキスト ボックス 765"/>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68" name="テキスト ボックス 767"/>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0" name="テキスト ボックス 769"/>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総務費・・・市民体育館・運動場の整備などにより増加</a:t>
          </a:r>
          <a:endParaRPr kumimoji="1" lang="en-US" altLang="ja-JP" sz="1300">
            <a:latin typeface="ＭＳ Ｐゴシック"/>
          </a:endParaRPr>
        </a:p>
        <a:p>
          <a:r>
            <a:rPr kumimoji="1" lang="ja-JP" altLang="en-US" sz="1300">
              <a:latin typeface="ＭＳ Ｐゴシック"/>
            </a:rPr>
            <a:t>民生費・・・障害者総合支援事業、認定こども園支援事業などにより増加</a:t>
          </a:r>
          <a:endParaRPr kumimoji="1" lang="en-US" altLang="ja-JP" sz="1300">
            <a:latin typeface="ＭＳ Ｐゴシック"/>
          </a:endParaRPr>
        </a:p>
        <a:p>
          <a:r>
            <a:rPr kumimoji="1" lang="ja-JP" altLang="en-US" sz="1300">
              <a:latin typeface="ＭＳ Ｐゴシック"/>
            </a:rPr>
            <a:t>衛生費・・・市立川西病院への貸付を実施したこと等による増加</a:t>
          </a:r>
          <a:endParaRPr kumimoji="1" lang="en-US" altLang="ja-JP" sz="1300">
            <a:latin typeface="ＭＳ Ｐゴシック"/>
          </a:endParaRPr>
        </a:p>
        <a:p>
          <a:r>
            <a:rPr kumimoji="1" lang="ja-JP" altLang="en-US" sz="1300">
              <a:latin typeface="ＭＳ Ｐゴシック"/>
            </a:rPr>
            <a:t>土木費・・・新名神周辺対策事業などにより増加</a:t>
          </a:r>
        </a:p>
        <a:p>
          <a:r>
            <a:rPr kumimoji="1" lang="ja-JP" altLang="en-US" sz="1300">
              <a:latin typeface="ＭＳ Ｐゴシック"/>
            </a:rPr>
            <a:t>教育費・・・学校耐震化に伴う増加</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年度においては、基金からの繰入れにより赤字を補てんし、実質収支は黒字となっている。</a:t>
          </a:r>
        </a:p>
        <a:p>
          <a:r>
            <a:rPr kumimoji="1" lang="ja-JP" altLang="en-US" sz="1400">
              <a:latin typeface="ＭＳ ゴシック" pitchFamily="49" charset="-128"/>
              <a:ea typeface="ＭＳ ゴシック" pitchFamily="49" charset="-128"/>
            </a:rPr>
            <a:t>　今後は社会保障関連費の増加が見込まれ、非常に厳しい状況が続くと予想されることから、より早期の収支均衡を目標として、さらなる経費節減、財源確保の取り組みを行っていく。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年度に、休床中の病床の年度内再開に向けて人材確保等準備を行ったものの、年度内に再開できなかったこと等によって資金不足が拡大し、資金不足比率が</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年度は、医業収益が増加した一方で、医師の充実、休床中の病棟の再開に伴う看護師の増員の人件費の増加等の医業費用も増加したこと等により、資金不足の拡大要因となったが、市から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億円の長期貸付等による支援を行い、資金不足の一部解消を図り、資金不足比率が</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今後も、経営健全化計画に基づき、関係機関と連携しながら、資金不足解消や経営改善への支援を行っていく。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56562513</v>
      </c>
      <c r="BO4" s="379"/>
      <c r="BP4" s="379"/>
      <c r="BQ4" s="379"/>
      <c r="BR4" s="379"/>
      <c r="BS4" s="379"/>
      <c r="BT4" s="379"/>
      <c r="BU4" s="380"/>
      <c r="BV4" s="378">
        <v>51254808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1.6</v>
      </c>
      <c r="CU4" s="385"/>
      <c r="CV4" s="385"/>
      <c r="CW4" s="385"/>
      <c r="CX4" s="385"/>
      <c r="CY4" s="385"/>
      <c r="CZ4" s="385"/>
      <c r="DA4" s="386"/>
      <c r="DB4" s="384">
        <v>1.5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55983067</v>
      </c>
      <c r="BO5" s="416"/>
      <c r="BP5" s="416"/>
      <c r="BQ5" s="416"/>
      <c r="BR5" s="416"/>
      <c r="BS5" s="416"/>
      <c r="BT5" s="416"/>
      <c r="BU5" s="417"/>
      <c r="BV5" s="415">
        <v>50635375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96.4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579446</v>
      </c>
      <c r="BO6" s="416"/>
      <c r="BP6" s="416"/>
      <c r="BQ6" s="416"/>
      <c r="BR6" s="416"/>
      <c r="BS6" s="416"/>
      <c r="BT6" s="416"/>
      <c r="BU6" s="417"/>
      <c r="BV6" s="415">
        <v>619433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102.8</v>
      </c>
      <c r="CU6" s="453"/>
      <c r="CV6" s="453"/>
      <c r="CW6" s="453"/>
      <c r="CX6" s="453"/>
      <c r="CY6" s="453"/>
      <c r="CZ6" s="453"/>
      <c r="DA6" s="454"/>
      <c r="DB6" s="452">
        <v>106.5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110155</v>
      </c>
      <c r="BO7" s="416"/>
      <c r="BP7" s="416"/>
      <c r="BQ7" s="416"/>
      <c r="BR7" s="416"/>
      <c r="BS7" s="416"/>
      <c r="BT7" s="416"/>
      <c r="BU7" s="417"/>
      <c r="BV7" s="415">
        <v>183497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29815576</v>
      </c>
      <c r="CU7" s="416"/>
      <c r="CV7" s="416"/>
      <c r="CW7" s="416"/>
      <c r="CX7" s="416"/>
      <c r="CY7" s="416"/>
      <c r="CZ7" s="416"/>
      <c r="DA7" s="417"/>
      <c r="DB7" s="415">
        <v>29302946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469291</v>
      </c>
      <c r="BO8" s="416"/>
      <c r="BP8" s="416"/>
      <c r="BQ8" s="416"/>
      <c r="BR8" s="416"/>
      <c r="BS8" s="416"/>
      <c r="BT8" s="416"/>
      <c r="BU8" s="417"/>
      <c r="BV8" s="415">
        <v>435936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156375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33355</v>
      </c>
      <c r="BO9" s="416"/>
      <c r="BP9" s="416"/>
      <c r="BQ9" s="416"/>
      <c r="BR9" s="416"/>
      <c r="BS9" s="416"/>
      <c r="BT9" s="416"/>
      <c r="BU9" s="417"/>
      <c r="BV9" s="415">
        <v>21616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15.9</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156423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206</v>
      </c>
      <c r="BO10" s="416"/>
      <c r="BP10" s="416"/>
      <c r="BQ10" s="416"/>
      <c r="BR10" s="416"/>
      <c r="BS10" s="416"/>
      <c r="BT10" s="416"/>
      <c r="BU10" s="417"/>
      <c r="BV10" s="415">
        <v>210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160154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158939</v>
      </c>
      <c r="S13" s="497"/>
      <c r="T13" s="497"/>
      <c r="U13" s="497"/>
      <c r="V13" s="498"/>
      <c r="W13" s="431" t="s">
        <v>120</v>
      </c>
      <c r="X13" s="432"/>
      <c r="Y13" s="432"/>
      <c r="Z13" s="432"/>
      <c r="AA13" s="432"/>
      <c r="AB13" s="422"/>
      <c r="AC13" s="466">
        <v>548</v>
      </c>
      <c r="AD13" s="467"/>
      <c r="AE13" s="467"/>
      <c r="AF13" s="467"/>
      <c r="AG13" s="506"/>
      <c r="AH13" s="466">
        <v>627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33561</v>
      </c>
      <c r="BO13" s="416"/>
      <c r="BP13" s="416"/>
      <c r="BQ13" s="416"/>
      <c r="BR13" s="416"/>
      <c r="BS13" s="416"/>
      <c r="BT13" s="416"/>
      <c r="BU13" s="417"/>
      <c r="BV13" s="415">
        <v>21826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12.2</v>
      </c>
      <c r="CU13" s="413"/>
      <c r="CV13" s="413"/>
      <c r="CW13" s="413"/>
      <c r="CX13" s="413"/>
      <c r="CY13" s="413"/>
      <c r="CZ13" s="413"/>
      <c r="DA13" s="414"/>
      <c r="DB13" s="412">
        <v>11.9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160676</v>
      </c>
      <c r="S14" s="497"/>
      <c r="T14" s="497"/>
      <c r="U14" s="497"/>
      <c r="V14" s="498"/>
      <c r="W14" s="405"/>
      <c r="X14" s="406"/>
      <c r="Y14" s="406"/>
      <c r="Z14" s="406"/>
      <c r="AA14" s="406"/>
      <c r="AB14" s="395"/>
      <c r="AC14" s="499">
        <v>0.9</v>
      </c>
      <c r="AD14" s="500"/>
      <c r="AE14" s="500"/>
      <c r="AF14" s="500"/>
      <c r="AG14" s="501"/>
      <c r="AH14" s="499">
        <v>0.9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114.1</v>
      </c>
      <c r="CU14" s="511"/>
      <c r="CV14" s="511"/>
      <c r="CW14" s="511"/>
      <c r="CX14" s="511"/>
      <c r="CY14" s="511"/>
      <c r="CZ14" s="511"/>
      <c r="DA14" s="512"/>
      <c r="DB14" s="510">
        <v>133.4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159457</v>
      </c>
      <c r="S15" s="497"/>
      <c r="T15" s="497"/>
      <c r="U15" s="497"/>
      <c r="V15" s="498"/>
      <c r="W15" s="431" t="s">
        <v>127</v>
      </c>
      <c r="X15" s="432"/>
      <c r="Y15" s="432"/>
      <c r="Z15" s="432"/>
      <c r="AA15" s="432"/>
      <c r="AB15" s="422"/>
      <c r="AC15" s="466">
        <v>13370</v>
      </c>
      <c r="AD15" s="467"/>
      <c r="AE15" s="467"/>
      <c r="AF15" s="467"/>
      <c r="AG15" s="506"/>
      <c r="AH15" s="466">
        <v>16483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16703273</v>
      </c>
      <c r="BO15" s="379"/>
      <c r="BP15" s="379"/>
      <c r="BQ15" s="379"/>
      <c r="BR15" s="379"/>
      <c r="BS15" s="379"/>
      <c r="BT15" s="379"/>
      <c r="BU15" s="380"/>
      <c r="BV15" s="378">
        <v>16112386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21.8</v>
      </c>
      <c r="AD16" s="500"/>
      <c r="AE16" s="500"/>
      <c r="AF16" s="500"/>
      <c r="AG16" s="501"/>
      <c r="AH16" s="499">
        <v>24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22713555</v>
      </c>
      <c r="BO16" s="416"/>
      <c r="BP16" s="416"/>
      <c r="BQ16" s="416"/>
      <c r="BR16" s="416"/>
      <c r="BS16" s="416"/>
      <c r="BT16" s="416"/>
      <c r="BU16" s="417"/>
      <c r="BV16" s="415">
        <v>21845005</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13.8</v>
      </c>
      <c r="CU16" s="413"/>
      <c r="CV16" s="413"/>
      <c r="CW16" s="413"/>
      <c r="CX16" s="413"/>
      <c r="CY16" s="413"/>
      <c r="CZ16" s="413"/>
      <c r="DA16" s="414"/>
      <c r="DB16" s="412">
        <v>25.8</v>
      </c>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131</v>
      </c>
      <c r="S17" s="517"/>
      <c r="T17" s="517"/>
      <c r="U17" s="517"/>
      <c r="V17" s="518"/>
      <c r="W17" s="431" t="s">
        <v>135</v>
      </c>
      <c r="X17" s="432"/>
      <c r="Y17" s="432"/>
      <c r="Z17" s="432"/>
      <c r="AA17" s="432"/>
      <c r="AB17" s="422"/>
      <c r="AC17" s="466">
        <v>47517</v>
      </c>
      <c r="AD17" s="467"/>
      <c r="AE17" s="467"/>
      <c r="AF17" s="467"/>
      <c r="AG17" s="506"/>
      <c r="AH17" s="466">
        <v>50116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21209289</v>
      </c>
      <c r="BO17" s="416"/>
      <c r="BP17" s="416"/>
      <c r="BQ17" s="416"/>
      <c r="BR17" s="416"/>
      <c r="BS17" s="416"/>
      <c r="BT17" s="416"/>
      <c r="BU17" s="417"/>
      <c r="BV17" s="415">
        <v>20699333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53.44</v>
      </c>
      <c r="M18" s="528"/>
      <c r="N18" s="528"/>
      <c r="O18" s="528"/>
      <c r="P18" s="528"/>
      <c r="Q18" s="528"/>
      <c r="R18" s="529"/>
      <c r="S18" s="529"/>
      <c r="T18" s="529"/>
      <c r="U18" s="529"/>
      <c r="V18" s="530"/>
      <c r="W18" s="433"/>
      <c r="X18" s="434"/>
      <c r="Y18" s="434"/>
      <c r="Z18" s="434"/>
      <c r="AA18" s="434"/>
      <c r="AB18" s="425"/>
      <c r="AC18" s="531">
        <v>77.3</v>
      </c>
      <c r="AD18" s="532"/>
      <c r="AE18" s="532"/>
      <c r="AF18" s="532"/>
      <c r="AG18" s="533"/>
      <c r="AH18" s="531">
        <v>73.099999999999994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29206551</v>
      </c>
      <c r="BO18" s="416"/>
      <c r="BP18" s="416"/>
      <c r="BQ18" s="416"/>
      <c r="BR18" s="416"/>
      <c r="BS18" s="416"/>
      <c r="BT18" s="416"/>
      <c r="BU18" s="417"/>
      <c r="BV18" s="415">
        <v>28932350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2926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37316814</v>
      </c>
      <c r="BO19" s="416"/>
      <c r="BP19" s="416"/>
      <c r="BQ19" s="416"/>
      <c r="BR19" s="416"/>
      <c r="BS19" s="416"/>
      <c r="BT19" s="416"/>
      <c r="BU19" s="417"/>
      <c r="BV19" s="415">
        <v>34255531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62675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54844482</v>
      </c>
      <c r="BO23" s="416"/>
      <c r="BP23" s="416"/>
      <c r="BQ23" s="416"/>
      <c r="BR23" s="416"/>
      <c r="BS23" s="416"/>
      <c r="BT23" s="416"/>
      <c r="BU23" s="417"/>
      <c r="BV23" s="415">
        <v>51813780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8364</v>
      </c>
      <c r="R24" s="467"/>
      <c r="S24" s="467"/>
      <c r="T24" s="467"/>
      <c r="U24" s="467"/>
      <c r="V24" s="506"/>
      <c r="W24" s="561"/>
      <c r="X24" s="549"/>
      <c r="Y24" s="550"/>
      <c r="Z24" s="465" t="s">
        <v>151</v>
      </c>
      <c r="AA24" s="445"/>
      <c r="AB24" s="445"/>
      <c r="AC24" s="445"/>
      <c r="AD24" s="445"/>
      <c r="AE24" s="445"/>
      <c r="AF24" s="445"/>
      <c r="AG24" s="446"/>
      <c r="AH24" s="466">
        <v>851</v>
      </c>
      <c r="AI24" s="467"/>
      <c r="AJ24" s="467"/>
      <c r="AK24" s="467"/>
      <c r="AL24" s="506"/>
      <c r="AM24" s="466">
        <v>2671289</v>
      </c>
      <c r="AN24" s="467"/>
      <c r="AO24" s="467"/>
      <c r="AP24" s="467"/>
      <c r="AQ24" s="467"/>
      <c r="AR24" s="506"/>
      <c r="AS24" s="466">
        <v>3139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36295928</v>
      </c>
      <c r="BO24" s="416"/>
      <c r="BP24" s="416"/>
      <c r="BQ24" s="416"/>
      <c r="BR24" s="416"/>
      <c r="BS24" s="416"/>
      <c r="BT24" s="416"/>
      <c r="BU24" s="417"/>
      <c r="BV24" s="415">
        <v>34416424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7195</v>
      </c>
      <c r="R25" s="467"/>
      <c r="S25" s="467"/>
      <c r="T25" s="467"/>
      <c r="U25" s="467"/>
      <c r="V25" s="506"/>
      <c r="W25" s="561"/>
      <c r="X25" s="549"/>
      <c r="Y25" s="550"/>
      <c r="Z25" s="465" t="s">
        <v>154</v>
      </c>
      <c r="AA25" s="445"/>
      <c r="AB25" s="445"/>
      <c r="AC25" s="445"/>
      <c r="AD25" s="445"/>
      <c r="AE25" s="445"/>
      <c r="AF25" s="445"/>
      <c r="AG25" s="446"/>
      <c r="AH25" s="466">
        <v>148</v>
      </c>
      <c r="AI25" s="467"/>
      <c r="AJ25" s="467"/>
      <c r="AK25" s="467"/>
      <c r="AL25" s="506"/>
      <c r="AM25" s="466">
        <v>428460</v>
      </c>
      <c r="AN25" s="467"/>
      <c r="AO25" s="467"/>
      <c r="AP25" s="467"/>
      <c r="AQ25" s="467"/>
      <c r="AR25" s="506"/>
      <c r="AS25" s="466">
        <v>2895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31318404</v>
      </c>
      <c r="BO25" s="379"/>
      <c r="BP25" s="379"/>
      <c r="BQ25" s="379"/>
      <c r="BR25" s="379"/>
      <c r="BS25" s="379"/>
      <c r="BT25" s="379"/>
      <c r="BU25" s="380"/>
      <c r="BV25" s="378">
        <v>33006077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6642</v>
      </c>
      <c r="R26" s="467"/>
      <c r="S26" s="467"/>
      <c r="T26" s="467"/>
      <c r="U26" s="467"/>
      <c r="V26" s="506"/>
      <c r="W26" s="561"/>
      <c r="X26" s="549"/>
      <c r="Y26" s="550"/>
      <c r="Z26" s="465" t="s">
        <v>157</v>
      </c>
      <c r="AA26" s="571"/>
      <c r="AB26" s="571"/>
      <c r="AC26" s="571"/>
      <c r="AD26" s="571"/>
      <c r="AE26" s="571"/>
      <c r="AF26" s="571"/>
      <c r="AG26" s="572"/>
      <c r="AH26" s="466">
        <v>142</v>
      </c>
      <c r="AI26" s="467"/>
      <c r="AJ26" s="467"/>
      <c r="AK26" s="467"/>
      <c r="AL26" s="506"/>
      <c r="AM26" s="466">
        <v>479392</v>
      </c>
      <c r="AN26" s="467"/>
      <c r="AO26" s="467"/>
      <c r="AP26" s="467"/>
      <c r="AQ26" s="467"/>
      <c r="AR26" s="506"/>
      <c r="AS26" s="466">
        <v>3376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7280</v>
      </c>
      <c r="R27" s="467"/>
      <c r="S27" s="467"/>
      <c r="T27" s="467"/>
      <c r="U27" s="467"/>
      <c r="V27" s="506"/>
      <c r="W27" s="561"/>
      <c r="X27" s="549"/>
      <c r="Y27" s="550"/>
      <c r="Z27" s="465" t="s">
        <v>160</v>
      </c>
      <c r="AA27" s="445"/>
      <c r="AB27" s="445"/>
      <c r="AC27" s="445"/>
      <c r="AD27" s="445"/>
      <c r="AE27" s="445"/>
      <c r="AF27" s="445"/>
      <c r="AG27" s="446"/>
      <c r="AH27" s="466">
        <v>55</v>
      </c>
      <c r="AI27" s="467"/>
      <c r="AJ27" s="467"/>
      <c r="AK27" s="467"/>
      <c r="AL27" s="506"/>
      <c r="AM27" s="466">
        <v>182755</v>
      </c>
      <c r="AN27" s="467"/>
      <c r="AO27" s="467"/>
      <c r="AP27" s="467"/>
      <c r="AQ27" s="467"/>
      <c r="AR27" s="506"/>
      <c r="AS27" s="466">
        <v>3323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6530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836159</v>
      </c>
      <c r="BO28" s="379"/>
      <c r="BP28" s="379"/>
      <c r="BQ28" s="379"/>
      <c r="BR28" s="379"/>
      <c r="BS28" s="379"/>
      <c r="BT28" s="379"/>
      <c r="BU28" s="380"/>
      <c r="BV28" s="378">
        <v>835953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24</v>
      </c>
      <c r="M29" s="467"/>
      <c r="N29" s="467"/>
      <c r="O29" s="467"/>
      <c r="P29" s="506"/>
      <c r="Q29" s="466">
        <v>5920</v>
      </c>
      <c r="R29" s="467"/>
      <c r="S29" s="467"/>
      <c r="T29" s="467"/>
      <c r="U29" s="467"/>
      <c r="V29" s="506"/>
      <c r="W29" s="562"/>
      <c r="X29" s="563"/>
      <c r="Y29" s="564"/>
      <c r="Z29" s="465" t="s">
        <v>167</v>
      </c>
      <c r="AA29" s="445"/>
      <c r="AB29" s="445"/>
      <c r="AC29" s="445"/>
      <c r="AD29" s="445"/>
      <c r="AE29" s="445"/>
      <c r="AF29" s="445"/>
      <c r="AG29" s="446"/>
      <c r="AH29" s="466">
        <v>906</v>
      </c>
      <c r="AI29" s="467"/>
      <c r="AJ29" s="467"/>
      <c r="AK29" s="467"/>
      <c r="AL29" s="506"/>
      <c r="AM29" s="466">
        <v>2854044</v>
      </c>
      <c r="AN29" s="467"/>
      <c r="AO29" s="467"/>
      <c r="AP29" s="467"/>
      <c r="AQ29" s="467"/>
      <c r="AR29" s="506"/>
      <c r="AS29" s="466">
        <v>3150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1173691</v>
      </c>
      <c r="BO29" s="416"/>
      <c r="BP29" s="416"/>
      <c r="BQ29" s="416"/>
      <c r="BR29" s="416"/>
      <c r="BS29" s="416"/>
      <c r="BT29" s="416"/>
      <c r="BU29" s="417"/>
      <c r="BV29" s="415">
        <v>362285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1772756</v>
      </c>
      <c r="BO30" s="585"/>
      <c r="BP30" s="585"/>
      <c r="BQ30" s="585"/>
      <c r="BR30" s="585"/>
      <c r="BS30" s="585"/>
      <c r="BT30" s="585"/>
      <c r="BU30" s="586"/>
      <c r="BV30" s="584">
        <v>1279137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猪名川上流広域ごみ処理施設組合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川西市土地開発公社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用地先行取得事業特別会計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丹波少年自然の家事務組合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川西市都市整備公社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中央北地区土地区画整理事業特別会計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農業共済事業特別会計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兵庫県市町村退職手当組合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パルティ川西</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兵庫県後期高齢者医療広域連合（一般会計）</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川西市都市開発</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兵庫県後期高齢者医療広域連合（特別会計）</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川西能勢口振興開発</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21</v>
      </c>
      <c r="CP39" s="596"/>
      <c r="CQ39" s="597" t="str">
        <f>IF('各会計、関係団体の財政状況及び健全化判断比率'!BS12="","",'各会計、関係団体の財政状況及び健全化判断比率'!BS12)</f>
        <v>一庫ダム湖周辺環境整備センター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22</v>
      </c>
      <c r="CP40" s="596"/>
      <c r="CQ40" s="597" t="str">
        <f>IF('各会計、関係団体の財政状況及び健全化判断比率'!BS13="","",'各会計、関係団体の財政状況及び健全化判断比率'!BS13)</f>
        <v>川西市文化・スポーツ振興事業団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23</v>
      </c>
      <c r="CP41" s="596"/>
      <c r="CQ41" s="597" t="str">
        <f>IF('各会計、関係団体の財政状況及び健全化判断比率'!BS14="","",'各会計、関係団体の財政状況及び健全化判断比率'!BS14)</f>
        <v>川西市社会福祉協議会</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24</v>
      </c>
      <c r="CP42" s="596"/>
      <c r="CQ42" s="597" t="str">
        <f>IF('各会計、関係団体の財政状況及び健全化判断比率'!BS15="","",'各会計、関係団体の財政状況及び健全化判断比率'!BS15)</f>
        <v>阪神福祉事業団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x14ac:dyDescent="0.15">
      <c r="A35" s="22"/>
      <c r="B35" s="35"/>
      <c r="C35" s="1175" t="s">
        <v>532</v>
      </c>
      <c r="D35" s="1176"/>
      <c r="E35" s="1177"/>
      <c r="F35" s="36">
        <v>16.899999999999999</v>
      </c>
      <c r="G35" s="37">
        <v>17.170000000000002</v>
      </c>
      <c r="H35" s="37">
        <v>12.89</v>
      </c>
      <c r="I35" s="37">
        <v>13.12</v>
      </c>
      <c r="J35" s="38">
        <v>13.03</v>
      </c>
      <c r="K35" s="22"/>
      <c r="L35" s="22"/>
      <c r="M35" s="22"/>
      <c r="N35" s="22"/>
      <c r="O35" s="22"/>
      <c r="P35" s="22"/>
    </row>
    <row r="36" spans="1:16" ht="39" customHeight="1" x14ac:dyDescent="0.15">
      <c r="A36" s="22"/>
      <c r="B36" s="35"/>
      <c r="C36" s="1175" t="s">
        <v>533</v>
      </c>
      <c r="D36" s="1176"/>
      <c r="E36" s="1177"/>
      <c r="F36" s="36">
        <v>3.73</v>
      </c>
      <c r="G36" s="37">
        <v>4.53</v>
      </c>
      <c r="H36" s="37">
        <v>5.38</v>
      </c>
      <c r="I36" s="37">
        <v>5.79</v>
      </c>
      <c r="J36" s="38">
        <v>6.7</v>
      </c>
      <c r="K36" s="22"/>
      <c r="L36" s="22"/>
      <c r="M36" s="22"/>
      <c r="N36" s="22"/>
      <c r="O36" s="22"/>
      <c r="P36" s="22"/>
    </row>
    <row r="37" spans="1:16" ht="39" customHeight="1" x14ac:dyDescent="0.15">
      <c r="A37" s="22"/>
      <c r="B37" s="35"/>
      <c r="C37" s="1175" t="s">
        <v>534</v>
      </c>
      <c r="D37" s="1176"/>
      <c r="E37" s="1177"/>
      <c r="F37" s="36">
        <v>1.3</v>
      </c>
      <c r="G37" s="37">
        <v>1.76</v>
      </c>
      <c r="H37" s="37">
        <v>1.42</v>
      </c>
      <c r="I37" s="37">
        <v>1.48</v>
      </c>
      <c r="J37" s="38">
        <v>1.57</v>
      </c>
      <c r="K37" s="22"/>
      <c r="L37" s="22"/>
      <c r="M37" s="22"/>
      <c r="N37" s="22"/>
      <c r="O37" s="22"/>
      <c r="P37" s="22"/>
    </row>
    <row r="38" spans="1:16" ht="39" customHeight="1" x14ac:dyDescent="0.15">
      <c r="A38" s="22"/>
      <c r="B38" s="35"/>
      <c r="C38" s="1175" t="s">
        <v>535</v>
      </c>
      <c r="D38" s="1176"/>
      <c r="E38" s="1177"/>
      <c r="F38" s="36" t="s">
        <v>536</v>
      </c>
      <c r="G38" s="37" t="s">
        <v>537</v>
      </c>
      <c r="H38" s="37">
        <v>0.15</v>
      </c>
      <c r="I38" s="37">
        <v>1.49</v>
      </c>
      <c r="J38" s="38">
        <v>1.24</v>
      </c>
      <c r="K38" s="22"/>
      <c r="L38" s="22"/>
      <c r="M38" s="22"/>
      <c r="N38" s="22"/>
      <c r="O38" s="22"/>
      <c r="P38" s="22"/>
    </row>
    <row r="39" spans="1:16" ht="39" customHeight="1" x14ac:dyDescent="0.15">
      <c r="A39" s="22"/>
      <c r="B39" s="35"/>
      <c r="C39" s="1175" t="s">
        <v>538</v>
      </c>
      <c r="D39" s="1176"/>
      <c r="E39" s="1177"/>
      <c r="F39" s="36">
        <v>0.46</v>
      </c>
      <c r="G39" s="37">
        <v>0.04</v>
      </c>
      <c r="H39" s="37">
        <v>0.69</v>
      </c>
      <c r="I39" s="37">
        <v>0.56999999999999995</v>
      </c>
      <c r="J39" s="38">
        <v>0.46</v>
      </c>
      <c r="K39" s="22"/>
      <c r="L39" s="22"/>
      <c r="M39" s="22"/>
      <c r="N39" s="22"/>
      <c r="O39" s="22"/>
      <c r="P39" s="22"/>
    </row>
    <row r="40" spans="1:16" ht="39" customHeight="1" x14ac:dyDescent="0.15">
      <c r="A40" s="22"/>
      <c r="B40" s="35"/>
      <c r="C40" s="1175" t="s">
        <v>539</v>
      </c>
      <c r="D40" s="1176"/>
      <c r="E40" s="1177"/>
      <c r="F40" s="36">
        <v>0.15</v>
      </c>
      <c r="G40" s="37">
        <v>0.2</v>
      </c>
      <c r="H40" s="37">
        <v>0.2</v>
      </c>
      <c r="I40" s="37">
        <v>0.24</v>
      </c>
      <c r="J40" s="38">
        <v>0.25</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542</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7237</v>
      </c>
      <c r="L45" s="60">
        <v>7237</v>
      </c>
      <c r="M45" s="60">
        <v>7289</v>
      </c>
      <c r="N45" s="60">
        <v>6663</v>
      </c>
      <c r="O45" s="61">
        <v>6372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v>53</v>
      </c>
      <c r="L47" s="64">
        <v>73</v>
      </c>
      <c r="M47" s="64">
        <v>73</v>
      </c>
      <c r="N47" s="64">
        <v>97</v>
      </c>
      <c r="O47" s="65">
        <v>103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1170</v>
      </c>
      <c r="L48" s="64">
        <v>1045</v>
      </c>
      <c r="M48" s="64">
        <v>916</v>
      </c>
      <c r="N48" s="64">
        <v>803</v>
      </c>
      <c r="O48" s="65">
        <v>863</v>
      </c>
      <c r="P48" s="48"/>
      <c r="Q48" s="48"/>
      <c r="R48" s="48"/>
      <c r="S48" s="48"/>
      <c r="T48" s="48"/>
      <c r="U48" s="48"/>
    </row>
    <row r="49" spans="1:21" ht="30.75" customHeight="1" x14ac:dyDescent="0.15">
      <c r="A49" s="48"/>
      <c r="B49" s="1193"/>
      <c r="C49" s="1194"/>
      <c r="D49" s="62"/>
      <c r="E49" s="1185" t="s">
        <v>15</v>
      </c>
      <c r="F49" s="1185"/>
      <c r="G49" s="1185"/>
      <c r="H49" s="1185"/>
      <c r="I49" s="1185"/>
      <c r="J49" s="1186"/>
      <c r="K49" s="63">
        <v>658</v>
      </c>
      <c r="L49" s="64">
        <v>764</v>
      </c>
      <c r="M49" s="64">
        <v>764</v>
      </c>
      <c r="N49" s="64">
        <v>764</v>
      </c>
      <c r="O49" s="65">
        <v>764</v>
      </c>
      <c r="P49" s="48"/>
      <c r="Q49" s="48"/>
      <c r="R49" s="48"/>
      <c r="S49" s="48"/>
      <c r="T49" s="48"/>
      <c r="U49" s="48"/>
    </row>
    <row r="50" spans="1:21" ht="30.75" customHeight="1" x14ac:dyDescent="0.15">
      <c r="A50" s="48"/>
      <c r="B50" s="1193"/>
      <c r="C50" s="1194"/>
      <c r="D50" s="62"/>
      <c r="E50" s="1185" t="s">
        <v>16</v>
      </c>
      <c r="F50" s="1185"/>
      <c r="G50" s="1185"/>
      <c r="H50" s="1185"/>
      <c r="I50" s="1185"/>
      <c r="J50" s="1186"/>
      <c r="K50" s="63">
        <v>826</v>
      </c>
      <c r="L50" s="64">
        <v>810</v>
      </c>
      <c r="M50" s="64">
        <v>902</v>
      </c>
      <c r="N50" s="64">
        <v>994</v>
      </c>
      <c r="O50" s="65">
        <v>974</v>
      </c>
      <c r="P50" s="48"/>
      <c r="Q50" s="48"/>
      <c r="R50" s="48"/>
      <c r="S50" s="48"/>
      <c r="T50" s="48"/>
      <c r="U50" s="48"/>
    </row>
    <row r="51" spans="1:21" ht="30.75" customHeight="1" x14ac:dyDescent="0.15">
      <c r="A51" s="48"/>
      <c r="B51" s="1195"/>
      <c r="C51" s="1196"/>
      <c r="D51" s="66"/>
      <c r="E51" s="1185" t="s">
        <v>17</v>
      </c>
      <c r="F51" s="1185"/>
      <c r="G51" s="1185"/>
      <c r="H51" s="1185"/>
      <c r="I51" s="1185"/>
      <c r="J51" s="1186"/>
      <c r="K51" s="63">
        <v>5</v>
      </c>
      <c r="L51" s="64">
        <v>2</v>
      </c>
      <c r="M51" s="64">
        <v>0</v>
      </c>
      <c r="N51" s="64">
        <v>2</v>
      </c>
      <c r="O51" s="65">
        <v>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6771</v>
      </c>
      <c r="L52" s="64">
        <v>6990</v>
      </c>
      <c r="M52" s="64">
        <v>6597</v>
      </c>
      <c r="N52" s="64">
        <v>6472</v>
      </c>
      <c r="O52" s="65">
        <v>5814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3178</v>
      </c>
      <c r="L53" s="69">
        <v>2941</v>
      </c>
      <c r="M53" s="69">
        <v>3347</v>
      </c>
      <c r="N53" s="69">
        <v>2851</v>
      </c>
      <c r="O53" s="70">
        <v>3265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M49" sqref="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53764</v>
      </c>
      <c r="J41" s="83">
        <v>57671</v>
      </c>
      <c r="K41" s="83">
        <v>58028</v>
      </c>
      <c r="L41" s="83">
        <v>58356</v>
      </c>
      <c r="M41" s="84">
        <v>61604</v>
      </c>
    </row>
    <row r="42" spans="2:13" ht="27.75" customHeight="1" x14ac:dyDescent="0.15">
      <c r="B42" s="1201"/>
      <c r="C42" s="1202"/>
      <c r="D42" s="85"/>
      <c r="E42" s="1207" t="s">
        <v>25</v>
      </c>
      <c r="F42" s="1207"/>
      <c r="G42" s="1207"/>
      <c r="H42" s="1208"/>
      <c r="I42" s="86">
        <v>18174</v>
      </c>
      <c r="J42" s="87">
        <v>17182</v>
      </c>
      <c r="K42" s="87">
        <v>16655</v>
      </c>
      <c r="L42" s="87">
        <v>15788</v>
      </c>
      <c r="M42" s="88">
        <v>15089</v>
      </c>
    </row>
    <row r="43" spans="2:13" ht="27.75" customHeight="1" x14ac:dyDescent="0.15">
      <c r="B43" s="1201"/>
      <c r="C43" s="1202"/>
      <c r="D43" s="85"/>
      <c r="E43" s="1207" t="s">
        <v>26</v>
      </c>
      <c r="F43" s="1207"/>
      <c r="G43" s="1207"/>
      <c r="H43" s="1208"/>
      <c r="I43" s="86">
        <v>8650</v>
      </c>
      <c r="J43" s="87">
        <v>7722</v>
      </c>
      <c r="K43" s="87">
        <v>7823</v>
      </c>
      <c r="L43" s="87">
        <v>7218</v>
      </c>
      <c r="M43" s="88">
        <v>7278</v>
      </c>
    </row>
    <row r="44" spans="2:13" ht="27.75" customHeight="1" x14ac:dyDescent="0.15">
      <c r="B44" s="1201"/>
      <c r="C44" s="1202"/>
      <c r="D44" s="85"/>
      <c r="E44" s="1207" t="s">
        <v>27</v>
      </c>
      <c r="F44" s="1207"/>
      <c r="G44" s="1207"/>
      <c r="H44" s="1208"/>
      <c r="I44" s="86">
        <v>7250</v>
      </c>
      <c r="J44" s="87">
        <v>6595</v>
      </c>
      <c r="K44" s="87">
        <v>5931</v>
      </c>
      <c r="L44" s="87">
        <v>5256</v>
      </c>
      <c r="M44" s="88">
        <v>4570</v>
      </c>
    </row>
    <row r="45" spans="2:13" ht="27.75" customHeight="1" x14ac:dyDescent="0.15">
      <c r="B45" s="1201"/>
      <c r="C45" s="1202"/>
      <c r="D45" s="85"/>
      <c r="E45" s="1207" t="s">
        <v>28</v>
      </c>
      <c r="F45" s="1207"/>
      <c r="G45" s="1207"/>
      <c r="H45" s="1208"/>
      <c r="I45" s="86">
        <v>10118</v>
      </c>
      <c r="J45" s="87">
        <v>9873</v>
      </c>
      <c r="K45" s="87">
        <v>9343</v>
      </c>
      <c r="L45" s="87">
        <v>8584</v>
      </c>
      <c r="M45" s="88">
        <v>7751</v>
      </c>
    </row>
    <row r="46" spans="2:13" ht="27.75" customHeight="1" x14ac:dyDescent="0.15">
      <c r="B46" s="1201"/>
      <c r="C46" s="1202"/>
      <c r="D46" s="85"/>
      <c r="E46" s="1207" t="s">
        <v>29</v>
      </c>
      <c r="F46" s="1207"/>
      <c r="G46" s="1207"/>
      <c r="H46" s="1208"/>
      <c r="I46" s="86">
        <v>35</v>
      </c>
      <c r="J46" s="87">
        <v>62</v>
      </c>
      <c r="K46" s="87">
        <v>206</v>
      </c>
      <c r="L46" s="87">
        <v>202</v>
      </c>
      <c r="M46" s="88">
        <v>191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3645</v>
      </c>
      <c r="J49" s="87">
        <v>5721</v>
      </c>
      <c r="K49" s="87">
        <v>4601</v>
      </c>
      <c r="L49" s="87">
        <v>3782</v>
      </c>
      <c r="M49" s="88">
        <v>5222</v>
      </c>
    </row>
    <row r="50" spans="2:13" ht="27.75" customHeight="1" x14ac:dyDescent="0.15">
      <c r="B50" s="1201"/>
      <c r="C50" s="1202"/>
      <c r="D50" s="85"/>
      <c r="E50" s="1207" t="s">
        <v>34</v>
      </c>
      <c r="F50" s="1207"/>
      <c r="G50" s="1207"/>
      <c r="H50" s="1208"/>
      <c r="I50" s="86">
        <v>15162</v>
      </c>
      <c r="J50" s="87">
        <v>13728</v>
      </c>
      <c r="K50" s="87">
        <v>13279</v>
      </c>
      <c r="L50" s="87">
        <v>14394</v>
      </c>
      <c r="M50" s="88">
        <v>16542</v>
      </c>
    </row>
    <row r="51" spans="2:13" ht="27.75" customHeight="1" x14ac:dyDescent="0.15">
      <c r="B51" s="1203"/>
      <c r="C51" s="1204"/>
      <c r="D51" s="85"/>
      <c r="E51" s="1207" t="s">
        <v>35</v>
      </c>
      <c r="F51" s="1207"/>
      <c r="G51" s="1207"/>
      <c r="H51" s="1208"/>
      <c r="I51" s="86">
        <v>38577</v>
      </c>
      <c r="J51" s="87">
        <v>41030</v>
      </c>
      <c r="K51" s="87">
        <v>42553</v>
      </c>
      <c r="L51" s="87">
        <v>43231</v>
      </c>
      <c r="M51" s="88">
        <v>44832</v>
      </c>
    </row>
    <row r="52" spans="2:13" ht="27.75" customHeight="1" thickBot="1" x14ac:dyDescent="0.2">
      <c r="B52" s="1211" t="s">
        <v>36</v>
      </c>
      <c r="C52" s="1212"/>
      <c r="D52" s="90"/>
      <c r="E52" s="1213" t="s">
        <v>37</v>
      </c>
      <c r="F52" s="1213"/>
      <c r="G52" s="1213"/>
      <c r="H52" s="1214"/>
      <c r="I52" s="91">
        <v>40608</v>
      </c>
      <c r="J52" s="92">
        <v>38627</v>
      </c>
      <c r="K52" s="92">
        <v>37552</v>
      </c>
      <c r="L52" s="92">
        <v>33998</v>
      </c>
      <c r="M52" s="93">
        <v>29887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17921</v>
      </c>
      <c r="E3" s="116"/>
      <c r="F3" s="117">
        <v>25248</v>
      </c>
      <c r="G3" s="118"/>
      <c r="H3" s="119"/>
    </row>
    <row r="4" spans="1:8" x14ac:dyDescent="0.15">
      <c r="A4" s="120"/>
      <c r="B4" s="121"/>
      <c r="C4" s="122"/>
      <c r="D4" s="123">
        <v>3909</v>
      </c>
      <c r="E4" s="124"/>
      <c r="F4" s="125">
        <v>10630</v>
      </c>
      <c r="G4" s="126"/>
      <c r="H4" s="127"/>
    </row>
    <row r="5" spans="1:8" x14ac:dyDescent="0.15">
      <c r="A5" s="108" t="s">
        <v>514</v>
      </c>
      <c r="B5" s="113"/>
      <c r="C5" s="114"/>
      <c r="D5" s="115">
        <v>27230</v>
      </c>
      <c r="E5" s="116"/>
      <c r="F5" s="117">
        <v>28126</v>
      </c>
      <c r="G5" s="118"/>
      <c r="H5" s="119"/>
    </row>
    <row r="6" spans="1:8" x14ac:dyDescent="0.15">
      <c r="A6" s="120"/>
      <c r="B6" s="121"/>
      <c r="C6" s="122"/>
      <c r="D6" s="123">
        <v>12890</v>
      </c>
      <c r="E6" s="124"/>
      <c r="F6" s="125">
        <v>14734</v>
      </c>
      <c r="G6" s="126"/>
      <c r="H6" s="127"/>
    </row>
    <row r="7" spans="1:8" x14ac:dyDescent="0.15">
      <c r="A7" s="108" t="s">
        <v>515</v>
      </c>
      <c r="B7" s="113"/>
      <c r="C7" s="114"/>
      <c r="D7" s="115">
        <v>34302</v>
      </c>
      <c r="E7" s="116"/>
      <c r="F7" s="117">
        <v>29620</v>
      </c>
      <c r="G7" s="118"/>
      <c r="H7" s="119"/>
    </row>
    <row r="8" spans="1:8" x14ac:dyDescent="0.15">
      <c r="A8" s="120"/>
      <c r="B8" s="121"/>
      <c r="C8" s="122"/>
      <c r="D8" s="123">
        <v>16269</v>
      </c>
      <c r="E8" s="124"/>
      <c r="F8" s="125">
        <v>13304</v>
      </c>
      <c r="G8" s="126"/>
      <c r="H8" s="127"/>
    </row>
    <row r="9" spans="1:8" x14ac:dyDescent="0.15">
      <c r="A9" s="108" t="s">
        <v>516</v>
      </c>
      <c r="B9" s="113"/>
      <c r="C9" s="114"/>
      <c r="D9" s="115">
        <v>31708</v>
      </c>
      <c r="E9" s="116"/>
      <c r="F9" s="117">
        <v>37711</v>
      </c>
      <c r="G9" s="118"/>
      <c r="H9" s="119"/>
    </row>
    <row r="10" spans="1:8" x14ac:dyDescent="0.15">
      <c r="A10" s="120"/>
      <c r="B10" s="121"/>
      <c r="C10" s="122"/>
      <c r="D10" s="123">
        <v>16503</v>
      </c>
      <c r="E10" s="124"/>
      <c r="F10" s="125">
        <v>18037</v>
      </c>
      <c r="G10" s="126"/>
      <c r="H10" s="127"/>
    </row>
    <row r="11" spans="1:8" x14ac:dyDescent="0.15">
      <c r="A11" s="108" t="s">
        <v>517</v>
      </c>
      <c r="B11" s="113"/>
      <c r="C11" s="114"/>
      <c r="D11" s="115">
        <v>37660</v>
      </c>
      <c r="E11" s="116"/>
      <c r="F11" s="117">
        <v>39951</v>
      </c>
      <c r="G11" s="118"/>
      <c r="H11" s="119"/>
    </row>
    <row r="12" spans="1:8" x14ac:dyDescent="0.15">
      <c r="A12" s="120"/>
      <c r="B12" s="121"/>
      <c r="C12" s="128"/>
      <c r="D12" s="123">
        <v>18647</v>
      </c>
      <c r="E12" s="124"/>
      <c r="F12" s="125">
        <v>22555</v>
      </c>
      <c r="G12" s="126"/>
      <c r="H12" s="127"/>
    </row>
    <row r="13" spans="1:8" x14ac:dyDescent="0.15">
      <c r="A13" s="108"/>
      <c r="B13" s="113"/>
      <c r="C13" s="129"/>
      <c r="D13" s="130">
        <v>29764</v>
      </c>
      <c r="E13" s="131"/>
      <c r="F13" s="132">
        <v>32131</v>
      </c>
      <c r="G13" s="133"/>
      <c r="H13" s="119"/>
    </row>
    <row r="14" spans="1:8" x14ac:dyDescent="0.15">
      <c r="A14" s="120"/>
      <c r="B14" s="121"/>
      <c r="C14" s="122"/>
      <c r="D14" s="123">
        <v>13644</v>
      </c>
      <c r="E14" s="124"/>
      <c r="F14" s="125">
        <v>15852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v>
      </c>
      <c r="C19" s="134">
        <f>ROUND(VALUE(SUBSTITUTE(実質収支比率等に係る経年分析!G$48,"▲","-")),2)</f>
        <v>1.77</v>
      </c>
      <c r="D19" s="134">
        <f>ROUND(VALUE(SUBSTITUTE(実質収支比率等に係る経年分析!H$48,"▲","-")),2)</f>
        <v>1.42</v>
      </c>
      <c r="E19" s="134">
        <f>ROUND(VALUE(SUBSTITUTE(実質収支比率等に係る経年分析!I$48,"▲","-")),2)</f>
        <v>1.49</v>
      </c>
      <c r="F19" s="134">
        <f>ROUND(VALUE(SUBSTITUTE(実質収支比率等に係る経年分析!J$48,"▲","-")),2)</f>
        <v>1.57</v>
      </c>
    </row>
    <row r="20" spans="1:11" x14ac:dyDescent="0.15">
      <c r="A20" s="134" t="s">
        <v>42</v>
      </c>
      <c r="B20" s="134">
        <f>ROUND(VALUE(SUBSTITUTE(実質収支比率等に係る経年分析!F$47,"▲","-")),2)</f>
        <v>3.17</v>
      </c>
      <c r="C20" s="134">
        <f>ROUND(VALUE(SUBSTITUTE(実質収支比率等に係る経年分析!G$47,"▲","-")),2)</f>
        <v>2.89</v>
      </c>
      <c r="D20" s="134">
        <f>ROUND(VALUE(SUBSTITUTE(実質収支比率等に係る経年分析!H$47,"▲","-")),2)</f>
        <v>2.87</v>
      </c>
      <c r="E20" s="134">
        <f>ROUND(VALUE(SUBSTITUTE(実質収支比率等に係る経年分析!I$47,"▲","-")),2)</f>
        <v>2.85</v>
      </c>
      <c r="F20" s="134">
        <f>ROUND(VALUE(SUBSTITUTE(実質収支比率等に係る経年分析!J$47,"▲","-")),2)</f>
        <v>2.8</v>
      </c>
    </row>
    <row r="21" spans="1:11" x14ac:dyDescent="0.15">
      <c r="A21" s="134" t="s">
        <v>43</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0.11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x14ac:dyDescent="0.15">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2.46</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1.57</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1.24</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1.57</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17.170000000000002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13.03</v>
      </c>
    </row>
    <row r="36" spans="1:16" x14ac:dyDescent="0.15">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6771</v>
      </c>
      <c r="E42" s="136"/>
      <c r="F42" s="136"/>
      <c r="G42" s="136">
        <f>'実質公債費比率（分子）の構造'!L$52</f>
        <v>6990</v>
      </c>
      <c r="H42" s="136"/>
      <c r="I42" s="136"/>
      <c r="J42" s="136">
        <f>'実質公債費比率（分子）の構造'!M$52</f>
        <v>6597</v>
      </c>
      <c r="K42" s="136"/>
      <c r="L42" s="136"/>
      <c r="M42" s="136">
        <f>'実質公債費比率（分子）の構造'!N$52</f>
        <v>6472</v>
      </c>
      <c r="N42" s="136"/>
      <c r="O42" s="136"/>
      <c r="P42" s="136">
        <f>'実質公債費比率（分子）の構造'!O$52</f>
        <v>5814</v>
      </c>
    </row>
    <row r="43" spans="1:16" x14ac:dyDescent="0.15">
      <c r="A43" s="136" t="s">
        <v>51</v>
      </c>
      <c r="B43" s="136">
        <f>'実質公債費比率（分子）の構造'!K$51</f>
        <v>5</v>
      </c>
      <c r="C43" s="136"/>
      <c r="D43" s="136"/>
      <c r="E43" s="136">
        <f>'実質公債費比率（分子）の構造'!L$51</f>
        <v>2</v>
      </c>
      <c r="F43" s="136"/>
      <c r="G43" s="136"/>
      <c r="H43" s="136">
        <f>'実質公債費比率（分子）の構造'!M$51</f>
        <v>0</v>
      </c>
      <c r="I43" s="136"/>
      <c r="J43" s="136"/>
      <c r="K43" s="136">
        <f>'実質公債費比率（分子）の構造'!N$51</f>
        <v>2</v>
      </c>
      <c r="L43" s="136"/>
      <c r="M43" s="136"/>
      <c r="N43" s="136">
        <f>'実質公債費比率（分子）の構造'!O$51</f>
        <v>3</v>
      </c>
      <c r="O43" s="136"/>
      <c r="P43" s="136"/>
    </row>
    <row r="44" spans="1:16" x14ac:dyDescent="0.15">
      <c r="A44" s="136" t="s">
        <v>52</v>
      </c>
      <c r="B44" s="136">
        <f>'実質公債費比率（分子）の構造'!K$50</f>
        <v>826</v>
      </c>
      <c r="C44" s="136"/>
      <c r="D44" s="136"/>
      <c r="E44" s="136">
        <f>'実質公債費比率（分子）の構造'!L$50</f>
        <v>810</v>
      </c>
      <c r="F44" s="136"/>
      <c r="G44" s="136"/>
      <c r="H44" s="136">
        <f>'実質公債費比率（分子）の構造'!M$50</f>
        <v>902</v>
      </c>
      <c r="I44" s="136"/>
      <c r="J44" s="136"/>
      <c r="K44" s="136">
        <f>'実質公債費比率（分子）の構造'!N$50</f>
        <v>994</v>
      </c>
      <c r="L44" s="136"/>
      <c r="M44" s="136"/>
      <c r="N44" s="136">
        <f>'実質公債費比率（分子）の構造'!O$50</f>
        <v>974</v>
      </c>
      <c r="O44" s="136"/>
      <c r="P44" s="136"/>
    </row>
    <row r="45" spans="1:16" x14ac:dyDescent="0.15">
      <c r="A45" s="136" t="s">
        <v>53</v>
      </c>
      <c r="B45" s="136">
        <f>'実質公債費比率（分子）の構造'!K$49</f>
        <v>658</v>
      </c>
      <c r="C45" s="136"/>
      <c r="D45" s="136"/>
      <c r="E45" s="136">
        <f>'実質公債費比率（分子）の構造'!L$49</f>
        <v>764</v>
      </c>
      <c r="F45" s="136"/>
      <c r="G45" s="136"/>
      <c r="H45" s="136">
        <f>'実質公債費比率（分子）の構造'!M$49</f>
        <v>764</v>
      </c>
      <c r="I45" s="136"/>
      <c r="J45" s="136"/>
      <c r="K45" s="136">
        <f>'実質公債費比率（分子）の構造'!N$49</f>
        <v>764</v>
      </c>
      <c r="L45" s="136"/>
      <c r="M45" s="136"/>
      <c r="N45" s="136">
        <f>'実質公債費比率（分子）の構造'!O$49</f>
        <v>764</v>
      </c>
      <c r="O45" s="136"/>
      <c r="P45" s="136"/>
    </row>
    <row r="46" spans="1:16" x14ac:dyDescent="0.15">
      <c r="A46" s="136" t="s">
        <v>54</v>
      </c>
      <c r="B46" s="136">
        <f>'実質公債費比率（分子）の構造'!K$48</f>
        <v>1170</v>
      </c>
      <c r="C46" s="136"/>
      <c r="D46" s="136"/>
      <c r="E46" s="136">
        <f>'実質公債費比率（分子）の構造'!L$48</f>
        <v>1045</v>
      </c>
      <c r="F46" s="136"/>
      <c r="G46" s="136"/>
      <c r="H46" s="136">
        <f>'実質公債費比率（分子）の構造'!M$48</f>
        <v>916</v>
      </c>
      <c r="I46" s="136"/>
      <c r="J46" s="136"/>
      <c r="K46" s="136">
        <f>'実質公債費比率（分子）の構造'!N$48</f>
        <v>803</v>
      </c>
      <c r="L46" s="136"/>
      <c r="M46" s="136"/>
      <c r="N46" s="136">
        <f>'実質公債費比率（分子）の構造'!O$48</f>
        <v>863</v>
      </c>
      <c r="O46" s="136"/>
      <c r="P46" s="136"/>
    </row>
    <row r="47" spans="1:16" x14ac:dyDescent="0.15">
      <c r="A47" s="136" t="s">
        <v>55</v>
      </c>
      <c r="B47" s="136">
        <f>'実質公債費比率（分子）の構造'!K$47</f>
        <v>53</v>
      </c>
      <c r="C47" s="136"/>
      <c r="D47" s="136"/>
      <c r="E47" s="136">
        <f>'実質公債費比率（分子）の構造'!L$47</f>
        <v>73</v>
      </c>
      <c r="F47" s="136"/>
      <c r="G47" s="136"/>
      <c r="H47" s="136">
        <f>'実質公債費比率（分子）の構造'!M$47</f>
        <v>73</v>
      </c>
      <c r="I47" s="136"/>
      <c r="J47" s="136"/>
      <c r="K47" s="136">
        <f>'実質公債費比率（分子）の構造'!N$47</f>
        <v>97</v>
      </c>
      <c r="L47" s="136"/>
      <c r="M47" s="136"/>
      <c r="N47" s="136">
        <f>'実質公債費比率（分子）の構造'!O$47</f>
        <v>103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7237</v>
      </c>
      <c r="C49" s="136"/>
      <c r="D49" s="136"/>
      <c r="E49" s="136">
        <f>'実質公債費比率（分子）の構造'!L$45</f>
        <v>7237</v>
      </c>
      <c r="F49" s="136"/>
      <c r="G49" s="136"/>
      <c r="H49" s="136">
        <f>'実質公債費比率（分子）の構造'!M$45</f>
        <v>7289</v>
      </c>
      <c r="I49" s="136"/>
      <c r="J49" s="136"/>
      <c r="K49" s="136">
        <f>'実質公債費比率（分子）の構造'!N$45</f>
        <v>6663</v>
      </c>
      <c r="L49" s="136"/>
      <c r="M49" s="136"/>
      <c r="N49" s="136">
        <f>'実質公債費比率（分子）の構造'!O$45</f>
        <v>6372</v>
      </c>
      <c r="O49" s="136"/>
      <c r="P49" s="136"/>
    </row>
    <row r="50" spans="1:16" x14ac:dyDescent="0.15">
      <c r="A50" s="136" t="s">
        <v>58</v>
      </c>
      <c r="B50" s="136" t="e">
        <f>NA()</f>
        <v>#N/A</v>
      </c>
      <c r="C50" s="136">
        <f>IF(ISNUMBER('実質公債費比率（分子）の構造'!K$53),'実質公債費比率（分子）の構造'!K$53,NA())</f>
        <v>3178</v>
      </c>
      <c r="D50" s="136" t="e">
        <f>NA()</f>
        <v>#N/A</v>
      </c>
      <c r="E50" s="136" t="e">
        <f>NA()</f>
        <v>#N/A</v>
      </c>
      <c r="F50" s="136">
        <f>IF(ISNUMBER('実質公債費比率（分子）の構造'!L$53),'実質公債費比率（分子）の構造'!L$53,NA())</f>
        <v>2941</v>
      </c>
      <c r="G50" s="136" t="e">
        <f>NA()</f>
        <v>#N/A</v>
      </c>
      <c r="H50" s="136" t="e">
        <f>NA()</f>
        <v>#N/A</v>
      </c>
      <c r="I50" s="136">
        <f>IF(ISNUMBER('実質公債費比率（分子）の構造'!M$53),'実質公債費比率（分子）の構造'!M$53,NA())</f>
        <v>3347</v>
      </c>
      <c r="J50" s="136" t="e">
        <f>NA()</f>
        <v>#N/A</v>
      </c>
      <c r="K50" s="136" t="e">
        <f>NA()</f>
        <v>#N/A</v>
      </c>
      <c r="L50" s="136">
        <f>IF(ISNUMBER('実質公債費比率（分子）の構造'!N$53),'実質公債費比率（分子）の構造'!N$53,NA())</f>
        <v>2851</v>
      </c>
      <c r="M50" s="136" t="e">
        <f>NA()</f>
        <v>#N/A</v>
      </c>
      <c r="N50" s="136" t="e">
        <f>NA()</f>
        <v>#N/A</v>
      </c>
      <c r="O50" s="136">
        <f>IF(ISNUMBER('実質公債費比率（分子）の構造'!O$53),'実質公債費比率（分子）の構造'!O$53,NA())</f>
        <v>3265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38577</v>
      </c>
      <c r="E56" s="135"/>
      <c r="F56" s="135"/>
      <c r="G56" s="135">
        <f>'将来負担比率（分子）の構造'!J$51</f>
        <v>41030</v>
      </c>
      <c r="H56" s="135"/>
      <c r="I56" s="135"/>
      <c r="J56" s="135">
        <f>'将来負担比率（分子）の構造'!K$51</f>
        <v>42553</v>
      </c>
      <c r="K56" s="135"/>
      <c r="L56" s="135"/>
      <c r="M56" s="135">
        <f>'将来負担比率（分子）の構造'!L$51</f>
        <v>43231</v>
      </c>
      <c r="N56" s="135"/>
      <c r="O56" s="135"/>
      <c r="P56" s="135">
        <f>'将来負担比率（分子）の構造'!M$51</f>
        <v>44832</v>
      </c>
    </row>
    <row r="57" spans="1:16" x14ac:dyDescent="0.15">
      <c r="A57" s="135" t="s">
        <v>34</v>
      </c>
      <c r="B57" s="135"/>
      <c r="C57" s="135"/>
      <c r="D57" s="135">
        <f>'将来負担比率（分子）の構造'!I$50</f>
        <v>15162</v>
      </c>
      <c r="E57" s="135"/>
      <c r="F57" s="135"/>
      <c r="G57" s="135">
        <f>'将来負担比率（分子）の構造'!J$50</f>
        <v>13728</v>
      </c>
      <c r="H57" s="135"/>
      <c r="I57" s="135"/>
      <c r="J57" s="135">
        <f>'将来負担比率（分子）の構造'!K$50</f>
        <v>13279</v>
      </c>
      <c r="K57" s="135"/>
      <c r="L57" s="135"/>
      <c r="M57" s="135">
        <f>'将来負担比率（分子）の構造'!L$50</f>
        <v>14394</v>
      </c>
      <c r="N57" s="135"/>
      <c r="O57" s="135"/>
      <c r="P57" s="135">
        <f>'将来負担比率（分子）の構造'!M$50</f>
        <v>16542</v>
      </c>
    </row>
    <row r="58" spans="1:16" x14ac:dyDescent="0.15">
      <c r="A58" s="135" t="s">
        <v>33</v>
      </c>
      <c r="B58" s="135"/>
      <c r="C58" s="135"/>
      <c r="D58" s="135">
        <f>'将来負担比率（分子）の構造'!I$49</f>
        <v>3645</v>
      </c>
      <c r="E58" s="135"/>
      <c r="F58" s="135"/>
      <c r="G58" s="135">
        <f>'将来負担比率（分子）の構造'!J$49</f>
        <v>5721</v>
      </c>
      <c r="H58" s="135"/>
      <c r="I58" s="135"/>
      <c r="J58" s="135">
        <f>'将来負担比率（分子）の構造'!K$49</f>
        <v>4601</v>
      </c>
      <c r="K58" s="135"/>
      <c r="L58" s="135"/>
      <c r="M58" s="135">
        <f>'将来負担比率（分子）の構造'!L$49</f>
        <v>3782</v>
      </c>
      <c r="N58" s="135"/>
      <c r="O58" s="135"/>
      <c r="P58" s="135">
        <f>'将来負担比率（分子）の構造'!M$49</f>
        <v>5222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35</v>
      </c>
      <c r="C61" s="135"/>
      <c r="D61" s="135"/>
      <c r="E61" s="135">
        <f>'将来負担比率（分子）の構造'!J$46</f>
        <v>62</v>
      </c>
      <c r="F61" s="135"/>
      <c r="G61" s="135"/>
      <c r="H61" s="135">
        <f>'将来負担比率（分子）の構造'!K$46</f>
        <v>206</v>
      </c>
      <c r="I61" s="135"/>
      <c r="J61" s="135"/>
      <c r="K61" s="135">
        <f>'将来負担比率（分子）の構造'!L$46</f>
        <v>202</v>
      </c>
      <c r="L61" s="135"/>
      <c r="M61" s="135"/>
      <c r="N61" s="135">
        <f>'将来負担比率（分子）の構造'!M$46</f>
        <v>191</v>
      </c>
      <c r="O61" s="135"/>
      <c r="P61" s="135"/>
    </row>
    <row r="62" spans="1:16" x14ac:dyDescent="0.15">
      <c r="A62" s="135" t="s">
        <v>28</v>
      </c>
      <c r="B62" s="135">
        <f>'将来負担比率（分子）の構造'!I$45</f>
        <v>10118</v>
      </c>
      <c r="C62" s="135"/>
      <c r="D62" s="135"/>
      <c r="E62" s="135">
        <f>'将来負担比率（分子）の構造'!J$45</f>
        <v>9873</v>
      </c>
      <c r="F62" s="135"/>
      <c r="G62" s="135"/>
      <c r="H62" s="135">
        <f>'将来負担比率（分子）の構造'!K$45</f>
        <v>9343</v>
      </c>
      <c r="I62" s="135"/>
      <c r="J62" s="135"/>
      <c r="K62" s="135">
        <f>'将来負担比率（分子）の構造'!L$45</f>
        <v>8584</v>
      </c>
      <c r="L62" s="135"/>
      <c r="M62" s="135"/>
      <c r="N62" s="135">
        <f>'将来負担比率（分子）の構造'!M$45</f>
        <v>7751</v>
      </c>
      <c r="O62" s="135"/>
      <c r="P62" s="135"/>
    </row>
    <row r="63" spans="1:16" x14ac:dyDescent="0.15">
      <c r="A63" s="135" t="s">
        <v>27</v>
      </c>
      <c r="B63" s="135">
        <f>'将来負担比率（分子）の構造'!I$44</f>
        <v>7250</v>
      </c>
      <c r="C63" s="135"/>
      <c r="D63" s="135"/>
      <c r="E63" s="135">
        <f>'将来負担比率（分子）の構造'!J$44</f>
        <v>6595</v>
      </c>
      <c r="F63" s="135"/>
      <c r="G63" s="135"/>
      <c r="H63" s="135">
        <f>'将来負担比率（分子）の構造'!K$44</f>
        <v>5931</v>
      </c>
      <c r="I63" s="135"/>
      <c r="J63" s="135"/>
      <c r="K63" s="135">
        <f>'将来負担比率（分子）の構造'!L$44</f>
        <v>5256</v>
      </c>
      <c r="L63" s="135"/>
      <c r="M63" s="135"/>
      <c r="N63" s="135">
        <f>'将来負担比率（分子）の構造'!M$44</f>
        <v>4570</v>
      </c>
      <c r="O63" s="135"/>
      <c r="P63" s="135"/>
    </row>
    <row r="64" spans="1:16" x14ac:dyDescent="0.15">
      <c r="A64" s="135" t="s">
        <v>26</v>
      </c>
      <c r="B64" s="135">
        <f>'将来負担比率（分子）の構造'!I$43</f>
        <v>8650</v>
      </c>
      <c r="C64" s="135"/>
      <c r="D64" s="135"/>
      <c r="E64" s="135">
        <f>'将来負担比率（分子）の構造'!J$43</f>
        <v>7722</v>
      </c>
      <c r="F64" s="135"/>
      <c r="G64" s="135"/>
      <c r="H64" s="135">
        <f>'将来負担比率（分子）の構造'!K$43</f>
        <v>7823</v>
      </c>
      <c r="I64" s="135"/>
      <c r="J64" s="135"/>
      <c r="K64" s="135">
        <f>'将来負担比率（分子）の構造'!L$43</f>
        <v>7218</v>
      </c>
      <c r="L64" s="135"/>
      <c r="M64" s="135"/>
      <c r="N64" s="135">
        <f>'将来負担比率（分子）の構造'!M$43</f>
        <v>7278</v>
      </c>
      <c r="O64" s="135"/>
      <c r="P64" s="135"/>
    </row>
    <row r="65" spans="1:16" x14ac:dyDescent="0.15">
      <c r="A65" s="135" t="s">
        <v>25</v>
      </c>
      <c r="B65" s="135">
        <f>'将来負担比率（分子）の構造'!I$42</f>
        <v>18174</v>
      </c>
      <c r="C65" s="135"/>
      <c r="D65" s="135"/>
      <c r="E65" s="135">
        <f>'将来負担比率（分子）の構造'!J$42</f>
        <v>17182</v>
      </c>
      <c r="F65" s="135"/>
      <c r="G65" s="135"/>
      <c r="H65" s="135">
        <f>'将来負担比率（分子）の構造'!K$42</f>
        <v>16655</v>
      </c>
      <c r="I65" s="135"/>
      <c r="J65" s="135"/>
      <c r="K65" s="135">
        <f>'将来負担比率（分子）の構造'!L$42</f>
        <v>15788</v>
      </c>
      <c r="L65" s="135"/>
      <c r="M65" s="135"/>
      <c r="N65" s="135">
        <f>'将来負担比率（分子）の構造'!M$42</f>
        <v>15089</v>
      </c>
      <c r="O65" s="135"/>
      <c r="P65" s="135"/>
    </row>
    <row r="66" spans="1:16" x14ac:dyDescent="0.15">
      <c r="A66" s="135" t="s">
        <v>24</v>
      </c>
      <c r="B66" s="135">
        <f>'将来負担比率（分子）の構造'!I$41</f>
        <v>53764</v>
      </c>
      <c r="C66" s="135"/>
      <c r="D66" s="135"/>
      <c r="E66" s="135">
        <f>'将来負担比率（分子）の構造'!J$41</f>
        <v>57671</v>
      </c>
      <c r="F66" s="135"/>
      <c r="G66" s="135"/>
      <c r="H66" s="135">
        <f>'将来負担比率（分子）の構造'!K$41</f>
        <v>58028</v>
      </c>
      <c r="I66" s="135"/>
      <c r="J66" s="135"/>
      <c r="K66" s="135">
        <f>'将来負担比率（分子）の構造'!L$41</f>
        <v>58356</v>
      </c>
      <c r="L66" s="135"/>
      <c r="M66" s="135"/>
      <c r="N66" s="135">
        <f>'将来負担比率（分子）の構造'!M$41</f>
        <v>61604</v>
      </c>
      <c r="O66" s="135"/>
      <c r="P66" s="135"/>
    </row>
    <row r="67" spans="1:16" x14ac:dyDescent="0.15">
      <c r="A67" s="135" t="s">
        <v>62</v>
      </c>
      <c r="B67" s="135" t="e">
        <f>NA()</f>
        <v>#N/A</v>
      </c>
      <c r="C67" s="135">
        <f>IF(ISNUMBER('将来負担比率（分子）の構造'!I$52), IF('将来負担比率（分子）の構造'!I$52 &lt; 0, 0, '将来負担比率（分子）の構造'!I$52), NA())</f>
        <v>40608</v>
      </c>
      <c r="D67" s="135" t="e">
        <f>NA()</f>
        <v>#N/A</v>
      </c>
      <c r="E67" s="135" t="e">
        <f>NA()</f>
        <v>#N/A</v>
      </c>
      <c r="F67" s="135">
        <f>IF(ISNUMBER('将来負担比率（分子）の構造'!J$52), IF('将来負担比率（分子）の構造'!J$52 &lt; 0, 0, '将来負担比率（分子）の構造'!J$52), NA())</f>
        <v>38627</v>
      </c>
      <c r="G67" s="135" t="e">
        <f>NA()</f>
        <v>#N/A</v>
      </c>
      <c r="H67" s="135" t="e">
        <f>NA()</f>
        <v>#N/A</v>
      </c>
      <c r="I67" s="135">
        <f>IF(ISNUMBER('将来負担比率（分子）の構造'!K$52), IF('将来負担比率（分子）の構造'!K$52 &lt; 0, 0, '将来負担比率（分子）の構造'!K$52), NA())</f>
        <v>37552</v>
      </c>
      <c r="J67" s="135" t="e">
        <f>NA()</f>
        <v>#N/A</v>
      </c>
      <c r="K67" s="135" t="e">
        <f>NA()</f>
        <v>#N/A</v>
      </c>
      <c r="L67" s="135">
        <f>IF(ISNUMBER('将来負担比率（分子）の構造'!L$52), IF('将来負担比率（分子）の構造'!L$52 &lt; 0, 0, '将来負担比率（分子）の構造'!L$52), NA())</f>
        <v>33998</v>
      </c>
      <c r="M67" s="135" t="e">
        <f>NA()</f>
        <v>#N/A</v>
      </c>
      <c r="N67" s="135" t="e">
        <f>NA()</f>
        <v>#N/A</v>
      </c>
      <c r="O67" s="135">
        <f>IF(ISNUMBER('将来負担比率（分子）の構造'!M$52), IF('将来負担比率（分子）の構造'!M$52 &lt; 0, 0, '将来負担比率（分子）の構造'!M$52), NA())</f>
        <v>29887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50" zoomScaleNormal="5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570</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571</v>
      </c>
      <c r="H51" s="1228"/>
      <c r="I51" s="1233" t="s">
        <v>572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573</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574</v>
      </c>
      <c r="H55" s="1239"/>
      <c r="I55" s="1237" t="s">
        <v>572</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573</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47" t="s">
        <v>576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577</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571</v>
      </c>
      <c r="H73" s="1228"/>
      <c r="I73" s="1233" t="s">
        <v>572</v>
      </c>
      <c r="J73" s="1233"/>
      <c r="K73" s="1248">
        <v>160.9</v>
      </c>
      <c r="L73" s="1248">
        <v>152.6</v>
      </c>
      <c r="M73" s="1236">
        <v>147.30000000000001</v>
      </c>
      <c r="N73" s="1236">
        <v>133.4</v>
      </c>
      <c r="O73" s="1236">
        <v>114.1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578</v>
      </c>
      <c r="J75" s="1237"/>
      <c r="K75" s="1249">
        <v>11.4</v>
      </c>
      <c r="L75" s="1249">
        <v>11.7</v>
      </c>
      <c r="M75" s="1249">
        <v>12.3</v>
      </c>
      <c r="N75" s="1249">
        <v>11.9</v>
      </c>
      <c r="O75" s="1249">
        <v>12.2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574</v>
      </c>
      <c r="H77" s="1239"/>
      <c r="I77" s="1237" t="s">
        <v>572</v>
      </c>
      <c r="J77" s="1237"/>
      <c r="K77" s="1248">
        <v>93.2</v>
      </c>
      <c r="L77" s="1248">
        <v>88.7</v>
      </c>
      <c r="M77" s="1236">
        <v>80</v>
      </c>
      <c r="N77" s="1236">
        <v>61.4</v>
      </c>
      <c r="O77" s="1236">
        <v>25.4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578</v>
      </c>
      <c r="J79" s="1246"/>
      <c r="K79" s="1251">
        <v>5.3</v>
      </c>
      <c r="L79" s="1251">
        <v>5.2</v>
      </c>
      <c r="M79" s="1251">
        <v>5.3</v>
      </c>
      <c r="N79" s="1251">
        <v>5.0999999999999996</v>
      </c>
      <c r="O79" s="1251">
        <v>4.8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19772704</v>
      </c>
      <c r="S5" s="613"/>
      <c r="T5" s="613"/>
      <c r="U5" s="613"/>
      <c r="V5" s="613"/>
      <c r="W5" s="613"/>
      <c r="X5" s="613"/>
      <c r="Y5" s="614"/>
      <c r="Z5" s="615">
        <v>35</v>
      </c>
      <c r="AA5" s="615"/>
      <c r="AB5" s="615"/>
      <c r="AC5" s="615"/>
      <c r="AD5" s="616">
        <v>17979245</v>
      </c>
      <c r="AE5" s="616"/>
      <c r="AF5" s="616"/>
      <c r="AG5" s="616"/>
      <c r="AH5" s="616"/>
      <c r="AI5" s="616"/>
      <c r="AJ5" s="616"/>
      <c r="AK5" s="616"/>
      <c r="AL5" s="617">
        <v>63.3</v>
      </c>
      <c r="AM5" s="618"/>
      <c r="AN5" s="618"/>
      <c r="AO5" s="619"/>
      <c r="AP5" s="609" t="s">
        <v>206</v>
      </c>
      <c r="AQ5" s="610"/>
      <c r="AR5" s="610"/>
      <c r="AS5" s="610"/>
      <c r="AT5" s="610"/>
      <c r="AU5" s="610"/>
      <c r="AV5" s="610"/>
      <c r="AW5" s="610"/>
      <c r="AX5" s="610"/>
      <c r="AY5" s="610"/>
      <c r="AZ5" s="610"/>
      <c r="BA5" s="610"/>
      <c r="BB5" s="610"/>
      <c r="BC5" s="610"/>
      <c r="BD5" s="610"/>
      <c r="BE5" s="610"/>
      <c r="BF5" s="611"/>
      <c r="BG5" s="623">
        <v>18147555</v>
      </c>
      <c r="BH5" s="624"/>
      <c r="BI5" s="624"/>
      <c r="BJ5" s="624"/>
      <c r="BK5" s="624"/>
      <c r="BL5" s="624"/>
      <c r="BM5" s="624"/>
      <c r="BN5" s="625"/>
      <c r="BO5" s="626">
        <v>91.8</v>
      </c>
      <c r="BP5" s="626"/>
      <c r="BQ5" s="626"/>
      <c r="BR5" s="626"/>
      <c r="BS5" s="627">
        <v>150761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766693</v>
      </c>
      <c r="S6" s="624"/>
      <c r="T6" s="624"/>
      <c r="U6" s="624"/>
      <c r="V6" s="624"/>
      <c r="W6" s="624"/>
      <c r="X6" s="624"/>
      <c r="Y6" s="625"/>
      <c r="Z6" s="626">
        <v>1.4</v>
      </c>
      <c r="AA6" s="626"/>
      <c r="AB6" s="626"/>
      <c r="AC6" s="626"/>
      <c r="AD6" s="627">
        <v>766693</v>
      </c>
      <c r="AE6" s="627"/>
      <c r="AF6" s="627"/>
      <c r="AG6" s="627"/>
      <c r="AH6" s="627"/>
      <c r="AI6" s="627"/>
      <c r="AJ6" s="627"/>
      <c r="AK6" s="627"/>
      <c r="AL6" s="628">
        <v>2.7</v>
      </c>
      <c r="AM6" s="629"/>
      <c r="AN6" s="629"/>
      <c r="AO6" s="630"/>
      <c r="AP6" s="620" t="s">
        <v>211</v>
      </c>
      <c r="AQ6" s="621"/>
      <c r="AR6" s="621"/>
      <c r="AS6" s="621"/>
      <c r="AT6" s="621"/>
      <c r="AU6" s="621"/>
      <c r="AV6" s="621"/>
      <c r="AW6" s="621"/>
      <c r="AX6" s="621"/>
      <c r="AY6" s="621"/>
      <c r="AZ6" s="621"/>
      <c r="BA6" s="621"/>
      <c r="BB6" s="621"/>
      <c r="BC6" s="621"/>
      <c r="BD6" s="621"/>
      <c r="BE6" s="621"/>
      <c r="BF6" s="622"/>
      <c r="BG6" s="623">
        <v>18147555</v>
      </c>
      <c r="BH6" s="624"/>
      <c r="BI6" s="624"/>
      <c r="BJ6" s="624"/>
      <c r="BK6" s="624"/>
      <c r="BL6" s="624"/>
      <c r="BM6" s="624"/>
      <c r="BN6" s="625"/>
      <c r="BO6" s="626">
        <v>91.8</v>
      </c>
      <c r="BP6" s="626"/>
      <c r="BQ6" s="626"/>
      <c r="BR6" s="626"/>
      <c r="BS6" s="627">
        <v>150761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505765</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501978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61086</v>
      </c>
      <c r="S7" s="624"/>
      <c r="T7" s="624"/>
      <c r="U7" s="624"/>
      <c r="V7" s="624"/>
      <c r="W7" s="624"/>
      <c r="X7" s="624"/>
      <c r="Y7" s="625"/>
      <c r="Z7" s="626">
        <v>0.1</v>
      </c>
      <c r="AA7" s="626"/>
      <c r="AB7" s="626"/>
      <c r="AC7" s="626"/>
      <c r="AD7" s="627">
        <v>61086</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9954749</v>
      </c>
      <c r="BH7" s="624"/>
      <c r="BI7" s="624"/>
      <c r="BJ7" s="624"/>
      <c r="BK7" s="624"/>
      <c r="BL7" s="624"/>
      <c r="BM7" s="624"/>
      <c r="BN7" s="625"/>
      <c r="BO7" s="626">
        <v>50.3</v>
      </c>
      <c r="BP7" s="626"/>
      <c r="BQ7" s="626"/>
      <c r="BR7" s="626"/>
      <c r="BS7" s="627">
        <v>150761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6434100</v>
      </c>
      <c r="CS7" s="624"/>
      <c r="CT7" s="624"/>
      <c r="CU7" s="624"/>
      <c r="CV7" s="624"/>
      <c r="CW7" s="624"/>
      <c r="CX7" s="624"/>
      <c r="CY7" s="625"/>
      <c r="CZ7" s="626">
        <v>11.5</v>
      </c>
      <c r="DA7" s="626"/>
      <c r="DB7" s="626"/>
      <c r="DC7" s="626"/>
      <c r="DD7" s="632">
        <v>131115</v>
      </c>
      <c r="DE7" s="624"/>
      <c r="DF7" s="624"/>
      <c r="DG7" s="624"/>
      <c r="DH7" s="624"/>
      <c r="DI7" s="624"/>
      <c r="DJ7" s="624"/>
      <c r="DK7" s="624"/>
      <c r="DL7" s="624"/>
      <c r="DM7" s="624"/>
      <c r="DN7" s="624"/>
      <c r="DO7" s="624"/>
      <c r="DP7" s="625"/>
      <c r="DQ7" s="632">
        <v>5527327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196265</v>
      </c>
      <c r="S8" s="624"/>
      <c r="T8" s="624"/>
      <c r="U8" s="624"/>
      <c r="V8" s="624"/>
      <c r="W8" s="624"/>
      <c r="X8" s="624"/>
      <c r="Y8" s="625"/>
      <c r="Z8" s="626">
        <v>0.3</v>
      </c>
      <c r="AA8" s="626"/>
      <c r="AB8" s="626"/>
      <c r="AC8" s="626"/>
      <c r="AD8" s="627">
        <v>196265</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251116</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19530394</v>
      </c>
      <c r="CS8" s="624"/>
      <c r="CT8" s="624"/>
      <c r="CU8" s="624"/>
      <c r="CV8" s="624"/>
      <c r="CW8" s="624"/>
      <c r="CX8" s="624"/>
      <c r="CY8" s="625"/>
      <c r="CZ8" s="626">
        <v>34.9</v>
      </c>
      <c r="DA8" s="626"/>
      <c r="DB8" s="626"/>
      <c r="DC8" s="626"/>
      <c r="DD8" s="632">
        <v>99504</v>
      </c>
      <c r="DE8" s="624"/>
      <c r="DF8" s="624"/>
      <c r="DG8" s="624"/>
      <c r="DH8" s="624"/>
      <c r="DI8" s="624"/>
      <c r="DJ8" s="624"/>
      <c r="DK8" s="624"/>
      <c r="DL8" s="624"/>
      <c r="DM8" s="624"/>
      <c r="DN8" s="624"/>
      <c r="DO8" s="624"/>
      <c r="DP8" s="625"/>
      <c r="DQ8" s="632">
        <v>9549850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192785</v>
      </c>
      <c r="S9" s="624"/>
      <c r="T9" s="624"/>
      <c r="U9" s="624"/>
      <c r="V9" s="624"/>
      <c r="W9" s="624"/>
      <c r="X9" s="624"/>
      <c r="Y9" s="625"/>
      <c r="Z9" s="626">
        <v>0.3</v>
      </c>
      <c r="AA9" s="626"/>
      <c r="AB9" s="626"/>
      <c r="AC9" s="626"/>
      <c r="AD9" s="627">
        <v>192785</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8801365</v>
      </c>
      <c r="BH9" s="624"/>
      <c r="BI9" s="624"/>
      <c r="BJ9" s="624"/>
      <c r="BK9" s="624"/>
      <c r="BL9" s="624"/>
      <c r="BM9" s="624"/>
      <c r="BN9" s="625"/>
      <c r="BO9" s="626">
        <v>44.5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7376755</v>
      </c>
      <c r="CS9" s="624"/>
      <c r="CT9" s="624"/>
      <c r="CU9" s="624"/>
      <c r="CV9" s="624"/>
      <c r="CW9" s="624"/>
      <c r="CX9" s="624"/>
      <c r="CY9" s="625"/>
      <c r="CZ9" s="626">
        <v>13.2</v>
      </c>
      <c r="DA9" s="626"/>
      <c r="DB9" s="626"/>
      <c r="DC9" s="626"/>
      <c r="DD9" s="632">
        <v>108793</v>
      </c>
      <c r="DE9" s="624"/>
      <c r="DF9" s="624"/>
      <c r="DG9" s="624"/>
      <c r="DH9" s="624"/>
      <c r="DI9" s="624"/>
      <c r="DJ9" s="624"/>
      <c r="DK9" s="624"/>
      <c r="DL9" s="624"/>
      <c r="DM9" s="624"/>
      <c r="DN9" s="624"/>
      <c r="DO9" s="624"/>
      <c r="DP9" s="625"/>
      <c r="DQ9" s="632">
        <v>6204390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2450705</v>
      </c>
      <c r="S10" s="624"/>
      <c r="T10" s="624"/>
      <c r="U10" s="624"/>
      <c r="V10" s="624"/>
      <c r="W10" s="624"/>
      <c r="X10" s="624"/>
      <c r="Y10" s="625"/>
      <c r="Z10" s="626">
        <v>4.3</v>
      </c>
      <c r="AA10" s="626"/>
      <c r="AB10" s="626"/>
      <c r="AC10" s="626"/>
      <c r="AD10" s="627">
        <v>2450705</v>
      </c>
      <c r="AE10" s="627"/>
      <c r="AF10" s="627"/>
      <c r="AG10" s="627"/>
      <c r="AH10" s="627"/>
      <c r="AI10" s="627"/>
      <c r="AJ10" s="627"/>
      <c r="AK10" s="627"/>
      <c r="AL10" s="628">
        <v>8.6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341487</v>
      </c>
      <c r="BH10" s="624"/>
      <c r="BI10" s="624"/>
      <c r="BJ10" s="624"/>
      <c r="BK10" s="624"/>
      <c r="BL10" s="624"/>
      <c r="BM10" s="624"/>
      <c r="BN10" s="625"/>
      <c r="BO10" s="626">
        <v>1.7</v>
      </c>
      <c r="BP10" s="626"/>
      <c r="BQ10" s="626"/>
      <c r="BR10" s="626"/>
      <c r="BS10" s="632">
        <v>57856</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76968</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59657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124584</v>
      </c>
      <c r="S11" s="624"/>
      <c r="T11" s="624"/>
      <c r="U11" s="624"/>
      <c r="V11" s="624"/>
      <c r="W11" s="624"/>
      <c r="X11" s="624"/>
      <c r="Y11" s="625"/>
      <c r="Z11" s="626">
        <v>0.2</v>
      </c>
      <c r="AA11" s="626"/>
      <c r="AB11" s="626"/>
      <c r="AC11" s="626"/>
      <c r="AD11" s="627">
        <v>124584</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560781</v>
      </c>
      <c r="BH11" s="624"/>
      <c r="BI11" s="624"/>
      <c r="BJ11" s="624"/>
      <c r="BK11" s="624"/>
      <c r="BL11" s="624"/>
      <c r="BM11" s="624"/>
      <c r="BN11" s="625"/>
      <c r="BO11" s="626">
        <v>2.8</v>
      </c>
      <c r="BP11" s="626"/>
      <c r="BQ11" s="626"/>
      <c r="BR11" s="626"/>
      <c r="BS11" s="632">
        <v>92905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102207</v>
      </c>
      <c r="CS11" s="624"/>
      <c r="CT11" s="624"/>
      <c r="CU11" s="624"/>
      <c r="CV11" s="624"/>
      <c r="CW11" s="624"/>
      <c r="CX11" s="624"/>
      <c r="CY11" s="625"/>
      <c r="CZ11" s="626">
        <v>0.2</v>
      </c>
      <c r="DA11" s="626"/>
      <c r="DB11" s="626"/>
      <c r="DC11" s="626"/>
      <c r="DD11" s="632">
        <v>7996</v>
      </c>
      <c r="DE11" s="624"/>
      <c r="DF11" s="624"/>
      <c r="DG11" s="624"/>
      <c r="DH11" s="624"/>
      <c r="DI11" s="624"/>
      <c r="DJ11" s="624"/>
      <c r="DK11" s="624"/>
      <c r="DL11" s="624"/>
      <c r="DM11" s="624"/>
      <c r="DN11" s="624"/>
      <c r="DO11" s="624"/>
      <c r="DP11" s="625"/>
      <c r="DQ11" s="632">
        <v>87401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7176405</v>
      </c>
      <c r="BH12" s="624"/>
      <c r="BI12" s="624"/>
      <c r="BJ12" s="624"/>
      <c r="BK12" s="624"/>
      <c r="BL12" s="624"/>
      <c r="BM12" s="624"/>
      <c r="BN12" s="625"/>
      <c r="BO12" s="626">
        <v>36.299999999999997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984858</v>
      </c>
      <c r="CS12" s="624"/>
      <c r="CT12" s="624"/>
      <c r="CU12" s="624"/>
      <c r="CV12" s="624"/>
      <c r="CW12" s="624"/>
      <c r="CX12" s="624"/>
      <c r="CY12" s="625"/>
      <c r="CZ12" s="626">
        <v>1.8</v>
      </c>
      <c r="DA12" s="626"/>
      <c r="DB12" s="626"/>
      <c r="DC12" s="626"/>
      <c r="DD12" s="632" t="s">
        <v>108</v>
      </c>
      <c r="DE12" s="624"/>
      <c r="DF12" s="624"/>
      <c r="DG12" s="624"/>
      <c r="DH12" s="624"/>
      <c r="DI12" s="624"/>
      <c r="DJ12" s="624"/>
      <c r="DK12" s="624"/>
      <c r="DL12" s="624"/>
      <c r="DM12" s="624"/>
      <c r="DN12" s="624"/>
      <c r="DO12" s="624"/>
      <c r="DP12" s="625"/>
      <c r="DQ12" s="632">
        <v>125782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86167</v>
      </c>
      <c r="S13" s="624"/>
      <c r="T13" s="624"/>
      <c r="U13" s="624"/>
      <c r="V13" s="624"/>
      <c r="W13" s="624"/>
      <c r="X13" s="624"/>
      <c r="Y13" s="625"/>
      <c r="Z13" s="626">
        <v>0.2</v>
      </c>
      <c r="AA13" s="626"/>
      <c r="AB13" s="626"/>
      <c r="AC13" s="626"/>
      <c r="AD13" s="627">
        <v>86167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7121682</v>
      </c>
      <c r="BH13" s="624"/>
      <c r="BI13" s="624"/>
      <c r="BJ13" s="624"/>
      <c r="BK13" s="624"/>
      <c r="BL13" s="624"/>
      <c r="BM13" s="624"/>
      <c r="BN13" s="625"/>
      <c r="BO13" s="626">
        <v>36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7005685</v>
      </c>
      <c r="CS13" s="624"/>
      <c r="CT13" s="624"/>
      <c r="CU13" s="624"/>
      <c r="CV13" s="624"/>
      <c r="CW13" s="624"/>
      <c r="CX13" s="624"/>
      <c r="CY13" s="625"/>
      <c r="CZ13" s="626">
        <v>12.5</v>
      </c>
      <c r="DA13" s="626"/>
      <c r="DB13" s="626"/>
      <c r="DC13" s="626"/>
      <c r="DD13" s="632">
        <v>3255199</v>
      </c>
      <c r="DE13" s="624"/>
      <c r="DF13" s="624"/>
      <c r="DG13" s="624"/>
      <c r="DH13" s="624"/>
      <c r="DI13" s="624"/>
      <c r="DJ13" s="624"/>
      <c r="DK13" s="624"/>
      <c r="DL13" s="624"/>
      <c r="DM13" s="624"/>
      <c r="DN13" s="624"/>
      <c r="DO13" s="624"/>
      <c r="DP13" s="625"/>
      <c r="DQ13" s="632">
        <v>3595000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143472</v>
      </c>
      <c r="BH14" s="624"/>
      <c r="BI14" s="624"/>
      <c r="BJ14" s="624"/>
      <c r="BK14" s="624"/>
      <c r="BL14" s="624"/>
      <c r="BM14" s="624"/>
      <c r="BN14" s="625"/>
      <c r="BO14" s="626">
        <v>0.7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1604068</v>
      </c>
      <c r="CS14" s="624"/>
      <c r="CT14" s="624"/>
      <c r="CU14" s="624"/>
      <c r="CV14" s="624"/>
      <c r="CW14" s="624"/>
      <c r="CX14" s="624"/>
      <c r="CY14" s="625"/>
      <c r="CZ14" s="626">
        <v>2.9</v>
      </c>
      <c r="DA14" s="626"/>
      <c r="DB14" s="626"/>
      <c r="DC14" s="626"/>
      <c r="DD14" s="632">
        <v>166148</v>
      </c>
      <c r="DE14" s="624"/>
      <c r="DF14" s="624"/>
      <c r="DG14" s="624"/>
      <c r="DH14" s="624"/>
      <c r="DI14" s="624"/>
      <c r="DJ14" s="624"/>
      <c r="DK14" s="624"/>
      <c r="DL14" s="624"/>
      <c r="DM14" s="624"/>
      <c r="DN14" s="624"/>
      <c r="DO14" s="624"/>
      <c r="DP14" s="625"/>
      <c r="DQ14" s="632">
        <v>1437729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118365</v>
      </c>
      <c r="S15" s="624"/>
      <c r="T15" s="624"/>
      <c r="U15" s="624"/>
      <c r="V15" s="624"/>
      <c r="W15" s="624"/>
      <c r="X15" s="624"/>
      <c r="Y15" s="625"/>
      <c r="Z15" s="626">
        <v>0.2</v>
      </c>
      <c r="AA15" s="626"/>
      <c r="AB15" s="626"/>
      <c r="AC15" s="626"/>
      <c r="AD15" s="627">
        <v>118365</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703882</v>
      </c>
      <c r="BH15" s="624"/>
      <c r="BI15" s="624"/>
      <c r="BJ15" s="624"/>
      <c r="BK15" s="624"/>
      <c r="BL15" s="624"/>
      <c r="BM15" s="624"/>
      <c r="BN15" s="625"/>
      <c r="BO15" s="626">
        <v>3.6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6098301</v>
      </c>
      <c r="CS15" s="624"/>
      <c r="CT15" s="624"/>
      <c r="CU15" s="624"/>
      <c r="CV15" s="624"/>
      <c r="CW15" s="624"/>
      <c r="CX15" s="624"/>
      <c r="CY15" s="625"/>
      <c r="CZ15" s="626">
        <v>10.9</v>
      </c>
      <c r="DA15" s="626"/>
      <c r="DB15" s="626"/>
      <c r="DC15" s="626"/>
      <c r="DD15" s="632">
        <v>2262586</v>
      </c>
      <c r="DE15" s="624"/>
      <c r="DF15" s="624"/>
      <c r="DG15" s="624"/>
      <c r="DH15" s="624"/>
      <c r="DI15" s="624"/>
      <c r="DJ15" s="624"/>
      <c r="DK15" s="624"/>
      <c r="DL15" s="624"/>
      <c r="DM15" s="624"/>
      <c r="DN15" s="624"/>
      <c r="DO15" s="624"/>
      <c r="DP15" s="625"/>
      <c r="DQ15" s="632">
        <v>3693586</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6647528</v>
      </c>
      <c r="S16" s="624"/>
      <c r="T16" s="624"/>
      <c r="U16" s="624"/>
      <c r="V16" s="624"/>
      <c r="W16" s="624"/>
      <c r="X16" s="624"/>
      <c r="Y16" s="625"/>
      <c r="Z16" s="626">
        <v>11.8</v>
      </c>
      <c r="AA16" s="626"/>
      <c r="AB16" s="626"/>
      <c r="AC16" s="626"/>
      <c r="AD16" s="627">
        <v>6092132</v>
      </c>
      <c r="AE16" s="627"/>
      <c r="AF16" s="627"/>
      <c r="AG16" s="627"/>
      <c r="AH16" s="627"/>
      <c r="AI16" s="627"/>
      <c r="AJ16" s="627"/>
      <c r="AK16" s="627"/>
      <c r="AL16" s="628">
        <v>21.4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27989</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3018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6092132</v>
      </c>
      <c r="S17" s="624"/>
      <c r="T17" s="624"/>
      <c r="U17" s="624"/>
      <c r="V17" s="624"/>
      <c r="W17" s="624"/>
      <c r="X17" s="624"/>
      <c r="Y17" s="625"/>
      <c r="Z17" s="626">
        <v>10.8</v>
      </c>
      <c r="AA17" s="626"/>
      <c r="AB17" s="626"/>
      <c r="AC17" s="626"/>
      <c r="AD17" s="627">
        <v>6092132</v>
      </c>
      <c r="AE17" s="627"/>
      <c r="AF17" s="627"/>
      <c r="AG17" s="627"/>
      <c r="AH17" s="627"/>
      <c r="AI17" s="627"/>
      <c r="AJ17" s="627"/>
      <c r="AK17" s="627"/>
      <c r="AL17" s="628">
        <v>21.4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169047</v>
      </c>
      <c r="BH17" s="624"/>
      <c r="BI17" s="624"/>
      <c r="BJ17" s="624"/>
      <c r="BK17" s="624"/>
      <c r="BL17" s="624"/>
      <c r="BM17" s="624"/>
      <c r="BN17" s="625"/>
      <c r="BO17" s="626">
        <v>0.9</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6235977</v>
      </c>
      <c r="CS17" s="624"/>
      <c r="CT17" s="624"/>
      <c r="CU17" s="624"/>
      <c r="CV17" s="624"/>
      <c r="CW17" s="624"/>
      <c r="CX17" s="624"/>
      <c r="CY17" s="625"/>
      <c r="CZ17" s="626">
        <v>11.1</v>
      </c>
      <c r="DA17" s="626"/>
      <c r="DB17" s="626"/>
      <c r="DC17" s="626"/>
      <c r="DD17" s="632" t="s">
        <v>108</v>
      </c>
      <c r="DE17" s="624"/>
      <c r="DF17" s="624"/>
      <c r="DG17" s="624"/>
      <c r="DH17" s="624"/>
      <c r="DI17" s="624"/>
      <c r="DJ17" s="624"/>
      <c r="DK17" s="624"/>
      <c r="DL17" s="624"/>
      <c r="DM17" s="624"/>
      <c r="DN17" s="624"/>
      <c r="DO17" s="624"/>
      <c r="DP17" s="625"/>
      <c r="DQ17" s="632">
        <v>5951650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555395</v>
      </c>
      <c r="S18" s="624"/>
      <c r="T18" s="624"/>
      <c r="U18" s="624"/>
      <c r="V18" s="624"/>
      <c r="W18" s="624"/>
      <c r="X18" s="624"/>
      <c r="Y18" s="625"/>
      <c r="Z18" s="626">
        <v>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1625149</v>
      </c>
      <c r="BH19" s="624"/>
      <c r="BI19" s="624"/>
      <c r="BJ19" s="624"/>
      <c r="BK19" s="624"/>
      <c r="BL19" s="624"/>
      <c r="BM19" s="624"/>
      <c r="BN19" s="625"/>
      <c r="BO19" s="626">
        <v>8.1999999999999993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30416882</v>
      </c>
      <c r="S20" s="624"/>
      <c r="T20" s="624"/>
      <c r="U20" s="624"/>
      <c r="V20" s="624"/>
      <c r="W20" s="624"/>
      <c r="X20" s="624"/>
      <c r="Y20" s="625"/>
      <c r="Z20" s="626">
        <v>53.8</v>
      </c>
      <c r="AA20" s="626"/>
      <c r="AB20" s="626"/>
      <c r="AC20" s="626"/>
      <c r="AD20" s="627">
        <v>28068027</v>
      </c>
      <c r="AE20" s="627"/>
      <c r="AF20" s="627"/>
      <c r="AG20" s="627"/>
      <c r="AH20" s="627"/>
      <c r="AI20" s="627"/>
      <c r="AJ20" s="627"/>
      <c r="AK20" s="627"/>
      <c r="AL20" s="628">
        <v>98.8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1625149</v>
      </c>
      <c r="BH20" s="624"/>
      <c r="BI20" s="624"/>
      <c r="BJ20" s="624"/>
      <c r="BK20" s="624"/>
      <c r="BL20" s="624"/>
      <c r="BM20" s="624"/>
      <c r="BN20" s="625"/>
      <c r="BO20" s="626">
        <v>8.1999999999999993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55983067</v>
      </c>
      <c r="CS20" s="624"/>
      <c r="CT20" s="624"/>
      <c r="CU20" s="624"/>
      <c r="CV20" s="624"/>
      <c r="CW20" s="624"/>
      <c r="CX20" s="624"/>
      <c r="CY20" s="625"/>
      <c r="CZ20" s="626">
        <v>100</v>
      </c>
      <c r="DA20" s="626"/>
      <c r="DB20" s="626"/>
      <c r="DC20" s="626"/>
      <c r="DD20" s="632">
        <v>6031341</v>
      </c>
      <c r="DE20" s="624"/>
      <c r="DF20" s="624"/>
      <c r="DG20" s="624"/>
      <c r="DH20" s="624"/>
      <c r="DI20" s="624"/>
      <c r="DJ20" s="624"/>
      <c r="DK20" s="624"/>
      <c r="DL20" s="624"/>
      <c r="DM20" s="624"/>
      <c r="DN20" s="624"/>
      <c r="DO20" s="624"/>
      <c r="DP20" s="625"/>
      <c r="DQ20" s="632">
        <v>36737368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24093</v>
      </c>
      <c r="S21" s="624"/>
      <c r="T21" s="624"/>
      <c r="U21" s="624"/>
      <c r="V21" s="624"/>
      <c r="W21" s="624"/>
      <c r="X21" s="624"/>
      <c r="Y21" s="625"/>
      <c r="Z21" s="626">
        <v>0</v>
      </c>
      <c r="AA21" s="626"/>
      <c r="AB21" s="626"/>
      <c r="AC21" s="626"/>
      <c r="AD21" s="627">
        <v>24093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737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33970</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1391294</v>
      </c>
      <c r="S23" s="624"/>
      <c r="T23" s="624"/>
      <c r="U23" s="624"/>
      <c r="V23" s="624"/>
      <c r="W23" s="624"/>
      <c r="X23" s="624"/>
      <c r="Y23" s="625"/>
      <c r="Z23" s="626">
        <v>2.5</v>
      </c>
      <c r="AA23" s="626"/>
      <c r="AB23" s="626"/>
      <c r="AC23" s="626"/>
      <c r="AD23" s="627">
        <v>301089</v>
      </c>
      <c r="AE23" s="627"/>
      <c r="AF23" s="627"/>
      <c r="AG23" s="627"/>
      <c r="AH23" s="627"/>
      <c r="AI23" s="627"/>
      <c r="AJ23" s="627"/>
      <c r="AK23" s="627"/>
      <c r="AL23" s="628">
        <v>1.1000000000000001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1624412</v>
      </c>
      <c r="BH23" s="624"/>
      <c r="BI23" s="624"/>
      <c r="BJ23" s="624"/>
      <c r="BK23" s="624"/>
      <c r="BL23" s="624"/>
      <c r="BM23" s="624"/>
      <c r="BN23" s="625"/>
      <c r="BO23" s="626">
        <v>8.1999999999999993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247182</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27407393</v>
      </c>
      <c r="CS24" s="613"/>
      <c r="CT24" s="613"/>
      <c r="CU24" s="613"/>
      <c r="CV24" s="613"/>
      <c r="CW24" s="613"/>
      <c r="CX24" s="613"/>
      <c r="CY24" s="614"/>
      <c r="CZ24" s="650">
        <v>49</v>
      </c>
      <c r="DA24" s="651"/>
      <c r="DB24" s="651"/>
      <c r="DC24" s="652"/>
      <c r="DD24" s="649">
        <v>17778346</v>
      </c>
      <c r="DE24" s="613"/>
      <c r="DF24" s="613"/>
      <c r="DG24" s="613"/>
      <c r="DH24" s="613"/>
      <c r="DI24" s="613"/>
      <c r="DJ24" s="613"/>
      <c r="DK24" s="614"/>
      <c r="DL24" s="649">
        <v>16942865</v>
      </c>
      <c r="DM24" s="613"/>
      <c r="DN24" s="613"/>
      <c r="DO24" s="613"/>
      <c r="DP24" s="613"/>
      <c r="DQ24" s="613"/>
      <c r="DR24" s="613"/>
      <c r="DS24" s="613"/>
      <c r="DT24" s="613"/>
      <c r="DU24" s="613"/>
      <c r="DV24" s="614"/>
      <c r="DW24" s="617">
        <v>54.8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8764524</v>
      </c>
      <c r="S25" s="624"/>
      <c r="T25" s="624"/>
      <c r="U25" s="624"/>
      <c r="V25" s="624"/>
      <c r="W25" s="624"/>
      <c r="X25" s="624"/>
      <c r="Y25" s="625"/>
      <c r="Z25" s="626">
        <v>15.5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9702437</v>
      </c>
      <c r="CS25" s="655"/>
      <c r="CT25" s="655"/>
      <c r="CU25" s="655"/>
      <c r="CV25" s="655"/>
      <c r="CW25" s="655"/>
      <c r="CX25" s="655"/>
      <c r="CY25" s="656"/>
      <c r="CZ25" s="657">
        <v>17.3</v>
      </c>
      <c r="DA25" s="658"/>
      <c r="DB25" s="658"/>
      <c r="DC25" s="659"/>
      <c r="DD25" s="632">
        <v>8772194</v>
      </c>
      <c r="DE25" s="655"/>
      <c r="DF25" s="655"/>
      <c r="DG25" s="655"/>
      <c r="DH25" s="655"/>
      <c r="DI25" s="655"/>
      <c r="DJ25" s="655"/>
      <c r="DK25" s="656"/>
      <c r="DL25" s="632">
        <v>8420179</v>
      </c>
      <c r="DM25" s="655"/>
      <c r="DN25" s="655"/>
      <c r="DO25" s="655"/>
      <c r="DP25" s="655"/>
      <c r="DQ25" s="655"/>
      <c r="DR25" s="655"/>
      <c r="DS25" s="655"/>
      <c r="DT25" s="655"/>
      <c r="DU25" s="655"/>
      <c r="DV25" s="656"/>
      <c r="DW25" s="628">
        <v>27.2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18000</v>
      </c>
      <c r="S26" s="624"/>
      <c r="T26" s="624"/>
      <c r="U26" s="624"/>
      <c r="V26" s="624"/>
      <c r="W26" s="624"/>
      <c r="X26" s="624"/>
      <c r="Y26" s="625"/>
      <c r="Z26" s="626">
        <v>0</v>
      </c>
      <c r="AA26" s="626"/>
      <c r="AB26" s="626"/>
      <c r="AC26" s="626"/>
      <c r="AD26" s="627">
        <v>18000</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5875310</v>
      </c>
      <c r="CS26" s="624"/>
      <c r="CT26" s="624"/>
      <c r="CU26" s="624"/>
      <c r="CV26" s="624"/>
      <c r="CW26" s="624"/>
      <c r="CX26" s="624"/>
      <c r="CY26" s="625"/>
      <c r="CZ26" s="657">
        <v>10.5</v>
      </c>
      <c r="DA26" s="658"/>
      <c r="DB26" s="658"/>
      <c r="DC26" s="659"/>
      <c r="DD26" s="632">
        <v>5226748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2991618</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19772704</v>
      </c>
      <c r="BH27" s="624"/>
      <c r="BI27" s="624"/>
      <c r="BJ27" s="624"/>
      <c r="BK27" s="624"/>
      <c r="BL27" s="624"/>
      <c r="BM27" s="624"/>
      <c r="BN27" s="625"/>
      <c r="BO27" s="626">
        <v>100</v>
      </c>
      <c r="BP27" s="626"/>
      <c r="BQ27" s="626"/>
      <c r="BR27" s="626"/>
      <c r="BS27" s="632">
        <v>150761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11469942</v>
      </c>
      <c r="CS27" s="655"/>
      <c r="CT27" s="655"/>
      <c r="CU27" s="655"/>
      <c r="CV27" s="655"/>
      <c r="CW27" s="655"/>
      <c r="CX27" s="655"/>
      <c r="CY27" s="656"/>
      <c r="CZ27" s="657">
        <v>20.5</v>
      </c>
      <c r="DA27" s="658"/>
      <c r="DB27" s="658"/>
      <c r="DC27" s="659"/>
      <c r="DD27" s="632">
        <v>3055465</v>
      </c>
      <c r="DE27" s="655"/>
      <c r="DF27" s="655"/>
      <c r="DG27" s="655"/>
      <c r="DH27" s="655"/>
      <c r="DI27" s="655"/>
      <c r="DJ27" s="655"/>
      <c r="DK27" s="656"/>
      <c r="DL27" s="632">
        <v>3052452</v>
      </c>
      <c r="DM27" s="655"/>
      <c r="DN27" s="655"/>
      <c r="DO27" s="655"/>
      <c r="DP27" s="655"/>
      <c r="DQ27" s="655"/>
      <c r="DR27" s="655"/>
      <c r="DS27" s="655"/>
      <c r="DT27" s="655"/>
      <c r="DU27" s="655"/>
      <c r="DV27" s="656"/>
      <c r="DW27" s="628">
        <v>9.9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168080</v>
      </c>
      <c r="S28" s="624"/>
      <c r="T28" s="624"/>
      <c r="U28" s="624"/>
      <c r="V28" s="624"/>
      <c r="W28" s="624"/>
      <c r="X28" s="624"/>
      <c r="Y28" s="625"/>
      <c r="Z28" s="626">
        <v>0.3</v>
      </c>
      <c r="AA28" s="626"/>
      <c r="AB28" s="626"/>
      <c r="AC28" s="626"/>
      <c r="AD28" s="627">
        <v>468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6235014</v>
      </c>
      <c r="CS28" s="624"/>
      <c r="CT28" s="624"/>
      <c r="CU28" s="624"/>
      <c r="CV28" s="624"/>
      <c r="CW28" s="624"/>
      <c r="CX28" s="624"/>
      <c r="CY28" s="625"/>
      <c r="CZ28" s="657">
        <v>11.1</v>
      </c>
      <c r="DA28" s="658"/>
      <c r="DB28" s="658"/>
      <c r="DC28" s="659"/>
      <c r="DD28" s="632">
        <v>5950687</v>
      </c>
      <c r="DE28" s="624"/>
      <c r="DF28" s="624"/>
      <c r="DG28" s="624"/>
      <c r="DH28" s="624"/>
      <c r="DI28" s="624"/>
      <c r="DJ28" s="624"/>
      <c r="DK28" s="625"/>
      <c r="DL28" s="632">
        <v>5470234</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139610</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6234749</v>
      </c>
      <c r="CS29" s="655"/>
      <c r="CT29" s="655"/>
      <c r="CU29" s="655"/>
      <c r="CV29" s="655"/>
      <c r="CW29" s="655"/>
      <c r="CX29" s="655"/>
      <c r="CY29" s="656"/>
      <c r="CZ29" s="657">
        <v>11.1</v>
      </c>
      <c r="DA29" s="658"/>
      <c r="DB29" s="658"/>
      <c r="DC29" s="659"/>
      <c r="DD29" s="632">
        <v>5950422</v>
      </c>
      <c r="DE29" s="655"/>
      <c r="DF29" s="655"/>
      <c r="DG29" s="655"/>
      <c r="DH29" s="655"/>
      <c r="DI29" s="655"/>
      <c r="DJ29" s="655"/>
      <c r="DK29" s="656"/>
      <c r="DL29" s="632">
        <v>5469969</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1109531</v>
      </c>
      <c r="S30" s="624"/>
      <c r="T30" s="624"/>
      <c r="U30" s="624"/>
      <c r="V30" s="624"/>
      <c r="W30" s="624"/>
      <c r="X30" s="624"/>
      <c r="Y30" s="625"/>
      <c r="Z30" s="626">
        <v>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90.7</v>
      </c>
      <c r="BN30" s="682"/>
      <c r="BO30" s="682"/>
      <c r="BP30" s="682"/>
      <c r="BQ30" s="683"/>
      <c r="BR30" s="681">
        <v>98.5</v>
      </c>
      <c r="BS30" s="682"/>
      <c r="BT30" s="682"/>
      <c r="BU30" s="682"/>
      <c r="BV30" s="682"/>
      <c r="BW30" s="682"/>
      <c r="BX30" s="618">
        <v>90.9</v>
      </c>
      <c r="BY30" s="682"/>
      <c r="BZ30" s="682"/>
      <c r="CA30" s="682"/>
      <c r="CB30" s="683"/>
      <c r="CD30" s="686"/>
      <c r="CE30" s="687"/>
      <c r="CF30" s="637" t="s">
        <v>290</v>
      </c>
      <c r="CG30" s="638"/>
      <c r="CH30" s="638"/>
      <c r="CI30" s="638"/>
      <c r="CJ30" s="638"/>
      <c r="CK30" s="638"/>
      <c r="CL30" s="638"/>
      <c r="CM30" s="638"/>
      <c r="CN30" s="638"/>
      <c r="CO30" s="638"/>
      <c r="CP30" s="638"/>
      <c r="CQ30" s="639"/>
      <c r="CR30" s="623">
        <v>5650053</v>
      </c>
      <c r="CS30" s="624"/>
      <c r="CT30" s="624"/>
      <c r="CU30" s="624"/>
      <c r="CV30" s="624"/>
      <c r="CW30" s="624"/>
      <c r="CX30" s="624"/>
      <c r="CY30" s="625"/>
      <c r="CZ30" s="657">
        <v>10.1</v>
      </c>
      <c r="DA30" s="658"/>
      <c r="DB30" s="658"/>
      <c r="DC30" s="659"/>
      <c r="DD30" s="632">
        <v>5402676</v>
      </c>
      <c r="DE30" s="624"/>
      <c r="DF30" s="624"/>
      <c r="DG30" s="624"/>
      <c r="DH30" s="624"/>
      <c r="DI30" s="624"/>
      <c r="DJ30" s="624"/>
      <c r="DK30" s="625"/>
      <c r="DL30" s="632">
        <v>4932462</v>
      </c>
      <c r="DM30" s="624"/>
      <c r="DN30" s="624"/>
      <c r="DO30" s="624"/>
      <c r="DP30" s="624"/>
      <c r="DQ30" s="624"/>
      <c r="DR30" s="624"/>
      <c r="DS30" s="624"/>
      <c r="DT30" s="624"/>
      <c r="DU30" s="624"/>
      <c r="DV30" s="625"/>
      <c r="DW30" s="628">
        <v>15.9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619433</v>
      </c>
      <c r="S31" s="624"/>
      <c r="T31" s="624"/>
      <c r="U31" s="624"/>
      <c r="V31" s="624"/>
      <c r="W31" s="624"/>
      <c r="X31" s="624"/>
      <c r="Y31" s="625"/>
      <c r="Z31" s="626">
        <v>1.1000000000000001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96.9</v>
      </c>
      <c r="BN31" s="679"/>
      <c r="BO31" s="679"/>
      <c r="BP31" s="679"/>
      <c r="BQ31" s="680"/>
      <c r="BR31" s="678">
        <v>98.7</v>
      </c>
      <c r="BS31" s="655"/>
      <c r="BT31" s="655"/>
      <c r="BU31" s="655"/>
      <c r="BV31" s="655"/>
      <c r="BW31" s="655"/>
      <c r="BX31" s="629">
        <v>96.6</v>
      </c>
      <c r="BY31" s="679"/>
      <c r="BZ31" s="679"/>
      <c r="CA31" s="679"/>
      <c r="CB31" s="680"/>
      <c r="CD31" s="686"/>
      <c r="CE31" s="687"/>
      <c r="CF31" s="637" t="s">
        <v>294</v>
      </c>
      <c r="CG31" s="638"/>
      <c r="CH31" s="638"/>
      <c r="CI31" s="638"/>
      <c r="CJ31" s="638"/>
      <c r="CK31" s="638"/>
      <c r="CL31" s="638"/>
      <c r="CM31" s="638"/>
      <c r="CN31" s="638"/>
      <c r="CO31" s="638"/>
      <c r="CP31" s="638"/>
      <c r="CQ31" s="639"/>
      <c r="CR31" s="623">
        <v>584696</v>
      </c>
      <c r="CS31" s="655"/>
      <c r="CT31" s="655"/>
      <c r="CU31" s="655"/>
      <c r="CV31" s="655"/>
      <c r="CW31" s="655"/>
      <c r="CX31" s="655"/>
      <c r="CY31" s="656"/>
      <c r="CZ31" s="657">
        <v>1</v>
      </c>
      <c r="DA31" s="658"/>
      <c r="DB31" s="658"/>
      <c r="DC31" s="659"/>
      <c r="DD31" s="632">
        <v>547746</v>
      </c>
      <c r="DE31" s="655"/>
      <c r="DF31" s="655"/>
      <c r="DG31" s="655"/>
      <c r="DH31" s="655"/>
      <c r="DI31" s="655"/>
      <c r="DJ31" s="655"/>
      <c r="DK31" s="656"/>
      <c r="DL31" s="632">
        <v>537507</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1957541</v>
      </c>
      <c r="S32" s="624"/>
      <c r="T32" s="624"/>
      <c r="U32" s="624"/>
      <c r="V32" s="624"/>
      <c r="W32" s="624"/>
      <c r="X32" s="624"/>
      <c r="Y32" s="625"/>
      <c r="Z32" s="626">
        <v>3.5</v>
      </c>
      <c r="AA32" s="626"/>
      <c r="AB32" s="626"/>
      <c r="AC32" s="626"/>
      <c r="AD32" s="627">
        <v>1002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84.2</v>
      </c>
      <c r="BN32" s="691"/>
      <c r="BO32" s="691"/>
      <c r="BP32" s="691"/>
      <c r="BQ32" s="693"/>
      <c r="BR32" s="690">
        <v>98.1</v>
      </c>
      <c r="BS32" s="691"/>
      <c r="BT32" s="691"/>
      <c r="BU32" s="691"/>
      <c r="BV32" s="691"/>
      <c r="BW32" s="691"/>
      <c r="BX32" s="692">
        <v>84.6</v>
      </c>
      <c r="BY32" s="691"/>
      <c r="BZ32" s="691"/>
      <c r="CA32" s="691"/>
      <c r="CB32" s="693"/>
      <c r="CD32" s="688"/>
      <c r="CE32" s="689"/>
      <c r="CF32" s="637" t="s">
        <v>297</v>
      </c>
      <c r="CG32" s="638"/>
      <c r="CH32" s="638"/>
      <c r="CI32" s="638"/>
      <c r="CJ32" s="638"/>
      <c r="CK32" s="638"/>
      <c r="CL32" s="638"/>
      <c r="CM32" s="638"/>
      <c r="CN32" s="638"/>
      <c r="CO32" s="638"/>
      <c r="CP32" s="638"/>
      <c r="CQ32" s="639"/>
      <c r="CR32" s="623">
        <v>265</v>
      </c>
      <c r="CS32" s="624"/>
      <c r="CT32" s="624"/>
      <c r="CU32" s="624"/>
      <c r="CV32" s="624"/>
      <c r="CW32" s="624"/>
      <c r="CX32" s="624"/>
      <c r="CY32" s="625"/>
      <c r="CZ32" s="657">
        <v>0</v>
      </c>
      <c r="DA32" s="658"/>
      <c r="DB32" s="658"/>
      <c r="DC32" s="659"/>
      <c r="DD32" s="632">
        <v>265</v>
      </c>
      <c r="DE32" s="624"/>
      <c r="DF32" s="624"/>
      <c r="DG32" s="624"/>
      <c r="DH32" s="624"/>
      <c r="DI32" s="624"/>
      <c r="DJ32" s="624"/>
      <c r="DK32" s="625"/>
      <c r="DL32" s="632">
        <v>265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8680755</v>
      </c>
      <c r="S33" s="624"/>
      <c r="T33" s="624"/>
      <c r="U33" s="624"/>
      <c r="V33" s="624"/>
      <c r="W33" s="624"/>
      <c r="X33" s="624"/>
      <c r="Y33" s="625"/>
      <c r="Z33" s="626">
        <v>15.3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22516344</v>
      </c>
      <c r="CS33" s="655"/>
      <c r="CT33" s="655"/>
      <c r="CU33" s="655"/>
      <c r="CV33" s="655"/>
      <c r="CW33" s="655"/>
      <c r="CX33" s="655"/>
      <c r="CY33" s="656"/>
      <c r="CZ33" s="657">
        <v>40.200000000000003</v>
      </c>
      <c r="DA33" s="658"/>
      <c r="DB33" s="658"/>
      <c r="DC33" s="659"/>
      <c r="DD33" s="632">
        <v>18430675</v>
      </c>
      <c r="DE33" s="655"/>
      <c r="DF33" s="655"/>
      <c r="DG33" s="655"/>
      <c r="DH33" s="655"/>
      <c r="DI33" s="655"/>
      <c r="DJ33" s="655"/>
      <c r="DK33" s="656"/>
      <c r="DL33" s="632">
        <v>12263686</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6070366</v>
      </c>
      <c r="CS34" s="624"/>
      <c r="CT34" s="624"/>
      <c r="CU34" s="624"/>
      <c r="CV34" s="624"/>
      <c r="CW34" s="624"/>
      <c r="CX34" s="624"/>
      <c r="CY34" s="625"/>
      <c r="CZ34" s="657">
        <v>10.8</v>
      </c>
      <c r="DA34" s="658"/>
      <c r="DB34" s="658"/>
      <c r="DC34" s="659"/>
      <c r="DD34" s="632">
        <v>5121315</v>
      </c>
      <c r="DE34" s="624"/>
      <c r="DF34" s="624"/>
      <c r="DG34" s="624"/>
      <c r="DH34" s="624"/>
      <c r="DI34" s="624"/>
      <c r="DJ34" s="624"/>
      <c r="DK34" s="625"/>
      <c r="DL34" s="632">
        <v>3983479</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2514155</v>
      </c>
      <c r="S35" s="624"/>
      <c r="T35" s="624"/>
      <c r="U35" s="624"/>
      <c r="V35" s="624"/>
      <c r="W35" s="624"/>
      <c r="X35" s="624"/>
      <c r="Y35" s="625"/>
      <c r="Z35" s="626">
        <v>4.4000000000000004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8880363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370317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335783</v>
      </c>
      <c r="CS35" s="655"/>
      <c r="CT35" s="655"/>
      <c r="CU35" s="655"/>
      <c r="CV35" s="655"/>
      <c r="CW35" s="655"/>
      <c r="CX35" s="655"/>
      <c r="CY35" s="656"/>
      <c r="CZ35" s="657">
        <v>0.6</v>
      </c>
      <c r="DA35" s="658"/>
      <c r="DB35" s="658"/>
      <c r="DC35" s="659"/>
      <c r="DD35" s="632">
        <v>307289</v>
      </c>
      <c r="DE35" s="655"/>
      <c r="DF35" s="655"/>
      <c r="DG35" s="655"/>
      <c r="DH35" s="655"/>
      <c r="DI35" s="655"/>
      <c r="DJ35" s="655"/>
      <c r="DK35" s="656"/>
      <c r="DL35" s="632">
        <v>304472</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56562513</v>
      </c>
      <c r="S36" s="696"/>
      <c r="T36" s="696"/>
      <c r="U36" s="696"/>
      <c r="V36" s="696"/>
      <c r="W36" s="696"/>
      <c r="X36" s="696"/>
      <c r="Y36" s="697"/>
      <c r="Z36" s="698">
        <v>100</v>
      </c>
      <c r="AA36" s="698"/>
      <c r="AB36" s="698"/>
      <c r="AC36" s="698"/>
      <c r="AD36" s="699">
        <v>28412679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2329070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-46967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6743704</v>
      </c>
      <c r="CS36" s="624"/>
      <c r="CT36" s="624"/>
      <c r="CU36" s="624"/>
      <c r="CV36" s="624"/>
      <c r="CW36" s="624"/>
      <c r="CX36" s="624"/>
      <c r="CY36" s="625"/>
      <c r="CZ36" s="657">
        <v>12</v>
      </c>
      <c r="DA36" s="658"/>
      <c r="DB36" s="658"/>
      <c r="DC36" s="659"/>
      <c r="DD36" s="632">
        <v>5803577</v>
      </c>
      <c r="DE36" s="624"/>
      <c r="DF36" s="624"/>
      <c r="DG36" s="624"/>
      <c r="DH36" s="624"/>
      <c r="DI36" s="624"/>
      <c r="DJ36" s="624"/>
      <c r="DK36" s="625"/>
      <c r="DL36" s="632">
        <v>4307134</v>
      </c>
      <c r="DM36" s="624"/>
      <c r="DN36" s="624"/>
      <c r="DO36" s="624"/>
      <c r="DP36" s="624"/>
      <c r="DQ36" s="624"/>
      <c r="DR36" s="624"/>
      <c r="DS36" s="624"/>
      <c r="DT36" s="624"/>
      <c r="DU36" s="624"/>
      <c r="DV36" s="625"/>
      <c r="DW36" s="628">
        <v>13.9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995785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23225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1775240</v>
      </c>
      <c r="CS37" s="655"/>
      <c r="CT37" s="655"/>
      <c r="CU37" s="655"/>
      <c r="CV37" s="655"/>
      <c r="CW37" s="655"/>
      <c r="CX37" s="655"/>
      <c r="CY37" s="656"/>
      <c r="CZ37" s="657">
        <v>3.2</v>
      </c>
      <c r="DA37" s="658"/>
      <c r="DB37" s="658"/>
      <c r="DC37" s="659"/>
      <c r="DD37" s="632">
        <v>1775240</v>
      </c>
      <c r="DE37" s="655"/>
      <c r="DF37" s="655"/>
      <c r="DG37" s="655"/>
      <c r="DH37" s="655"/>
      <c r="DI37" s="655"/>
      <c r="DJ37" s="655"/>
      <c r="DK37" s="656"/>
      <c r="DL37" s="632">
        <v>1772045</v>
      </c>
      <c r="DM37" s="655"/>
      <c r="DN37" s="655"/>
      <c r="DO37" s="655"/>
      <c r="DP37" s="655"/>
      <c r="DQ37" s="655"/>
      <c r="DR37" s="655"/>
      <c r="DS37" s="655"/>
      <c r="DT37" s="655"/>
      <c r="DU37" s="655"/>
      <c r="DV37" s="656"/>
      <c r="DW37" s="628">
        <v>5.7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303563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38180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5453433</v>
      </c>
      <c r="CS38" s="624"/>
      <c r="CT38" s="624"/>
      <c r="CU38" s="624"/>
      <c r="CV38" s="624"/>
      <c r="CW38" s="624"/>
      <c r="CX38" s="624"/>
      <c r="CY38" s="625"/>
      <c r="CZ38" s="657">
        <v>9.6999999999999993</v>
      </c>
      <c r="DA38" s="658"/>
      <c r="DB38" s="658"/>
      <c r="DC38" s="659"/>
      <c r="DD38" s="632">
        <v>4317426</v>
      </c>
      <c r="DE38" s="624"/>
      <c r="DF38" s="624"/>
      <c r="DG38" s="624"/>
      <c r="DH38" s="624"/>
      <c r="DI38" s="624"/>
      <c r="DJ38" s="624"/>
      <c r="DK38" s="625"/>
      <c r="DL38" s="632">
        <v>3660232</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102075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2414762</v>
      </c>
      <c r="CS39" s="655"/>
      <c r="CT39" s="655"/>
      <c r="CU39" s="655"/>
      <c r="CV39" s="655"/>
      <c r="CW39" s="655"/>
      <c r="CX39" s="655"/>
      <c r="CY39" s="656"/>
      <c r="CZ39" s="657">
        <v>4.3</v>
      </c>
      <c r="DA39" s="658"/>
      <c r="DB39" s="658"/>
      <c r="DC39" s="659"/>
      <c r="DD39" s="632">
        <v>2194412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1485040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1498296</v>
      </c>
      <c r="CS40" s="624"/>
      <c r="CT40" s="624"/>
      <c r="CU40" s="624"/>
      <c r="CV40" s="624"/>
      <c r="CW40" s="624"/>
      <c r="CX40" s="624"/>
      <c r="CY40" s="625"/>
      <c r="CZ40" s="657">
        <v>2.7</v>
      </c>
      <c r="DA40" s="658"/>
      <c r="DB40" s="658"/>
      <c r="DC40" s="659"/>
      <c r="DD40" s="632">
        <v>686656</v>
      </c>
      <c r="DE40" s="624"/>
      <c r="DF40" s="624"/>
      <c r="DG40" s="624"/>
      <c r="DH40" s="624"/>
      <c r="DI40" s="624"/>
      <c r="DJ40" s="624"/>
      <c r="DK40" s="625"/>
      <c r="DL40" s="632">
        <v>8369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3664830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6059330</v>
      </c>
      <c r="CS42" s="624"/>
      <c r="CT42" s="624"/>
      <c r="CU42" s="624"/>
      <c r="CV42" s="624"/>
      <c r="CW42" s="624"/>
      <c r="CX42" s="624"/>
      <c r="CY42" s="625"/>
      <c r="CZ42" s="657">
        <v>10.8</v>
      </c>
      <c r="DA42" s="706"/>
      <c r="DB42" s="706"/>
      <c r="DC42" s="707"/>
      <c r="DD42" s="632">
        <v>528347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163985</v>
      </c>
      <c r="CS43" s="655"/>
      <c r="CT43" s="655"/>
      <c r="CU43" s="655"/>
      <c r="CV43" s="655"/>
      <c r="CW43" s="655"/>
      <c r="CX43" s="655"/>
      <c r="CY43" s="656"/>
      <c r="CZ43" s="657">
        <v>0.3</v>
      </c>
      <c r="DA43" s="658"/>
      <c r="DB43" s="658"/>
      <c r="DC43" s="659"/>
      <c r="DD43" s="632">
        <v>147002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6031341</v>
      </c>
      <c r="CS44" s="624"/>
      <c r="CT44" s="624"/>
      <c r="CU44" s="624"/>
      <c r="CV44" s="624"/>
      <c r="CW44" s="624"/>
      <c r="CX44" s="624"/>
      <c r="CY44" s="625"/>
      <c r="CZ44" s="657">
        <v>10.8</v>
      </c>
      <c r="DA44" s="706"/>
      <c r="DB44" s="706"/>
      <c r="DC44" s="707"/>
      <c r="DD44" s="632">
        <v>525329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3037673</v>
      </c>
      <c r="CS45" s="655"/>
      <c r="CT45" s="655"/>
      <c r="CU45" s="655"/>
      <c r="CV45" s="655"/>
      <c r="CW45" s="655"/>
      <c r="CX45" s="655"/>
      <c r="CY45" s="656"/>
      <c r="CZ45" s="657">
        <v>5.4</v>
      </c>
      <c r="DA45" s="658"/>
      <c r="DB45" s="658"/>
      <c r="DC45" s="659"/>
      <c r="DD45" s="632">
        <v>34580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2986468</v>
      </c>
      <c r="CS46" s="624"/>
      <c r="CT46" s="624"/>
      <c r="CU46" s="624"/>
      <c r="CV46" s="624"/>
      <c r="CW46" s="624"/>
      <c r="CX46" s="624"/>
      <c r="CY46" s="625"/>
      <c r="CZ46" s="657">
        <v>5.3</v>
      </c>
      <c r="DA46" s="706"/>
      <c r="DB46" s="706"/>
      <c r="DC46" s="707"/>
      <c r="DD46" s="632">
        <v>490649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27989</v>
      </c>
      <c r="CS47" s="655"/>
      <c r="CT47" s="655"/>
      <c r="CU47" s="655"/>
      <c r="CV47" s="655"/>
      <c r="CW47" s="655"/>
      <c r="CX47" s="655"/>
      <c r="CY47" s="656"/>
      <c r="CZ47" s="657">
        <v>0</v>
      </c>
      <c r="DA47" s="658"/>
      <c r="DB47" s="658"/>
      <c r="DC47" s="659"/>
      <c r="DD47" s="632">
        <v>3018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55983067</v>
      </c>
      <c r="CS49" s="691"/>
      <c r="CT49" s="691"/>
      <c r="CU49" s="691"/>
      <c r="CV49" s="691"/>
      <c r="CW49" s="691"/>
      <c r="CX49" s="691"/>
      <c r="CY49" s="718"/>
      <c r="CZ49" s="719">
        <v>100</v>
      </c>
      <c r="DA49" s="720"/>
      <c r="DB49" s="720"/>
      <c r="DC49" s="721"/>
      <c r="DD49" s="722">
        <v>36737368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56214</v>
      </c>
      <c r="R7" s="753"/>
      <c r="S7" s="753"/>
      <c r="T7" s="753"/>
      <c r="U7" s="753"/>
      <c r="V7" s="753">
        <v>55682</v>
      </c>
      <c r="W7" s="753"/>
      <c r="X7" s="753"/>
      <c r="Y7" s="753"/>
      <c r="Z7" s="753"/>
      <c r="AA7" s="753">
        <v>533</v>
      </c>
      <c r="AB7" s="753"/>
      <c r="AC7" s="753"/>
      <c r="AD7" s="753"/>
      <c r="AE7" s="754"/>
      <c r="AF7" s="755">
        <v>469</v>
      </c>
      <c r="AG7" s="756"/>
      <c r="AH7" s="756"/>
      <c r="AI7" s="756"/>
      <c r="AJ7" s="757"/>
      <c r="AK7" s="792">
        <v>695</v>
      </c>
      <c r="AL7" s="793"/>
      <c r="AM7" s="793"/>
      <c r="AN7" s="793"/>
      <c r="AO7" s="793"/>
      <c r="AP7" s="793">
        <v>49885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0</v>
      </c>
      <c r="CI7" s="790"/>
      <c r="CJ7" s="790"/>
      <c r="CK7" s="790"/>
      <c r="CL7" s="791"/>
      <c r="CM7" s="789">
        <v>66</v>
      </c>
      <c r="CN7" s="790"/>
      <c r="CO7" s="790"/>
      <c r="CP7" s="790"/>
      <c r="CQ7" s="791"/>
      <c r="CR7" s="789">
        <v>5</v>
      </c>
      <c r="CS7" s="790"/>
      <c r="CT7" s="790"/>
      <c r="CU7" s="790"/>
      <c r="CV7" s="791"/>
      <c r="CW7" s="789">
        <v>0</v>
      </c>
      <c r="CX7" s="790"/>
      <c r="CY7" s="790"/>
      <c r="CZ7" s="790"/>
      <c r="DA7" s="791"/>
      <c r="DB7" s="789">
        <v>0</v>
      </c>
      <c r="DC7" s="790"/>
      <c r="DD7" s="790"/>
      <c r="DE7" s="790"/>
      <c r="DF7" s="791"/>
      <c r="DG7" s="789">
        <v>3250</v>
      </c>
      <c r="DH7" s="790"/>
      <c r="DI7" s="790"/>
      <c r="DJ7" s="790"/>
      <c r="DK7" s="791"/>
      <c r="DL7" s="789" t="s">
        <v>562</v>
      </c>
      <c r="DM7" s="790"/>
      <c r="DN7" s="790"/>
      <c r="DO7" s="790"/>
      <c r="DP7" s="791"/>
      <c r="DQ7" s="789" t="s">
        <v>481</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3809</v>
      </c>
      <c r="R8" s="777"/>
      <c r="S8" s="777"/>
      <c r="T8" s="777"/>
      <c r="U8" s="777"/>
      <c r="V8" s="777">
        <v>3809</v>
      </c>
      <c r="W8" s="777"/>
      <c r="X8" s="777"/>
      <c r="Y8" s="777"/>
      <c r="Z8" s="777"/>
      <c r="AA8" s="777">
        <f>Q8-V8</f>
        <v>0</v>
      </c>
      <c r="AB8" s="777"/>
      <c r="AC8" s="777"/>
      <c r="AD8" s="777"/>
      <c r="AE8" s="778"/>
      <c r="AF8" s="779" t="s">
        <v>108</v>
      </c>
      <c r="AG8" s="780"/>
      <c r="AH8" s="780"/>
      <c r="AI8" s="780"/>
      <c r="AJ8" s="781"/>
      <c r="AK8" s="782">
        <v>1322</v>
      </c>
      <c r="AL8" s="783"/>
      <c r="AM8" s="783"/>
      <c r="AN8" s="783"/>
      <c r="AO8" s="783"/>
      <c r="AP8" s="783">
        <v>3363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33</v>
      </c>
      <c r="CI8" s="800"/>
      <c r="CJ8" s="800"/>
      <c r="CK8" s="800"/>
      <c r="CL8" s="801"/>
      <c r="CM8" s="799">
        <v>151</v>
      </c>
      <c r="CN8" s="800"/>
      <c r="CO8" s="800"/>
      <c r="CP8" s="800"/>
      <c r="CQ8" s="801"/>
      <c r="CR8" s="799">
        <v>2</v>
      </c>
      <c r="CS8" s="800"/>
      <c r="CT8" s="800"/>
      <c r="CU8" s="800"/>
      <c r="CV8" s="801"/>
      <c r="CW8" s="799">
        <v>421</v>
      </c>
      <c r="CX8" s="800"/>
      <c r="CY8" s="800"/>
      <c r="CZ8" s="800"/>
      <c r="DA8" s="801"/>
      <c r="DB8" s="799">
        <v>0</v>
      </c>
      <c r="DC8" s="800"/>
      <c r="DD8" s="800"/>
      <c r="DE8" s="800"/>
      <c r="DF8" s="801"/>
      <c r="DG8" s="799" t="s">
        <v>562</v>
      </c>
      <c r="DH8" s="800"/>
      <c r="DI8" s="800"/>
      <c r="DJ8" s="800"/>
      <c r="DK8" s="801"/>
      <c r="DL8" s="799">
        <v>10677</v>
      </c>
      <c r="DM8" s="800"/>
      <c r="DN8" s="800"/>
      <c r="DO8" s="800"/>
      <c r="DP8" s="801"/>
      <c r="DQ8" s="799" t="s">
        <v>481</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2296</v>
      </c>
      <c r="R9" s="777"/>
      <c r="S9" s="777"/>
      <c r="T9" s="777"/>
      <c r="U9" s="777"/>
      <c r="V9" s="777">
        <v>2250</v>
      </c>
      <c r="W9" s="777"/>
      <c r="X9" s="777"/>
      <c r="Y9" s="777"/>
      <c r="Z9" s="777"/>
      <c r="AA9" s="777">
        <f>Q9-V9</f>
        <v>46</v>
      </c>
      <c r="AB9" s="777"/>
      <c r="AC9" s="777"/>
      <c r="AD9" s="777"/>
      <c r="AE9" s="778"/>
      <c r="AF9" s="779" t="s">
        <v>108</v>
      </c>
      <c r="AG9" s="780"/>
      <c r="AH9" s="780"/>
      <c r="AI9" s="780"/>
      <c r="AJ9" s="781"/>
      <c r="AK9" s="782">
        <v>394</v>
      </c>
      <c r="AL9" s="783"/>
      <c r="AM9" s="783"/>
      <c r="AN9" s="783"/>
      <c r="AO9" s="783"/>
      <c r="AP9" s="783">
        <v>8356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54</v>
      </c>
      <c r="CI9" s="800"/>
      <c r="CJ9" s="800"/>
      <c r="CK9" s="800"/>
      <c r="CL9" s="801"/>
      <c r="CM9" s="799">
        <v>984</v>
      </c>
      <c r="CN9" s="800"/>
      <c r="CO9" s="800"/>
      <c r="CP9" s="800"/>
      <c r="CQ9" s="801"/>
      <c r="CR9" s="799">
        <v>162</v>
      </c>
      <c r="CS9" s="800"/>
      <c r="CT9" s="800"/>
      <c r="CU9" s="800"/>
      <c r="CV9" s="801"/>
      <c r="CW9" s="799">
        <v>0</v>
      </c>
      <c r="CX9" s="800"/>
      <c r="CY9" s="800"/>
      <c r="CZ9" s="800"/>
      <c r="DA9" s="801"/>
      <c r="DB9" s="799">
        <v>1060</v>
      </c>
      <c r="DC9" s="800"/>
      <c r="DD9" s="800"/>
      <c r="DE9" s="800"/>
      <c r="DF9" s="801"/>
      <c r="DG9" s="799" t="s">
        <v>552</v>
      </c>
      <c r="DH9" s="800"/>
      <c r="DI9" s="800"/>
      <c r="DJ9" s="800"/>
      <c r="DK9" s="801"/>
      <c r="DL9" s="799" t="s">
        <v>552</v>
      </c>
      <c r="DM9" s="800"/>
      <c r="DN9" s="800"/>
      <c r="DO9" s="800"/>
      <c r="DP9" s="801"/>
      <c r="DQ9" s="799" t="s">
        <v>481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546</v>
      </c>
      <c r="BT10" s="787"/>
      <c r="BU10" s="787"/>
      <c r="BV10" s="787"/>
      <c r="BW10" s="787"/>
      <c r="BX10" s="787"/>
      <c r="BY10" s="787"/>
      <c r="BZ10" s="787"/>
      <c r="CA10" s="787"/>
      <c r="CB10" s="787"/>
      <c r="CC10" s="787"/>
      <c r="CD10" s="787"/>
      <c r="CE10" s="787"/>
      <c r="CF10" s="787"/>
      <c r="CG10" s="788"/>
      <c r="CH10" s="799">
        <v>140</v>
      </c>
      <c r="CI10" s="800"/>
      <c r="CJ10" s="800"/>
      <c r="CK10" s="800"/>
      <c r="CL10" s="801"/>
      <c r="CM10" s="799">
        <v>411</v>
      </c>
      <c r="CN10" s="800"/>
      <c r="CO10" s="800"/>
      <c r="CP10" s="800"/>
      <c r="CQ10" s="801"/>
      <c r="CR10" s="799">
        <v>200</v>
      </c>
      <c r="CS10" s="800"/>
      <c r="CT10" s="800"/>
      <c r="CU10" s="800"/>
      <c r="CV10" s="801"/>
      <c r="CW10" s="799">
        <v>0</v>
      </c>
      <c r="CX10" s="800"/>
      <c r="CY10" s="800"/>
      <c r="CZ10" s="800"/>
      <c r="DA10" s="801"/>
      <c r="DB10" s="799">
        <v>500</v>
      </c>
      <c r="DC10" s="800"/>
      <c r="DD10" s="800"/>
      <c r="DE10" s="800"/>
      <c r="DF10" s="801"/>
      <c r="DG10" s="799" t="s">
        <v>552</v>
      </c>
      <c r="DH10" s="800"/>
      <c r="DI10" s="800"/>
      <c r="DJ10" s="800"/>
      <c r="DK10" s="801"/>
      <c r="DL10" s="799">
        <v>560</v>
      </c>
      <c r="DM10" s="800"/>
      <c r="DN10" s="800"/>
      <c r="DO10" s="800"/>
      <c r="DP10" s="801"/>
      <c r="DQ10" s="799">
        <v>168</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547</v>
      </c>
      <c r="BT11" s="787"/>
      <c r="BU11" s="787"/>
      <c r="BV11" s="787"/>
      <c r="BW11" s="787"/>
      <c r="BX11" s="787"/>
      <c r="BY11" s="787"/>
      <c r="BZ11" s="787"/>
      <c r="CA11" s="787"/>
      <c r="CB11" s="787"/>
      <c r="CC11" s="787"/>
      <c r="CD11" s="787"/>
      <c r="CE11" s="787"/>
      <c r="CF11" s="787"/>
      <c r="CG11" s="788"/>
      <c r="CH11" s="799">
        <v>1</v>
      </c>
      <c r="CI11" s="800"/>
      <c r="CJ11" s="800"/>
      <c r="CK11" s="800"/>
      <c r="CL11" s="801"/>
      <c r="CM11" s="799">
        <v>69</v>
      </c>
      <c r="CN11" s="800"/>
      <c r="CO11" s="800"/>
      <c r="CP11" s="800"/>
      <c r="CQ11" s="801"/>
      <c r="CR11" s="799">
        <v>40</v>
      </c>
      <c r="CS11" s="800"/>
      <c r="CT11" s="800"/>
      <c r="CU11" s="800"/>
      <c r="CV11" s="801"/>
      <c r="CW11" s="799">
        <v>0</v>
      </c>
      <c r="CX11" s="800"/>
      <c r="CY11" s="800"/>
      <c r="CZ11" s="800"/>
      <c r="DA11" s="801"/>
      <c r="DB11" s="799">
        <v>0</v>
      </c>
      <c r="DC11" s="800"/>
      <c r="DD11" s="800"/>
      <c r="DE11" s="800"/>
      <c r="DF11" s="801"/>
      <c r="DG11" s="799" t="s">
        <v>552</v>
      </c>
      <c r="DH11" s="800"/>
      <c r="DI11" s="800"/>
      <c r="DJ11" s="800"/>
      <c r="DK11" s="801"/>
      <c r="DL11" s="799" t="s">
        <v>552</v>
      </c>
      <c r="DM11" s="800"/>
      <c r="DN11" s="800"/>
      <c r="DO11" s="800"/>
      <c r="DP11" s="801"/>
      <c r="DQ11" s="799" t="s">
        <v>552</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548</v>
      </c>
      <c r="BT12" s="787"/>
      <c r="BU12" s="787"/>
      <c r="BV12" s="787"/>
      <c r="BW12" s="787"/>
      <c r="BX12" s="787"/>
      <c r="BY12" s="787"/>
      <c r="BZ12" s="787"/>
      <c r="CA12" s="787"/>
      <c r="CB12" s="787"/>
      <c r="CC12" s="787"/>
      <c r="CD12" s="787"/>
      <c r="CE12" s="787"/>
      <c r="CF12" s="787"/>
      <c r="CG12" s="788"/>
      <c r="CH12" s="799">
        <v>-7</v>
      </c>
      <c r="CI12" s="800"/>
      <c r="CJ12" s="800"/>
      <c r="CK12" s="800"/>
      <c r="CL12" s="801"/>
      <c r="CM12" s="799">
        <v>125</v>
      </c>
      <c r="CN12" s="800"/>
      <c r="CO12" s="800"/>
      <c r="CP12" s="800"/>
      <c r="CQ12" s="801"/>
      <c r="CR12" s="799">
        <v>3</v>
      </c>
      <c r="CS12" s="800"/>
      <c r="CT12" s="800"/>
      <c r="CU12" s="800"/>
      <c r="CV12" s="801"/>
      <c r="CW12" s="799">
        <v>4</v>
      </c>
      <c r="CX12" s="800"/>
      <c r="CY12" s="800"/>
      <c r="CZ12" s="800"/>
      <c r="DA12" s="801"/>
      <c r="DB12" s="799">
        <v>128</v>
      </c>
      <c r="DC12" s="800"/>
      <c r="DD12" s="800"/>
      <c r="DE12" s="800"/>
      <c r="DF12" s="801"/>
      <c r="DG12" s="799" t="s">
        <v>552</v>
      </c>
      <c r="DH12" s="800"/>
      <c r="DI12" s="800"/>
      <c r="DJ12" s="800"/>
      <c r="DK12" s="801"/>
      <c r="DL12" s="799" t="s">
        <v>560</v>
      </c>
      <c r="DM12" s="800"/>
      <c r="DN12" s="800"/>
      <c r="DO12" s="800"/>
      <c r="DP12" s="801"/>
      <c r="DQ12" s="799" t="s">
        <v>552</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549</v>
      </c>
      <c r="BT13" s="787"/>
      <c r="BU13" s="787"/>
      <c r="BV13" s="787"/>
      <c r="BW13" s="787"/>
      <c r="BX13" s="787"/>
      <c r="BY13" s="787"/>
      <c r="BZ13" s="787"/>
      <c r="CA13" s="787"/>
      <c r="CB13" s="787"/>
      <c r="CC13" s="787"/>
      <c r="CD13" s="787"/>
      <c r="CE13" s="787"/>
      <c r="CF13" s="787"/>
      <c r="CG13" s="788"/>
      <c r="CH13" s="799">
        <v>3</v>
      </c>
      <c r="CI13" s="800"/>
      <c r="CJ13" s="800"/>
      <c r="CK13" s="800"/>
      <c r="CL13" s="801"/>
      <c r="CM13" s="799">
        <v>528</v>
      </c>
      <c r="CN13" s="800"/>
      <c r="CO13" s="800"/>
      <c r="CP13" s="800"/>
      <c r="CQ13" s="801"/>
      <c r="CR13" s="799">
        <v>500</v>
      </c>
      <c r="CS13" s="800"/>
      <c r="CT13" s="800"/>
      <c r="CU13" s="800"/>
      <c r="CV13" s="801"/>
      <c r="CW13" s="799">
        <v>152</v>
      </c>
      <c r="CX13" s="800"/>
      <c r="CY13" s="800"/>
      <c r="CZ13" s="800"/>
      <c r="DA13" s="801"/>
      <c r="DB13" s="799">
        <v>0</v>
      </c>
      <c r="DC13" s="800"/>
      <c r="DD13" s="800"/>
      <c r="DE13" s="800"/>
      <c r="DF13" s="801"/>
      <c r="DG13" s="799" t="s">
        <v>552</v>
      </c>
      <c r="DH13" s="800"/>
      <c r="DI13" s="800"/>
      <c r="DJ13" s="800"/>
      <c r="DK13" s="801"/>
      <c r="DL13" s="805" t="s">
        <v>552</v>
      </c>
      <c r="DM13" s="800"/>
      <c r="DN13" s="800"/>
      <c r="DO13" s="800"/>
      <c r="DP13" s="801"/>
      <c r="DQ13" s="799" t="s">
        <v>552</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550</v>
      </c>
      <c r="BT14" s="787"/>
      <c r="BU14" s="787"/>
      <c r="BV14" s="787"/>
      <c r="BW14" s="787"/>
      <c r="BX14" s="787"/>
      <c r="BY14" s="787"/>
      <c r="BZ14" s="787"/>
      <c r="CA14" s="787"/>
      <c r="CB14" s="787"/>
      <c r="CC14" s="787"/>
      <c r="CD14" s="787"/>
      <c r="CE14" s="787"/>
      <c r="CF14" s="787"/>
      <c r="CG14" s="788"/>
      <c r="CH14" s="799">
        <v>-32</v>
      </c>
      <c r="CI14" s="800"/>
      <c r="CJ14" s="800"/>
      <c r="CK14" s="800"/>
      <c r="CL14" s="801"/>
      <c r="CM14" s="799">
        <v>332</v>
      </c>
      <c r="CN14" s="800"/>
      <c r="CO14" s="800"/>
      <c r="CP14" s="800"/>
      <c r="CQ14" s="801"/>
      <c r="CR14" s="799">
        <v>42</v>
      </c>
      <c r="CS14" s="800"/>
      <c r="CT14" s="800"/>
      <c r="CU14" s="800"/>
      <c r="CV14" s="801"/>
      <c r="CW14" s="799">
        <v>125</v>
      </c>
      <c r="CX14" s="800"/>
      <c r="CY14" s="800"/>
      <c r="CZ14" s="800"/>
      <c r="DA14" s="801"/>
      <c r="DB14" s="799" t="s">
        <v>552</v>
      </c>
      <c r="DC14" s="800"/>
      <c r="DD14" s="800"/>
      <c r="DE14" s="800"/>
      <c r="DF14" s="801"/>
      <c r="DG14" s="799" t="s">
        <v>552</v>
      </c>
      <c r="DH14" s="800"/>
      <c r="DI14" s="800"/>
      <c r="DJ14" s="800"/>
      <c r="DK14" s="801"/>
      <c r="DL14" s="799" t="s">
        <v>561</v>
      </c>
      <c r="DM14" s="800"/>
      <c r="DN14" s="800"/>
      <c r="DO14" s="800"/>
      <c r="DP14" s="801"/>
      <c r="DQ14" s="799" t="s">
        <v>481</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551</v>
      </c>
      <c r="BT15" s="787"/>
      <c r="BU15" s="787"/>
      <c r="BV15" s="787"/>
      <c r="BW15" s="787"/>
      <c r="BX15" s="787"/>
      <c r="BY15" s="787"/>
      <c r="BZ15" s="787"/>
      <c r="CA15" s="787"/>
      <c r="CB15" s="787"/>
      <c r="CC15" s="787"/>
      <c r="CD15" s="787"/>
      <c r="CE15" s="787"/>
      <c r="CF15" s="787"/>
      <c r="CG15" s="788"/>
      <c r="CH15" s="799">
        <v>465</v>
      </c>
      <c r="CI15" s="800"/>
      <c r="CJ15" s="800"/>
      <c r="CK15" s="800"/>
      <c r="CL15" s="801"/>
      <c r="CM15" s="799">
        <v>8369</v>
      </c>
      <c r="CN15" s="800"/>
      <c r="CO15" s="800"/>
      <c r="CP15" s="800"/>
      <c r="CQ15" s="801"/>
      <c r="CR15" s="799" t="s">
        <v>552</v>
      </c>
      <c r="CS15" s="800"/>
      <c r="CT15" s="800"/>
      <c r="CU15" s="800"/>
      <c r="CV15" s="801"/>
      <c r="CW15" s="799" t="s">
        <v>552</v>
      </c>
      <c r="CX15" s="800"/>
      <c r="CY15" s="800"/>
      <c r="CZ15" s="800"/>
      <c r="DA15" s="801"/>
      <c r="DB15" s="799" t="s">
        <v>563</v>
      </c>
      <c r="DC15" s="800"/>
      <c r="DD15" s="800"/>
      <c r="DE15" s="800"/>
      <c r="DF15" s="801"/>
      <c r="DG15" s="799" t="s">
        <v>563</v>
      </c>
      <c r="DH15" s="800"/>
      <c r="DI15" s="800"/>
      <c r="DJ15" s="800"/>
      <c r="DK15" s="801"/>
      <c r="DL15" s="799" t="s">
        <v>565</v>
      </c>
      <c r="DM15" s="800"/>
      <c r="DN15" s="800"/>
      <c r="DO15" s="800"/>
      <c r="DP15" s="801"/>
      <c r="DQ15" s="799">
        <v>21</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364</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9" t="s">
        <v>366</v>
      </c>
      <c r="C23" s="810"/>
      <c r="D23" s="810"/>
      <c r="E23" s="810"/>
      <c r="F23" s="810"/>
      <c r="G23" s="810"/>
      <c r="H23" s="810"/>
      <c r="I23" s="810"/>
      <c r="J23" s="810"/>
      <c r="K23" s="810"/>
      <c r="L23" s="810"/>
      <c r="M23" s="810"/>
      <c r="N23" s="810"/>
      <c r="O23" s="810"/>
      <c r="P23" s="811"/>
      <c r="Q23" s="812"/>
      <c r="R23" s="813"/>
      <c r="S23" s="813"/>
      <c r="T23" s="813"/>
      <c r="U23" s="813"/>
      <c r="V23" s="813"/>
      <c r="W23" s="813"/>
      <c r="X23" s="813"/>
      <c r="Y23" s="813"/>
      <c r="Z23" s="813"/>
      <c r="AA23" s="813"/>
      <c r="AB23" s="813"/>
      <c r="AC23" s="813"/>
      <c r="AD23" s="813"/>
      <c r="AE23" s="814"/>
      <c r="AF23" s="815">
        <v>469</v>
      </c>
      <c r="AG23" s="813"/>
      <c r="AH23" s="813"/>
      <c r="AI23" s="813"/>
      <c r="AJ23" s="816"/>
      <c r="AK23" s="817"/>
      <c r="AL23" s="818"/>
      <c r="AM23" s="818"/>
      <c r="AN23" s="818"/>
      <c r="AO23" s="818"/>
      <c r="AP23" s="813"/>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7" t="s">
        <v>367</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1" t="s">
        <v>372</v>
      </c>
      <c r="AG26" s="832"/>
      <c r="AH26" s="832"/>
      <c r="AI26" s="832"/>
      <c r="AJ26" s="833"/>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1">
        <v>20493</v>
      </c>
      <c r="R28" s="842"/>
      <c r="S28" s="842"/>
      <c r="T28" s="842"/>
      <c r="U28" s="842"/>
      <c r="V28" s="842">
        <v>20123</v>
      </c>
      <c r="W28" s="842"/>
      <c r="X28" s="842"/>
      <c r="Y28" s="842"/>
      <c r="Z28" s="842"/>
      <c r="AA28" s="753">
        <f>Q28-V28</f>
        <v>370</v>
      </c>
      <c r="AB28" s="753"/>
      <c r="AC28" s="753"/>
      <c r="AD28" s="753"/>
      <c r="AE28" s="754"/>
      <c r="AF28" s="843">
        <v>370</v>
      </c>
      <c r="AG28" s="842"/>
      <c r="AH28" s="842"/>
      <c r="AI28" s="842"/>
      <c r="AJ28" s="844"/>
      <c r="AK28" s="845" t="s">
        <v>552</v>
      </c>
      <c r="AL28" s="837"/>
      <c r="AM28" s="837"/>
      <c r="AN28" s="837"/>
      <c r="AO28" s="837"/>
      <c r="AP28" s="837" t="s">
        <v>552</v>
      </c>
      <c r="AQ28" s="837"/>
      <c r="AR28" s="837"/>
      <c r="AS28" s="837"/>
      <c r="AT28" s="837"/>
      <c r="AU28" s="837" t="s">
        <v>552</v>
      </c>
      <c r="AV28" s="837"/>
      <c r="AW28" s="837"/>
      <c r="AX28" s="837"/>
      <c r="AY28" s="837"/>
      <c r="AZ28" s="838" t="s">
        <v>552</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2686</v>
      </c>
      <c r="R29" s="777"/>
      <c r="S29" s="777"/>
      <c r="T29" s="777"/>
      <c r="U29" s="777"/>
      <c r="V29" s="777">
        <v>2610</v>
      </c>
      <c r="W29" s="777"/>
      <c r="X29" s="777"/>
      <c r="Y29" s="777"/>
      <c r="Z29" s="777"/>
      <c r="AA29" s="777">
        <f>Q29-V29</f>
        <v>76</v>
      </c>
      <c r="AB29" s="777"/>
      <c r="AC29" s="777"/>
      <c r="AD29" s="777"/>
      <c r="AE29" s="778"/>
      <c r="AF29" s="779">
        <v>76</v>
      </c>
      <c r="AG29" s="780"/>
      <c r="AH29" s="780"/>
      <c r="AI29" s="780"/>
      <c r="AJ29" s="781"/>
      <c r="AK29" s="848" t="s">
        <v>552</v>
      </c>
      <c r="AL29" s="849"/>
      <c r="AM29" s="849"/>
      <c r="AN29" s="849"/>
      <c r="AO29" s="849"/>
      <c r="AP29" s="849" t="s">
        <v>552</v>
      </c>
      <c r="AQ29" s="849"/>
      <c r="AR29" s="849"/>
      <c r="AS29" s="849"/>
      <c r="AT29" s="849"/>
      <c r="AU29" s="849" t="s">
        <v>552</v>
      </c>
      <c r="AV29" s="849"/>
      <c r="AW29" s="849"/>
      <c r="AX29" s="849"/>
      <c r="AY29" s="849"/>
      <c r="AZ29" s="850" t="s">
        <v>552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8311</v>
      </c>
      <c r="R30" s="777"/>
      <c r="S30" s="777"/>
      <c r="T30" s="777"/>
      <c r="U30" s="777"/>
      <c r="V30" s="777">
        <v>8311</v>
      </c>
      <c r="W30" s="777"/>
      <c r="X30" s="777"/>
      <c r="Y30" s="777"/>
      <c r="Z30" s="777"/>
      <c r="AA30" s="777">
        <f t="shared" ref="AA30:AA34" si="0">Q30-V30</f>
        <v>0</v>
      </c>
      <c r="AB30" s="777"/>
      <c r="AC30" s="777"/>
      <c r="AD30" s="777"/>
      <c r="AE30" s="778"/>
      <c r="AF30" s="779" t="s">
        <v>380</v>
      </c>
      <c r="AG30" s="780"/>
      <c r="AH30" s="780"/>
      <c r="AI30" s="780"/>
      <c r="AJ30" s="781"/>
      <c r="AK30" s="848" t="s">
        <v>552</v>
      </c>
      <c r="AL30" s="849"/>
      <c r="AM30" s="849"/>
      <c r="AN30" s="849"/>
      <c r="AO30" s="849"/>
      <c r="AP30" s="849" t="s">
        <v>552</v>
      </c>
      <c r="AQ30" s="849"/>
      <c r="AR30" s="849"/>
      <c r="AS30" s="849"/>
      <c r="AT30" s="849"/>
      <c r="AU30" s="849" t="s">
        <v>552</v>
      </c>
      <c r="AV30" s="849"/>
      <c r="AW30" s="849"/>
      <c r="AX30" s="849"/>
      <c r="AY30" s="849"/>
      <c r="AZ30" s="850" t="s">
        <v>552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11301</v>
      </c>
      <c r="R31" s="777"/>
      <c r="S31" s="777"/>
      <c r="T31" s="777"/>
      <c r="U31" s="777"/>
      <c r="V31" s="777">
        <v>11161</v>
      </c>
      <c r="W31" s="777"/>
      <c r="X31" s="777"/>
      <c r="Y31" s="777"/>
      <c r="Z31" s="777"/>
      <c r="AA31" s="777">
        <f t="shared" si="0"/>
        <v>140</v>
      </c>
      <c r="AB31" s="777"/>
      <c r="AC31" s="777"/>
      <c r="AD31" s="777"/>
      <c r="AE31" s="778"/>
      <c r="AF31" s="779">
        <v>140</v>
      </c>
      <c r="AG31" s="780"/>
      <c r="AH31" s="780"/>
      <c r="AI31" s="780"/>
      <c r="AJ31" s="781"/>
      <c r="AK31" s="848" t="s">
        <v>553</v>
      </c>
      <c r="AL31" s="849"/>
      <c r="AM31" s="849"/>
      <c r="AN31" s="849"/>
      <c r="AO31" s="849"/>
      <c r="AP31" s="849" t="s">
        <v>552</v>
      </c>
      <c r="AQ31" s="849"/>
      <c r="AR31" s="849"/>
      <c r="AS31" s="849"/>
      <c r="AT31" s="849"/>
      <c r="AU31" s="849" t="s">
        <v>552</v>
      </c>
      <c r="AV31" s="849"/>
      <c r="AW31" s="849"/>
      <c r="AX31" s="849"/>
      <c r="AY31" s="849"/>
      <c r="AZ31" s="850" t="s">
        <v>552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3431</v>
      </c>
      <c r="R32" s="777"/>
      <c r="S32" s="777"/>
      <c r="T32" s="777"/>
      <c r="U32" s="777"/>
      <c r="V32" s="777">
        <v>3131</v>
      </c>
      <c r="W32" s="777"/>
      <c r="X32" s="777"/>
      <c r="Y32" s="777"/>
      <c r="Z32" s="777"/>
      <c r="AA32" s="777">
        <f t="shared" si="0"/>
        <v>300</v>
      </c>
      <c r="AB32" s="777"/>
      <c r="AC32" s="777"/>
      <c r="AD32" s="777"/>
      <c r="AE32" s="778"/>
      <c r="AF32" s="779">
        <v>3887</v>
      </c>
      <c r="AG32" s="780"/>
      <c r="AH32" s="780"/>
      <c r="AI32" s="780"/>
      <c r="AJ32" s="781"/>
      <c r="AK32" s="848">
        <v>67</v>
      </c>
      <c r="AL32" s="849"/>
      <c r="AM32" s="849"/>
      <c r="AN32" s="849"/>
      <c r="AO32" s="849"/>
      <c r="AP32" s="849">
        <v>2108</v>
      </c>
      <c r="AQ32" s="849"/>
      <c r="AR32" s="849"/>
      <c r="AS32" s="849"/>
      <c r="AT32" s="849"/>
      <c r="AU32" s="849">
        <v>4</v>
      </c>
      <c r="AV32" s="849"/>
      <c r="AW32" s="849"/>
      <c r="AX32" s="849"/>
      <c r="AY32" s="849"/>
      <c r="AZ32" s="850" t="s">
        <v>552</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5357</v>
      </c>
      <c r="R33" s="777"/>
      <c r="S33" s="777"/>
      <c r="T33" s="777"/>
      <c r="U33" s="777"/>
      <c r="V33" s="777">
        <v>5623</v>
      </c>
      <c r="W33" s="777"/>
      <c r="X33" s="777"/>
      <c r="Y33" s="777"/>
      <c r="Z33" s="777"/>
      <c r="AA33" s="777">
        <f t="shared" si="0"/>
        <v>-266</v>
      </c>
      <c r="AB33" s="777"/>
      <c r="AC33" s="777"/>
      <c r="AD33" s="777"/>
      <c r="AE33" s="778"/>
      <c r="AF33" s="779">
        <v>-616</v>
      </c>
      <c r="AG33" s="780"/>
      <c r="AH33" s="780"/>
      <c r="AI33" s="780"/>
      <c r="AJ33" s="781"/>
      <c r="AK33" s="848">
        <v>1029</v>
      </c>
      <c r="AL33" s="849"/>
      <c r="AM33" s="849"/>
      <c r="AN33" s="849"/>
      <c r="AO33" s="849"/>
      <c r="AP33" s="849">
        <v>952</v>
      </c>
      <c r="AQ33" s="849"/>
      <c r="AR33" s="849"/>
      <c r="AS33" s="849"/>
      <c r="AT33" s="849"/>
      <c r="AU33" s="849">
        <v>831</v>
      </c>
      <c r="AV33" s="849"/>
      <c r="AW33" s="849"/>
      <c r="AX33" s="849"/>
      <c r="AY33" s="849"/>
      <c r="AZ33" s="850" t="s">
        <v>554</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f>3692+31</f>
        <v>3723</v>
      </c>
      <c r="R34" s="777"/>
      <c r="S34" s="777"/>
      <c r="T34" s="777"/>
      <c r="U34" s="777"/>
      <c r="V34" s="777">
        <f>3020+34</f>
        <v>3054</v>
      </c>
      <c r="W34" s="777"/>
      <c r="X34" s="777"/>
      <c r="Y34" s="777"/>
      <c r="Z34" s="777"/>
      <c r="AA34" s="777">
        <f t="shared" si="0"/>
        <v>669</v>
      </c>
      <c r="AB34" s="777"/>
      <c r="AC34" s="777"/>
      <c r="AD34" s="777"/>
      <c r="AE34" s="778"/>
      <c r="AF34" s="779">
        <v>2001</v>
      </c>
      <c r="AG34" s="780"/>
      <c r="AH34" s="780"/>
      <c r="AI34" s="780"/>
      <c r="AJ34" s="781"/>
      <c r="AK34" s="848">
        <f>1136</f>
        <v>1136</v>
      </c>
      <c r="AL34" s="849"/>
      <c r="AM34" s="849"/>
      <c r="AN34" s="849"/>
      <c r="AO34" s="849"/>
      <c r="AP34" s="849">
        <v>14881</v>
      </c>
      <c r="AQ34" s="849"/>
      <c r="AR34" s="849"/>
      <c r="AS34" s="849"/>
      <c r="AT34" s="849"/>
      <c r="AU34" s="849">
        <v>6444</v>
      </c>
      <c r="AV34" s="849"/>
      <c r="AW34" s="849"/>
      <c r="AX34" s="849"/>
      <c r="AY34" s="849"/>
      <c r="AZ34" s="850" t="s">
        <v>552</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9" t="s">
        <v>387</v>
      </c>
      <c r="C63" s="810"/>
      <c r="D63" s="810"/>
      <c r="E63" s="810"/>
      <c r="F63" s="810"/>
      <c r="G63" s="810"/>
      <c r="H63" s="810"/>
      <c r="I63" s="810"/>
      <c r="J63" s="810"/>
      <c r="K63" s="810"/>
      <c r="L63" s="810"/>
      <c r="M63" s="810"/>
      <c r="N63" s="810"/>
      <c r="O63" s="810"/>
      <c r="P63" s="811"/>
      <c r="Q63" s="856"/>
      <c r="R63" s="857"/>
      <c r="S63" s="857"/>
      <c r="T63" s="857"/>
      <c r="U63" s="857"/>
      <c r="V63" s="857"/>
      <c r="W63" s="857"/>
      <c r="X63" s="857"/>
      <c r="Y63" s="857"/>
      <c r="Z63" s="857"/>
      <c r="AA63" s="857"/>
      <c r="AB63" s="857"/>
      <c r="AC63" s="857"/>
      <c r="AD63" s="857"/>
      <c r="AE63" s="858"/>
      <c r="AF63" s="859">
        <v>5858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2"/>
      <c r="AH66" s="832"/>
      <c r="AI66" s="832"/>
      <c r="AJ66" s="871"/>
      <c r="AK66" s="735" t="s">
        <v>373</v>
      </c>
      <c r="AL66" s="759"/>
      <c r="AM66" s="759"/>
      <c r="AN66" s="759"/>
      <c r="AO66" s="760"/>
      <c r="AP66" s="735" t="s">
        <v>374</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5"/>
      <c r="AH67" s="835"/>
      <c r="AI67" s="835"/>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555</v>
      </c>
      <c r="C68" s="888"/>
      <c r="D68" s="888"/>
      <c r="E68" s="888"/>
      <c r="F68" s="888"/>
      <c r="G68" s="888"/>
      <c r="H68" s="888"/>
      <c r="I68" s="888"/>
      <c r="J68" s="888"/>
      <c r="K68" s="888"/>
      <c r="L68" s="888"/>
      <c r="M68" s="888"/>
      <c r="N68" s="888"/>
      <c r="O68" s="888"/>
      <c r="P68" s="889"/>
      <c r="Q68" s="890">
        <v>2932</v>
      </c>
      <c r="R68" s="884"/>
      <c r="S68" s="884"/>
      <c r="T68" s="884"/>
      <c r="U68" s="884"/>
      <c r="V68" s="884">
        <v>2871</v>
      </c>
      <c r="W68" s="884"/>
      <c r="X68" s="884"/>
      <c r="Y68" s="884"/>
      <c r="Z68" s="884"/>
      <c r="AA68" s="884">
        <f>Q68-V68</f>
        <v>61</v>
      </c>
      <c r="AB68" s="884"/>
      <c r="AC68" s="884"/>
      <c r="AD68" s="884"/>
      <c r="AE68" s="884"/>
      <c r="AF68" s="884">
        <v>50</v>
      </c>
      <c r="AG68" s="884"/>
      <c r="AH68" s="884"/>
      <c r="AI68" s="884"/>
      <c r="AJ68" s="884"/>
      <c r="AK68" s="884" t="s">
        <v>564</v>
      </c>
      <c r="AL68" s="884"/>
      <c r="AM68" s="884"/>
      <c r="AN68" s="884"/>
      <c r="AO68" s="884"/>
      <c r="AP68" s="884">
        <v>7134</v>
      </c>
      <c r="AQ68" s="884"/>
      <c r="AR68" s="884"/>
      <c r="AS68" s="884"/>
      <c r="AT68" s="884"/>
      <c r="AU68" s="884">
        <v>4555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556</v>
      </c>
      <c r="C69" s="892"/>
      <c r="D69" s="892"/>
      <c r="E69" s="892"/>
      <c r="F69" s="892"/>
      <c r="G69" s="892"/>
      <c r="H69" s="892"/>
      <c r="I69" s="892"/>
      <c r="J69" s="892"/>
      <c r="K69" s="892"/>
      <c r="L69" s="892"/>
      <c r="M69" s="892"/>
      <c r="N69" s="892"/>
      <c r="O69" s="892"/>
      <c r="P69" s="893"/>
      <c r="Q69" s="894">
        <v>213</v>
      </c>
      <c r="R69" s="849"/>
      <c r="S69" s="849"/>
      <c r="T69" s="849"/>
      <c r="U69" s="849"/>
      <c r="V69" s="849">
        <v>195</v>
      </c>
      <c r="W69" s="849"/>
      <c r="X69" s="849"/>
      <c r="Y69" s="849"/>
      <c r="Z69" s="849"/>
      <c r="AA69" s="849">
        <f>Q69-V69</f>
        <v>18</v>
      </c>
      <c r="AB69" s="849"/>
      <c r="AC69" s="849"/>
      <c r="AD69" s="849"/>
      <c r="AE69" s="849"/>
      <c r="AF69" s="849">
        <v>18</v>
      </c>
      <c r="AG69" s="849"/>
      <c r="AH69" s="849"/>
      <c r="AI69" s="849"/>
      <c r="AJ69" s="849"/>
      <c r="AK69" s="849" t="s">
        <v>560</v>
      </c>
      <c r="AL69" s="849"/>
      <c r="AM69" s="849"/>
      <c r="AN69" s="849"/>
      <c r="AO69" s="849"/>
      <c r="AP69" s="849">
        <v>156</v>
      </c>
      <c r="AQ69" s="849"/>
      <c r="AR69" s="849"/>
      <c r="AS69" s="849"/>
      <c r="AT69" s="849"/>
      <c r="AU69" s="849">
        <v>15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557</v>
      </c>
      <c r="C70" s="892"/>
      <c r="D70" s="892"/>
      <c r="E70" s="892"/>
      <c r="F70" s="892"/>
      <c r="G70" s="892"/>
      <c r="H70" s="892"/>
      <c r="I70" s="892"/>
      <c r="J70" s="892"/>
      <c r="K70" s="892"/>
      <c r="L70" s="892"/>
      <c r="M70" s="892"/>
      <c r="N70" s="892"/>
      <c r="O70" s="892"/>
      <c r="P70" s="893"/>
      <c r="Q70" s="894">
        <v>15974</v>
      </c>
      <c r="R70" s="849"/>
      <c r="S70" s="849"/>
      <c r="T70" s="849"/>
      <c r="U70" s="849"/>
      <c r="V70" s="849">
        <v>13504</v>
      </c>
      <c r="W70" s="849"/>
      <c r="X70" s="849"/>
      <c r="Y70" s="849"/>
      <c r="Z70" s="849"/>
      <c r="AA70" s="849">
        <f t="shared" ref="AA70:AA72" si="1">Q70-V70</f>
        <v>2470</v>
      </c>
      <c r="AB70" s="849"/>
      <c r="AC70" s="849"/>
      <c r="AD70" s="849"/>
      <c r="AE70" s="849"/>
      <c r="AF70" s="849">
        <v>2470</v>
      </c>
      <c r="AG70" s="849"/>
      <c r="AH70" s="849"/>
      <c r="AI70" s="849"/>
      <c r="AJ70" s="849"/>
      <c r="AK70" s="849" t="s">
        <v>566</v>
      </c>
      <c r="AL70" s="849"/>
      <c r="AM70" s="849"/>
      <c r="AN70" s="849"/>
      <c r="AO70" s="849"/>
      <c r="AP70" s="849" t="s">
        <v>552</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558</v>
      </c>
      <c r="C71" s="892"/>
      <c r="D71" s="892"/>
      <c r="E71" s="892"/>
      <c r="F71" s="892"/>
      <c r="G71" s="892"/>
      <c r="H71" s="892"/>
      <c r="I71" s="892"/>
      <c r="J71" s="892"/>
      <c r="K71" s="892"/>
      <c r="L71" s="892"/>
      <c r="M71" s="892"/>
      <c r="N71" s="892"/>
      <c r="O71" s="892"/>
      <c r="P71" s="893"/>
      <c r="Q71" s="894">
        <v>3919</v>
      </c>
      <c r="R71" s="849"/>
      <c r="S71" s="849"/>
      <c r="T71" s="849"/>
      <c r="U71" s="849"/>
      <c r="V71" s="849">
        <v>3829</v>
      </c>
      <c r="W71" s="849"/>
      <c r="X71" s="849"/>
      <c r="Y71" s="849"/>
      <c r="Z71" s="849"/>
      <c r="AA71" s="849">
        <v>91</v>
      </c>
      <c r="AB71" s="849"/>
      <c r="AC71" s="849"/>
      <c r="AD71" s="849"/>
      <c r="AE71" s="849"/>
      <c r="AF71" s="849">
        <v>91</v>
      </c>
      <c r="AG71" s="849"/>
      <c r="AH71" s="849"/>
      <c r="AI71" s="849"/>
      <c r="AJ71" s="849"/>
      <c r="AK71" s="849">
        <v>168</v>
      </c>
      <c r="AL71" s="849"/>
      <c r="AM71" s="849"/>
      <c r="AN71" s="849"/>
      <c r="AO71" s="849"/>
      <c r="AP71" s="849" t="s">
        <v>552</v>
      </c>
      <c r="AQ71" s="849"/>
      <c r="AR71" s="849"/>
      <c r="AS71" s="849"/>
      <c r="AT71" s="849"/>
      <c r="AU71" s="849" t="s">
        <v>481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559</v>
      </c>
      <c r="C72" s="892"/>
      <c r="D72" s="892"/>
      <c r="E72" s="892"/>
      <c r="F72" s="892"/>
      <c r="G72" s="892"/>
      <c r="H72" s="892"/>
      <c r="I72" s="892"/>
      <c r="J72" s="892"/>
      <c r="K72" s="892"/>
      <c r="L72" s="892"/>
      <c r="M72" s="892"/>
      <c r="N72" s="892"/>
      <c r="O72" s="892"/>
      <c r="P72" s="893"/>
      <c r="Q72" s="894">
        <v>690103</v>
      </c>
      <c r="R72" s="849"/>
      <c r="S72" s="849"/>
      <c r="T72" s="849"/>
      <c r="U72" s="849"/>
      <c r="V72" s="849">
        <v>676249</v>
      </c>
      <c r="W72" s="849"/>
      <c r="X72" s="849"/>
      <c r="Y72" s="849"/>
      <c r="Z72" s="849"/>
      <c r="AA72" s="849">
        <f t="shared" si="1"/>
        <v>13854</v>
      </c>
      <c r="AB72" s="849"/>
      <c r="AC72" s="849"/>
      <c r="AD72" s="849"/>
      <c r="AE72" s="849"/>
      <c r="AF72" s="849">
        <v>13854</v>
      </c>
      <c r="AG72" s="849"/>
      <c r="AH72" s="849"/>
      <c r="AI72" s="849"/>
      <c r="AJ72" s="849"/>
      <c r="AK72" s="849">
        <v>7102</v>
      </c>
      <c r="AL72" s="849"/>
      <c r="AM72" s="849"/>
      <c r="AN72" s="849"/>
      <c r="AO72" s="849"/>
      <c r="AP72" s="849" t="s">
        <v>552</v>
      </c>
      <c r="AQ72" s="849"/>
      <c r="AR72" s="849"/>
      <c r="AS72" s="849"/>
      <c r="AT72" s="849"/>
      <c r="AU72" s="849" t="s">
        <v>481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9" t="s">
        <v>391</v>
      </c>
      <c r="C88" s="810"/>
      <c r="D88" s="810"/>
      <c r="E88" s="810"/>
      <c r="F88" s="810"/>
      <c r="G88" s="810"/>
      <c r="H88" s="810"/>
      <c r="I88" s="810"/>
      <c r="J88" s="810"/>
      <c r="K88" s="810"/>
      <c r="L88" s="810"/>
      <c r="M88" s="810"/>
      <c r="N88" s="810"/>
      <c r="O88" s="810"/>
      <c r="P88" s="811"/>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9" t="s">
        <v>392</v>
      </c>
      <c r="BS102" s="810"/>
      <c r="BT102" s="810"/>
      <c r="BU102" s="810"/>
      <c r="BV102" s="810"/>
      <c r="BW102" s="810"/>
      <c r="BX102" s="810"/>
      <c r="BY102" s="810"/>
      <c r="BZ102" s="810"/>
      <c r="CA102" s="810"/>
      <c r="CB102" s="810"/>
      <c r="CC102" s="810"/>
      <c r="CD102" s="810"/>
      <c r="CE102" s="810"/>
      <c r="CF102" s="810"/>
      <c r="CG102" s="811"/>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7288736</v>
      </c>
      <c r="AB110" s="920"/>
      <c r="AC110" s="920"/>
      <c r="AD110" s="920"/>
      <c r="AE110" s="921"/>
      <c r="AF110" s="922">
        <v>6663175</v>
      </c>
      <c r="AG110" s="920"/>
      <c r="AH110" s="920"/>
      <c r="AI110" s="920"/>
      <c r="AJ110" s="921"/>
      <c r="AK110" s="922">
        <v>6371856</v>
      </c>
      <c r="AL110" s="920"/>
      <c r="AM110" s="920"/>
      <c r="AN110" s="920"/>
      <c r="AO110" s="921"/>
      <c r="AP110" s="923">
        <v>24.3</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58027583</v>
      </c>
      <c r="BR110" s="957"/>
      <c r="BS110" s="957"/>
      <c r="BT110" s="957"/>
      <c r="BU110" s="957"/>
      <c r="BV110" s="957">
        <v>58356039</v>
      </c>
      <c r="BW110" s="957"/>
      <c r="BX110" s="957"/>
      <c r="BY110" s="957"/>
      <c r="BZ110" s="957"/>
      <c r="CA110" s="957">
        <v>61604386</v>
      </c>
      <c r="CB110" s="957"/>
      <c r="CC110" s="957"/>
      <c r="CD110" s="957"/>
      <c r="CE110" s="957"/>
      <c r="CF110" s="971">
        <v>235.3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v>246814</v>
      </c>
      <c r="DM110" s="957"/>
      <c r="DN110" s="957"/>
      <c r="DO110" s="957"/>
      <c r="DP110" s="957"/>
      <c r="DQ110" s="957">
        <v>766176</v>
      </c>
      <c r="DR110" s="957"/>
      <c r="DS110" s="957"/>
      <c r="DT110" s="957"/>
      <c r="DU110" s="957"/>
      <c r="DV110" s="958">
        <v>2.9</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16655153</v>
      </c>
      <c r="BR111" s="950"/>
      <c r="BS111" s="950"/>
      <c r="BT111" s="950"/>
      <c r="BU111" s="950"/>
      <c r="BV111" s="950">
        <v>15788323</v>
      </c>
      <c r="BW111" s="950"/>
      <c r="BX111" s="950"/>
      <c r="BY111" s="950"/>
      <c r="BZ111" s="950"/>
      <c r="CA111" s="950">
        <v>15088687</v>
      </c>
      <c r="CB111" s="950"/>
      <c r="CC111" s="950"/>
      <c r="CD111" s="950"/>
      <c r="CE111" s="950"/>
      <c r="CF111" s="944">
        <v>57.6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73360</v>
      </c>
      <c r="AB112" s="989"/>
      <c r="AC112" s="989"/>
      <c r="AD112" s="989"/>
      <c r="AE112" s="990"/>
      <c r="AF112" s="991">
        <v>96693</v>
      </c>
      <c r="AG112" s="989"/>
      <c r="AH112" s="989"/>
      <c r="AI112" s="989"/>
      <c r="AJ112" s="990"/>
      <c r="AK112" s="991">
        <v>103360</v>
      </c>
      <c r="AL112" s="989"/>
      <c r="AM112" s="989"/>
      <c r="AN112" s="989"/>
      <c r="AO112" s="990"/>
      <c r="AP112" s="992">
        <v>0.4</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7823155</v>
      </c>
      <c r="BR112" s="950"/>
      <c r="BS112" s="950"/>
      <c r="BT112" s="950"/>
      <c r="BU112" s="950"/>
      <c r="BV112" s="950">
        <v>7218487</v>
      </c>
      <c r="BW112" s="950"/>
      <c r="BX112" s="950"/>
      <c r="BY112" s="950"/>
      <c r="BZ112" s="950"/>
      <c r="CA112" s="950">
        <v>7278278</v>
      </c>
      <c r="CB112" s="950"/>
      <c r="CC112" s="950"/>
      <c r="CD112" s="950"/>
      <c r="CE112" s="950"/>
      <c r="CF112" s="944">
        <v>27.8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915681</v>
      </c>
      <c r="AB113" s="964"/>
      <c r="AC113" s="964"/>
      <c r="AD113" s="964"/>
      <c r="AE113" s="965"/>
      <c r="AF113" s="966">
        <v>802578</v>
      </c>
      <c r="AG113" s="964"/>
      <c r="AH113" s="964"/>
      <c r="AI113" s="964"/>
      <c r="AJ113" s="965"/>
      <c r="AK113" s="966">
        <v>862648</v>
      </c>
      <c r="AL113" s="964"/>
      <c r="AM113" s="964"/>
      <c r="AN113" s="964"/>
      <c r="AO113" s="965"/>
      <c r="AP113" s="967">
        <v>3.3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5930754</v>
      </c>
      <c r="BR113" s="950"/>
      <c r="BS113" s="950"/>
      <c r="BT113" s="950"/>
      <c r="BU113" s="950"/>
      <c r="BV113" s="950">
        <v>5255727</v>
      </c>
      <c r="BW113" s="950"/>
      <c r="BX113" s="950"/>
      <c r="BY113" s="950"/>
      <c r="BZ113" s="950"/>
      <c r="CA113" s="950">
        <v>4570223</v>
      </c>
      <c r="CB113" s="950"/>
      <c r="CC113" s="950"/>
      <c r="CD113" s="950"/>
      <c r="CE113" s="950"/>
      <c r="CF113" s="944">
        <v>17.5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763896</v>
      </c>
      <c r="AB114" s="989"/>
      <c r="AC114" s="989"/>
      <c r="AD114" s="989"/>
      <c r="AE114" s="990"/>
      <c r="AF114" s="991">
        <v>763875</v>
      </c>
      <c r="AG114" s="989"/>
      <c r="AH114" s="989"/>
      <c r="AI114" s="989"/>
      <c r="AJ114" s="990"/>
      <c r="AK114" s="991">
        <v>763854</v>
      </c>
      <c r="AL114" s="989"/>
      <c r="AM114" s="989"/>
      <c r="AN114" s="989"/>
      <c r="AO114" s="990"/>
      <c r="AP114" s="992">
        <v>2.9</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9343472</v>
      </c>
      <c r="BR114" s="950"/>
      <c r="BS114" s="950"/>
      <c r="BT114" s="950"/>
      <c r="BU114" s="950"/>
      <c r="BV114" s="950">
        <v>8584486</v>
      </c>
      <c r="BW114" s="950"/>
      <c r="BX114" s="950"/>
      <c r="BY114" s="950"/>
      <c r="BZ114" s="950"/>
      <c r="CA114" s="950">
        <v>7750545</v>
      </c>
      <c r="CB114" s="950"/>
      <c r="CC114" s="950"/>
      <c r="CD114" s="950"/>
      <c r="CE114" s="950"/>
      <c r="CF114" s="944">
        <v>29.6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902076</v>
      </c>
      <c r="AB115" s="964"/>
      <c r="AC115" s="964"/>
      <c r="AD115" s="964"/>
      <c r="AE115" s="965"/>
      <c r="AF115" s="966">
        <v>993882</v>
      </c>
      <c r="AG115" s="964"/>
      <c r="AH115" s="964"/>
      <c r="AI115" s="964"/>
      <c r="AJ115" s="965"/>
      <c r="AK115" s="966">
        <v>973733</v>
      </c>
      <c r="AL115" s="964"/>
      <c r="AM115" s="964"/>
      <c r="AN115" s="964"/>
      <c r="AO115" s="965"/>
      <c r="AP115" s="967">
        <v>3.7</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205694</v>
      </c>
      <c r="BR115" s="950"/>
      <c r="BS115" s="950"/>
      <c r="BT115" s="950"/>
      <c r="BU115" s="950"/>
      <c r="BV115" s="950">
        <v>202451</v>
      </c>
      <c r="BW115" s="950"/>
      <c r="BX115" s="950"/>
      <c r="BY115" s="950"/>
      <c r="BZ115" s="950"/>
      <c r="CA115" s="950">
        <v>191454</v>
      </c>
      <c r="CB115" s="950"/>
      <c r="CC115" s="950"/>
      <c r="CD115" s="950"/>
      <c r="CE115" s="950"/>
      <c r="CF115" s="944">
        <v>0.7</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4482909</v>
      </c>
      <c r="DH115" s="989"/>
      <c r="DI115" s="989"/>
      <c r="DJ115" s="989"/>
      <c r="DK115" s="990"/>
      <c r="DL115" s="991">
        <v>3952679</v>
      </c>
      <c r="DM115" s="989"/>
      <c r="DN115" s="989"/>
      <c r="DO115" s="989"/>
      <c r="DP115" s="990"/>
      <c r="DQ115" s="991">
        <v>3307256</v>
      </c>
      <c r="DR115" s="989"/>
      <c r="DS115" s="989"/>
      <c r="DT115" s="989"/>
      <c r="DU115" s="990"/>
      <c r="DV115" s="992">
        <v>12.6</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141</v>
      </c>
      <c r="AB116" s="989"/>
      <c r="AC116" s="989"/>
      <c r="AD116" s="989"/>
      <c r="AE116" s="990"/>
      <c r="AF116" s="991">
        <v>1535</v>
      </c>
      <c r="AG116" s="989"/>
      <c r="AH116" s="989"/>
      <c r="AI116" s="989"/>
      <c r="AJ116" s="990"/>
      <c r="AK116" s="991">
        <v>3280</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9943890</v>
      </c>
      <c r="AB117" s="996"/>
      <c r="AC117" s="996"/>
      <c r="AD117" s="996"/>
      <c r="AE117" s="997"/>
      <c r="AF117" s="995">
        <v>9321738</v>
      </c>
      <c r="AG117" s="996"/>
      <c r="AH117" s="996"/>
      <c r="AI117" s="996"/>
      <c r="AJ117" s="997"/>
      <c r="AK117" s="995">
        <v>9078731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11795300</v>
      </c>
      <c r="DH117" s="989"/>
      <c r="DI117" s="989"/>
      <c r="DJ117" s="989"/>
      <c r="DK117" s="990"/>
      <c r="DL117" s="991">
        <v>11236000</v>
      </c>
      <c r="DM117" s="989"/>
      <c r="DN117" s="989"/>
      <c r="DO117" s="989"/>
      <c r="DP117" s="990"/>
      <c r="DQ117" s="991">
        <v>10676700</v>
      </c>
      <c r="DR117" s="989"/>
      <c r="DS117" s="989"/>
      <c r="DT117" s="989"/>
      <c r="DU117" s="990"/>
      <c r="DV117" s="992">
        <v>40.799999999999997</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97985811</v>
      </c>
      <c r="BR118" s="1016"/>
      <c r="BS118" s="1016"/>
      <c r="BT118" s="1016"/>
      <c r="BU118" s="1016"/>
      <c r="BV118" s="1016">
        <v>95405513</v>
      </c>
      <c r="BW118" s="1016"/>
      <c r="BX118" s="1016"/>
      <c r="BY118" s="1016"/>
      <c r="BZ118" s="1016"/>
      <c r="CA118" s="1016">
        <v>96483573</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4601096</v>
      </c>
      <c r="BR119" s="957"/>
      <c r="BS119" s="957"/>
      <c r="BT119" s="957"/>
      <c r="BU119" s="957"/>
      <c r="BV119" s="957">
        <v>3782197</v>
      </c>
      <c r="BW119" s="957"/>
      <c r="BX119" s="957"/>
      <c r="BY119" s="957"/>
      <c r="BZ119" s="957"/>
      <c r="CA119" s="957">
        <v>5221562</v>
      </c>
      <c r="CB119" s="957"/>
      <c r="CC119" s="957"/>
      <c r="CD119" s="957"/>
      <c r="CE119" s="957"/>
      <c r="CF119" s="971">
        <v>19.899999999999999</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376944</v>
      </c>
      <c r="DH119" s="1028"/>
      <c r="DI119" s="1028"/>
      <c r="DJ119" s="1028"/>
      <c r="DK119" s="1029"/>
      <c r="DL119" s="1030">
        <v>352830</v>
      </c>
      <c r="DM119" s="1028"/>
      <c r="DN119" s="1028"/>
      <c r="DO119" s="1028"/>
      <c r="DP119" s="1029"/>
      <c r="DQ119" s="1030">
        <v>338555</v>
      </c>
      <c r="DR119" s="1028"/>
      <c r="DS119" s="1028"/>
      <c r="DT119" s="1028"/>
      <c r="DU119" s="1029"/>
      <c r="DV119" s="1031">
        <v>1.3</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13279145</v>
      </c>
      <c r="BR120" s="950"/>
      <c r="BS120" s="950"/>
      <c r="BT120" s="950"/>
      <c r="BU120" s="950"/>
      <c r="BV120" s="950">
        <v>14394159</v>
      </c>
      <c r="BW120" s="950"/>
      <c r="BX120" s="950"/>
      <c r="BY120" s="950"/>
      <c r="BZ120" s="950"/>
      <c r="CA120" s="950">
        <v>16542175</v>
      </c>
      <c r="CB120" s="950"/>
      <c r="CC120" s="950"/>
      <c r="CD120" s="950"/>
      <c r="CE120" s="950"/>
      <c r="CF120" s="944">
        <v>63.2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6840505</v>
      </c>
      <c r="DH120" s="957"/>
      <c r="DI120" s="957"/>
      <c r="DJ120" s="957"/>
      <c r="DK120" s="957"/>
      <c r="DL120" s="957">
        <v>6340005</v>
      </c>
      <c r="DM120" s="957"/>
      <c r="DN120" s="957"/>
      <c r="DO120" s="957"/>
      <c r="DP120" s="957"/>
      <c r="DQ120" s="957">
        <v>6443549</v>
      </c>
      <c r="DR120" s="957"/>
      <c r="DS120" s="957"/>
      <c r="DT120" s="957"/>
      <c r="DU120" s="957"/>
      <c r="DV120" s="958">
        <v>24.6</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42553334</v>
      </c>
      <c r="BR121" s="1016"/>
      <c r="BS121" s="1016"/>
      <c r="BT121" s="1016"/>
      <c r="BU121" s="1016"/>
      <c r="BV121" s="1016">
        <v>43231153</v>
      </c>
      <c r="BW121" s="1016"/>
      <c r="BX121" s="1016"/>
      <c r="BY121" s="1016"/>
      <c r="BZ121" s="1016"/>
      <c r="CA121" s="1016">
        <v>44832481</v>
      </c>
      <c r="CB121" s="1016"/>
      <c r="CC121" s="1016"/>
      <c r="CD121" s="1016"/>
      <c r="CE121" s="1016"/>
      <c r="CF121" s="1054">
        <v>171.3</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976432</v>
      </c>
      <c r="DH121" s="950"/>
      <c r="DI121" s="950"/>
      <c r="DJ121" s="950"/>
      <c r="DK121" s="950"/>
      <c r="DL121" s="950">
        <v>874293</v>
      </c>
      <c r="DM121" s="950"/>
      <c r="DN121" s="950"/>
      <c r="DO121" s="950"/>
      <c r="DP121" s="950"/>
      <c r="DQ121" s="950">
        <v>830513</v>
      </c>
      <c r="DR121" s="950"/>
      <c r="DS121" s="950"/>
      <c r="DT121" s="950"/>
      <c r="DU121" s="950"/>
      <c r="DV121" s="951">
        <v>3.2</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60433575</v>
      </c>
      <c r="BR122" s="1065"/>
      <c r="BS122" s="1065"/>
      <c r="BT122" s="1065"/>
      <c r="BU122" s="1065"/>
      <c r="BV122" s="1065">
        <v>61407509</v>
      </c>
      <c r="BW122" s="1065"/>
      <c r="BX122" s="1065"/>
      <c r="BY122" s="1065"/>
      <c r="BZ122" s="1065"/>
      <c r="CA122" s="1065">
        <v>66596218</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6218</v>
      </c>
      <c r="DH122" s="950"/>
      <c r="DI122" s="950"/>
      <c r="DJ122" s="950"/>
      <c r="DK122" s="950"/>
      <c r="DL122" s="950">
        <v>4189</v>
      </c>
      <c r="DM122" s="950"/>
      <c r="DN122" s="950"/>
      <c r="DO122" s="950"/>
      <c r="DP122" s="950"/>
      <c r="DQ122" s="950">
        <v>4216</v>
      </c>
      <c r="DR122" s="950"/>
      <c r="DS122" s="950"/>
      <c r="DT122" s="950"/>
      <c r="DU122" s="950"/>
      <c r="DV122" s="951">
        <v>0</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1738</v>
      </c>
      <c r="AB123" s="989"/>
      <c r="AC123" s="989"/>
      <c r="AD123" s="989"/>
      <c r="AE123" s="990"/>
      <c r="AF123" s="991">
        <v>1427</v>
      </c>
      <c r="AG123" s="989"/>
      <c r="AH123" s="989"/>
      <c r="AI123" s="989"/>
      <c r="AJ123" s="990"/>
      <c r="AK123" s="991">
        <v>1116</v>
      </c>
      <c r="AL123" s="989"/>
      <c r="AM123" s="989"/>
      <c r="AN123" s="989"/>
      <c r="AO123" s="990"/>
      <c r="AP123" s="992">
        <v>0</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147.30000000000001</v>
      </c>
      <c r="BR123" s="1057"/>
      <c r="BS123" s="1057"/>
      <c r="BT123" s="1057"/>
      <c r="BU123" s="1057"/>
      <c r="BV123" s="1057">
        <v>133.4</v>
      </c>
      <c r="BW123" s="1057"/>
      <c r="BX123" s="1057"/>
      <c r="BY123" s="1057"/>
      <c r="BZ123" s="1057"/>
      <c r="CA123" s="1057">
        <v>114.1</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875184</v>
      </c>
      <c r="AB124" s="989"/>
      <c r="AC124" s="989"/>
      <c r="AD124" s="989"/>
      <c r="AE124" s="990"/>
      <c r="AF124" s="991">
        <v>966951</v>
      </c>
      <c r="AG124" s="989"/>
      <c r="AH124" s="989"/>
      <c r="AI124" s="989"/>
      <c r="AJ124" s="990"/>
      <c r="AK124" s="991">
        <v>947282</v>
      </c>
      <c r="AL124" s="989"/>
      <c r="AM124" s="989"/>
      <c r="AN124" s="989"/>
      <c r="AO124" s="990"/>
      <c r="AP124" s="992">
        <v>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25154</v>
      </c>
      <c r="AB126" s="989"/>
      <c r="AC126" s="989"/>
      <c r="AD126" s="989"/>
      <c r="AE126" s="990"/>
      <c r="AF126" s="991">
        <v>25504</v>
      </c>
      <c r="AG126" s="989"/>
      <c r="AH126" s="989"/>
      <c r="AI126" s="989"/>
      <c r="AJ126" s="990"/>
      <c r="AK126" s="991">
        <v>25335</v>
      </c>
      <c r="AL126" s="989"/>
      <c r="AM126" s="989"/>
      <c r="AN126" s="989"/>
      <c r="AO126" s="990"/>
      <c r="AP126" s="992">
        <v>0.1</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455</v>
      </c>
      <c r="AY127" s="917"/>
      <c r="AZ127" s="917"/>
      <c r="BA127" s="917"/>
      <c r="BB127" s="917"/>
      <c r="BC127" s="917"/>
      <c r="BD127" s="917"/>
      <c r="BE127" s="918"/>
      <c r="BF127" s="1071" t="s">
        <v>446</v>
      </c>
      <c r="BG127" s="1072"/>
      <c r="BH127" s="1072"/>
      <c r="BI127" s="1072"/>
      <c r="BJ127" s="1072"/>
      <c r="BK127" s="1072"/>
      <c r="BL127" s="1081"/>
      <c r="BM127" s="1071">
        <v>11.81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v>205694</v>
      </c>
      <c r="DH127" s="1078"/>
      <c r="DI127" s="1078"/>
      <c r="DJ127" s="1078"/>
      <c r="DK127" s="1078"/>
      <c r="DL127" s="1078">
        <v>202451</v>
      </c>
      <c r="DM127" s="1078"/>
      <c r="DN127" s="1078"/>
      <c r="DO127" s="1078"/>
      <c r="DP127" s="1078"/>
      <c r="DQ127" s="1078">
        <v>191454</v>
      </c>
      <c r="DR127" s="1078"/>
      <c r="DS127" s="1078"/>
      <c r="DT127" s="1078"/>
      <c r="DU127" s="1078"/>
      <c r="DV127" s="1079">
        <v>0.7</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3000215</v>
      </c>
      <c r="AB128" s="1120"/>
      <c r="AC128" s="1120"/>
      <c r="AD128" s="1120"/>
      <c r="AE128" s="1121"/>
      <c r="AF128" s="1122">
        <v>2654581</v>
      </c>
      <c r="AG128" s="1120"/>
      <c r="AH128" s="1120"/>
      <c r="AI128" s="1120"/>
      <c r="AJ128" s="1121"/>
      <c r="AK128" s="1122">
        <v>2174779</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446</v>
      </c>
      <c r="BG128" s="1097"/>
      <c r="BH128" s="1097"/>
      <c r="BI128" s="1097"/>
      <c r="BJ128" s="1097"/>
      <c r="BK128" s="1097"/>
      <c r="BL128" s="1098"/>
      <c r="BM128" s="1096">
        <v>16.809999999999999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29086066</v>
      </c>
      <c r="AB129" s="989"/>
      <c r="AC129" s="989"/>
      <c r="AD129" s="989"/>
      <c r="AE129" s="990"/>
      <c r="AF129" s="991">
        <v>29302946</v>
      </c>
      <c r="AG129" s="989"/>
      <c r="AH129" s="989"/>
      <c r="AI129" s="989"/>
      <c r="AJ129" s="990"/>
      <c r="AK129" s="991">
        <v>29815576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12.2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3598627</v>
      </c>
      <c r="AB130" s="989"/>
      <c r="AC130" s="989"/>
      <c r="AD130" s="989"/>
      <c r="AE130" s="990"/>
      <c r="AF130" s="991">
        <v>3818256</v>
      </c>
      <c r="AG130" s="989"/>
      <c r="AH130" s="989"/>
      <c r="AI130" s="989"/>
      <c r="AJ130" s="990"/>
      <c r="AK130" s="991">
        <v>3638378</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114.1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25487439</v>
      </c>
      <c r="AB131" s="1028"/>
      <c r="AC131" s="1028"/>
      <c r="AD131" s="1028"/>
      <c r="AE131" s="1029"/>
      <c r="AF131" s="1030">
        <v>25484690</v>
      </c>
      <c r="AG131" s="1028"/>
      <c r="AH131" s="1028"/>
      <c r="AI131" s="1028"/>
      <c r="AJ131" s="1029"/>
      <c r="AK131" s="1030">
        <v>26177198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13.12430017</v>
      </c>
      <c r="AB132" s="1134"/>
      <c r="AC132" s="1134"/>
      <c r="AD132" s="1134"/>
      <c r="AE132" s="1135"/>
      <c r="AF132" s="1136">
        <v>11.17887249</v>
      </c>
      <c r="AG132" s="1134"/>
      <c r="AH132" s="1134"/>
      <c r="AI132" s="1134"/>
      <c r="AJ132" s="1135"/>
      <c r="AK132" s="1136">
        <v>12.47487909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12.3</v>
      </c>
      <c r="AB133" s="1141"/>
      <c r="AC133" s="1141"/>
      <c r="AD133" s="1141"/>
      <c r="AE133" s="1142"/>
      <c r="AF133" s="1140">
        <v>11.9</v>
      </c>
      <c r="AG133" s="1141"/>
      <c r="AH133" s="1141"/>
      <c r="AI133" s="1141"/>
      <c r="AJ133" s="1142"/>
      <c r="AK133" s="1140">
        <v>12.2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9702437</v>
      </c>
      <c r="L9" s="264">
        <v>60582</v>
      </c>
      <c r="M9" s="265">
        <v>57502</v>
      </c>
      <c r="N9" s="266">
        <v>5.4</v>
      </c>
    </row>
    <row r="10" spans="1:16" x14ac:dyDescent="0.15">
      <c r="A10" s="248"/>
      <c r="B10" s="244"/>
      <c r="C10" s="244"/>
      <c r="D10" s="244"/>
      <c r="E10" s="244"/>
      <c r="F10" s="244"/>
      <c r="G10" s="1149" t="s">
        <v>477</v>
      </c>
      <c r="H10" s="1150"/>
      <c r="I10" s="1150"/>
      <c r="J10" s="1151"/>
      <c r="K10" s="267">
        <v>638774</v>
      </c>
      <c r="L10" s="268">
        <v>3988</v>
      </c>
      <c r="M10" s="269">
        <v>3770</v>
      </c>
      <c r="N10" s="270">
        <v>5.8</v>
      </c>
    </row>
    <row r="11" spans="1:16" ht="13.5" customHeight="1" x14ac:dyDescent="0.15">
      <c r="A11" s="248"/>
      <c r="B11" s="244"/>
      <c r="C11" s="244"/>
      <c r="D11" s="244"/>
      <c r="E11" s="244"/>
      <c r="F11" s="244"/>
      <c r="G11" s="1149" t="s">
        <v>478</v>
      </c>
      <c r="H11" s="1150"/>
      <c r="I11" s="1150"/>
      <c r="J11" s="1151"/>
      <c r="K11" s="267">
        <v>126398</v>
      </c>
      <c r="L11" s="268">
        <v>789</v>
      </c>
      <c r="M11" s="269">
        <v>1760</v>
      </c>
      <c r="N11" s="270">
        <v>-55.2</v>
      </c>
    </row>
    <row r="12" spans="1:16" ht="13.5" customHeight="1" x14ac:dyDescent="0.15">
      <c r="A12" s="248"/>
      <c r="B12" s="244"/>
      <c r="C12" s="244"/>
      <c r="D12" s="244"/>
      <c r="E12" s="244"/>
      <c r="F12" s="244"/>
      <c r="G12" s="1149" t="s">
        <v>479</v>
      </c>
      <c r="H12" s="1150"/>
      <c r="I12" s="1150"/>
      <c r="J12" s="1151"/>
      <c r="K12" s="267">
        <v>244859</v>
      </c>
      <c r="L12" s="268">
        <v>1529</v>
      </c>
      <c r="M12" s="269">
        <v>849</v>
      </c>
      <c r="N12" s="270">
        <v>80.099999999999994</v>
      </c>
    </row>
    <row r="13" spans="1:16" ht="13.5" customHeight="1" x14ac:dyDescent="0.15">
      <c r="A13" s="248"/>
      <c r="B13" s="244"/>
      <c r="C13" s="244"/>
      <c r="D13" s="244"/>
      <c r="E13" s="244"/>
      <c r="F13" s="244"/>
      <c r="G13" s="1149" t="s">
        <v>480</v>
      </c>
      <c r="H13" s="1150"/>
      <c r="I13" s="1150"/>
      <c r="J13" s="1151"/>
      <c r="K13" s="267" t="s">
        <v>481</v>
      </c>
      <c r="L13" s="268" t="s">
        <v>481</v>
      </c>
      <c r="M13" s="269">
        <v>27</v>
      </c>
      <c r="N13" s="270" t="s">
        <v>481</v>
      </c>
    </row>
    <row r="14" spans="1:16" ht="13.5" customHeight="1" x14ac:dyDescent="0.15">
      <c r="A14" s="248"/>
      <c r="B14" s="244"/>
      <c r="C14" s="244"/>
      <c r="D14" s="244"/>
      <c r="E14" s="244"/>
      <c r="F14" s="244"/>
      <c r="G14" s="1149" t="s">
        <v>482</v>
      </c>
      <c r="H14" s="1150"/>
      <c r="I14" s="1150"/>
      <c r="J14" s="1151"/>
      <c r="K14" s="267">
        <v>405212</v>
      </c>
      <c r="L14" s="268">
        <v>2530</v>
      </c>
      <c r="M14" s="269">
        <v>2523</v>
      </c>
      <c r="N14" s="270">
        <v>0.3</v>
      </c>
    </row>
    <row r="15" spans="1:16" ht="13.5" customHeight="1" x14ac:dyDescent="0.15">
      <c r="A15" s="248"/>
      <c r="B15" s="244"/>
      <c r="C15" s="244"/>
      <c r="D15" s="244"/>
      <c r="E15" s="244"/>
      <c r="F15" s="244"/>
      <c r="G15" s="1149" t="s">
        <v>483</v>
      </c>
      <c r="H15" s="1150"/>
      <c r="I15" s="1150"/>
      <c r="J15" s="1151"/>
      <c r="K15" s="267">
        <v>163985</v>
      </c>
      <c r="L15" s="268">
        <v>1024</v>
      </c>
      <c r="M15" s="269">
        <v>1457</v>
      </c>
      <c r="N15" s="270">
        <v>-29.7</v>
      </c>
    </row>
    <row r="16" spans="1:16" x14ac:dyDescent="0.15">
      <c r="A16" s="248"/>
      <c r="B16" s="244"/>
      <c r="C16" s="244"/>
      <c r="D16" s="244"/>
      <c r="E16" s="244"/>
      <c r="F16" s="244"/>
      <c r="G16" s="1152" t="s">
        <v>484</v>
      </c>
      <c r="H16" s="1153"/>
      <c r="I16" s="1153"/>
      <c r="J16" s="1154"/>
      <c r="K16" s="268">
        <v>-884066</v>
      </c>
      <c r="L16" s="268">
        <v>-5520</v>
      </c>
      <c r="M16" s="269">
        <v>-5099</v>
      </c>
      <c r="N16" s="270">
        <v>8.3000000000000007</v>
      </c>
    </row>
    <row r="17" spans="1:16" x14ac:dyDescent="0.15">
      <c r="A17" s="248"/>
      <c r="B17" s="244"/>
      <c r="C17" s="244"/>
      <c r="D17" s="244"/>
      <c r="E17" s="244"/>
      <c r="F17" s="244"/>
      <c r="G17" s="1152" t="s">
        <v>167</v>
      </c>
      <c r="H17" s="1153"/>
      <c r="I17" s="1153"/>
      <c r="J17" s="1154"/>
      <c r="K17" s="268">
        <v>10397599</v>
      </c>
      <c r="L17" s="268">
        <v>64923</v>
      </c>
      <c r="M17" s="269">
        <v>62790</v>
      </c>
      <c r="N17" s="270">
        <v>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5.66</v>
      </c>
      <c r="L21" s="281">
        <v>6.21</v>
      </c>
      <c r="M21" s="282">
        <v>-0.55000000000000004</v>
      </c>
      <c r="N21" s="249"/>
      <c r="O21" s="283"/>
      <c r="P21" s="279"/>
    </row>
    <row r="22" spans="1:16" s="284" customFormat="1" x14ac:dyDescent="0.15">
      <c r="A22" s="279"/>
      <c r="B22" s="249"/>
      <c r="C22" s="249"/>
      <c r="D22" s="249"/>
      <c r="E22" s="249"/>
      <c r="F22" s="249"/>
      <c r="G22" s="1144" t="s">
        <v>490</v>
      </c>
      <c r="H22" s="1145"/>
      <c r="I22" s="1145"/>
      <c r="J22" s="1146"/>
      <c r="K22" s="285">
        <v>102.1</v>
      </c>
      <c r="L22" s="286">
        <v>100.9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6371856</v>
      </c>
      <c r="L32" s="294">
        <v>39786</v>
      </c>
      <c r="M32" s="295">
        <v>28154</v>
      </c>
      <c r="N32" s="296">
        <v>41.3</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v>103360</v>
      </c>
      <c r="L34" s="294">
        <v>645</v>
      </c>
      <c r="M34" s="295">
        <v>58</v>
      </c>
      <c r="N34" s="296">
        <v>1012.1</v>
      </c>
    </row>
    <row r="35" spans="1:16" ht="27" customHeight="1" x14ac:dyDescent="0.15">
      <c r="A35" s="248"/>
      <c r="B35" s="244"/>
      <c r="C35" s="244"/>
      <c r="D35" s="244"/>
      <c r="E35" s="244"/>
      <c r="F35" s="244"/>
      <c r="G35" s="1160" t="s">
        <v>497</v>
      </c>
      <c r="H35" s="1161"/>
      <c r="I35" s="1161"/>
      <c r="J35" s="1162"/>
      <c r="K35" s="294">
        <v>862648</v>
      </c>
      <c r="L35" s="294">
        <v>5386</v>
      </c>
      <c r="M35" s="295">
        <v>7772</v>
      </c>
      <c r="N35" s="296">
        <v>-30.7</v>
      </c>
    </row>
    <row r="36" spans="1:16" ht="27" customHeight="1" x14ac:dyDescent="0.15">
      <c r="A36" s="248"/>
      <c r="B36" s="244"/>
      <c r="C36" s="244"/>
      <c r="D36" s="244"/>
      <c r="E36" s="244"/>
      <c r="F36" s="244"/>
      <c r="G36" s="1160" t="s">
        <v>498</v>
      </c>
      <c r="H36" s="1161"/>
      <c r="I36" s="1161"/>
      <c r="J36" s="1162"/>
      <c r="K36" s="294">
        <v>763854</v>
      </c>
      <c r="L36" s="294">
        <v>4769</v>
      </c>
      <c r="M36" s="295">
        <v>714</v>
      </c>
      <c r="N36" s="296">
        <v>567.9</v>
      </c>
    </row>
    <row r="37" spans="1:16" ht="13.5" customHeight="1" x14ac:dyDescent="0.15">
      <c r="A37" s="248"/>
      <c r="B37" s="244"/>
      <c r="C37" s="244"/>
      <c r="D37" s="244"/>
      <c r="E37" s="244"/>
      <c r="F37" s="244"/>
      <c r="G37" s="1160" t="s">
        <v>499</v>
      </c>
      <c r="H37" s="1161"/>
      <c r="I37" s="1161"/>
      <c r="J37" s="1162"/>
      <c r="K37" s="294">
        <v>973733</v>
      </c>
      <c r="L37" s="294">
        <v>6080</v>
      </c>
      <c r="M37" s="295">
        <v>1587</v>
      </c>
      <c r="N37" s="296">
        <v>283.10000000000002</v>
      </c>
    </row>
    <row r="38" spans="1:16" ht="27" customHeight="1" x14ac:dyDescent="0.15">
      <c r="A38" s="248"/>
      <c r="B38" s="244"/>
      <c r="C38" s="244"/>
      <c r="D38" s="244"/>
      <c r="E38" s="244"/>
      <c r="F38" s="244"/>
      <c r="G38" s="1163" t="s">
        <v>500</v>
      </c>
      <c r="H38" s="1164"/>
      <c r="I38" s="1164"/>
      <c r="J38" s="1165"/>
      <c r="K38" s="297">
        <v>3280</v>
      </c>
      <c r="L38" s="297">
        <v>20</v>
      </c>
      <c r="M38" s="298">
        <v>3</v>
      </c>
      <c r="N38" s="299">
        <v>566.70000000000005</v>
      </c>
      <c r="O38" s="293"/>
    </row>
    <row r="39" spans="1:16" x14ac:dyDescent="0.15">
      <c r="A39" s="248"/>
      <c r="B39" s="244"/>
      <c r="C39" s="244"/>
      <c r="D39" s="244"/>
      <c r="E39" s="244"/>
      <c r="F39" s="244"/>
      <c r="G39" s="1163" t="s">
        <v>501</v>
      </c>
      <c r="H39" s="1164"/>
      <c r="I39" s="1164"/>
      <c r="J39" s="1165"/>
      <c r="K39" s="300">
        <v>-2174779</v>
      </c>
      <c r="L39" s="300">
        <v>-13579</v>
      </c>
      <c r="M39" s="301">
        <v>-7908</v>
      </c>
      <c r="N39" s="302">
        <v>71.7</v>
      </c>
      <c r="O39" s="293"/>
    </row>
    <row r="40" spans="1:16" ht="27" customHeight="1" x14ac:dyDescent="0.15">
      <c r="A40" s="248"/>
      <c r="B40" s="244"/>
      <c r="C40" s="244"/>
      <c r="D40" s="244"/>
      <c r="E40" s="244"/>
      <c r="F40" s="244"/>
      <c r="G40" s="1160" t="s">
        <v>502</v>
      </c>
      <c r="H40" s="1161"/>
      <c r="I40" s="1161"/>
      <c r="J40" s="1162"/>
      <c r="K40" s="300">
        <v>-3638378</v>
      </c>
      <c r="L40" s="300">
        <v>-22718</v>
      </c>
      <c r="M40" s="301">
        <v>-22784</v>
      </c>
      <c r="N40" s="302">
        <v>-0.3</v>
      </c>
      <c r="O40" s="293"/>
    </row>
    <row r="41" spans="1:16" x14ac:dyDescent="0.15">
      <c r="A41" s="248"/>
      <c r="B41" s="244"/>
      <c r="C41" s="244"/>
      <c r="D41" s="244"/>
      <c r="E41" s="244"/>
      <c r="F41" s="244"/>
      <c r="G41" s="1166" t="s">
        <v>278</v>
      </c>
      <c r="H41" s="1167"/>
      <c r="I41" s="1167"/>
      <c r="J41" s="1168"/>
      <c r="K41" s="294">
        <v>3265574</v>
      </c>
      <c r="L41" s="300">
        <v>20390</v>
      </c>
      <c r="M41" s="301">
        <v>7596</v>
      </c>
      <c r="N41" s="302">
        <v>168.4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2856620</v>
      </c>
      <c r="J51" s="320">
        <v>17921</v>
      </c>
      <c r="K51" s="321">
        <v>-14.1</v>
      </c>
      <c r="L51" s="322">
        <v>25248</v>
      </c>
      <c r="M51" s="323">
        <v>-33</v>
      </c>
      <c r="N51" s="324">
        <v>18.899999999999999</v>
      </c>
    </row>
    <row r="52" spans="1:14" x14ac:dyDescent="0.15">
      <c r="A52" s="248"/>
      <c r="B52" s="244"/>
      <c r="C52" s="244"/>
      <c r="D52" s="244"/>
      <c r="E52" s="244"/>
      <c r="F52" s="244"/>
      <c r="G52" s="325"/>
      <c r="H52" s="326" t="s">
        <v>513</v>
      </c>
      <c r="I52" s="327">
        <v>623123</v>
      </c>
      <c r="J52" s="328">
        <v>3909</v>
      </c>
      <c r="K52" s="329">
        <v>-34.700000000000003</v>
      </c>
      <c r="L52" s="330">
        <v>10630</v>
      </c>
      <c r="M52" s="331">
        <v>-53.1</v>
      </c>
      <c r="N52" s="332">
        <v>18.399999999999999</v>
      </c>
    </row>
    <row r="53" spans="1:14" x14ac:dyDescent="0.15">
      <c r="A53" s="248"/>
      <c r="B53" s="244"/>
      <c r="C53" s="244"/>
      <c r="D53" s="244"/>
      <c r="E53" s="244"/>
      <c r="F53" s="244"/>
      <c r="G53" s="310" t="s">
        <v>514</v>
      </c>
      <c r="H53" s="311"/>
      <c r="I53" s="319">
        <v>4378961</v>
      </c>
      <c r="J53" s="320">
        <v>27230</v>
      </c>
      <c r="K53" s="321">
        <v>51.9</v>
      </c>
      <c r="L53" s="322">
        <v>28126</v>
      </c>
      <c r="M53" s="323">
        <v>11.4</v>
      </c>
      <c r="N53" s="324">
        <v>40.5</v>
      </c>
    </row>
    <row r="54" spans="1:14" x14ac:dyDescent="0.15">
      <c r="A54" s="248"/>
      <c r="B54" s="244"/>
      <c r="C54" s="244"/>
      <c r="D54" s="244"/>
      <c r="E54" s="244"/>
      <c r="F54" s="244"/>
      <c r="G54" s="325"/>
      <c r="H54" s="326" t="s">
        <v>513</v>
      </c>
      <c r="I54" s="327">
        <v>2072983</v>
      </c>
      <c r="J54" s="328">
        <v>12890</v>
      </c>
      <c r="K54" s="329">
        <v>229.8</v>
      </c>
      <c r="L54" s="330">
        <v>14734</v>
      </c>
      <c r="M54" s="331">
        <v>38.6</v>
      </c>
      <c r="N54" s="332">
        <v>191.2</v>
      </c>
    </row>
    <row r="55" spans="1:14" x14ac:dyDescent="0.15">
      <c r="A55" s="248"/>
      <c r="B55" s="244"/>
      <c r="C55" s="244"/>
      <c r="D55" s="244"/>
      <c r="E55" s="244"/>
      <c r="F55" s="244"/>
      <c r="G55" s="310" t="s">
        <v>515</v>
      </c>
      <c r="H55" s="311"/>
      <c r="I55" s="319">
        <v>5519934</v>
      </c>
      <c r="J55" s="320">
        <v>34302</v>
      </c>
      <c r="K55" s="321">
        <v>26</v>
      </c>
      <c r="L55" s="322">
        <v>29620</v>
      </c>
      <c r="M55" s="323">
        <v>5.3</v>
      </c>
      <c r="N55" s="324">
        <v>20.7</v>
      </c>
    </row>
    <row r="56" spans="1:14" x14ac:dyDescent="0.15">
      <c r="A56" s="248"/>
      <c r="B56" s="244"/>
      <c r="C56" s="244"/>
      <c r="D56" s="244"/>
      <c r="E56" s="244"/>
      <c r="F56" s="244"/>
      <c r="G56" s="325"/>
      <c r="H56" s="326" t="s">
        <v>513</v>
      </c>
      <c r="I56" s="327">
        <v>2618102</v>
      </c>
      <c r="J56" s="328">
        <v>16269</v>
      </c>
      <c r="K56" s="329">
        <v>26.2</v>
      </c>
      <c r="L56" s="330">
        <v>13304</v>
      </c>
      <c r="M56" s="331">
        <v>-9.6999999999999993</v>
      </c>
      <c r="N56" s="332">
        <v>35.9</v>
      </c>
    </row>
    <row r="57" spans="1:14" x14ac:dyDescent="0.15">
      <c r="A57" s="248"/>
      <c r="B57" s="244"/>
      <c r="C57" s="244"/>
      <c r="D57" s="244"/>
      <c r="E57" s="244"/>
      <c r="F57" s="244"/>
      <c r="G57" s="310" t="s">
        <v>516</v>
      </c>
      <c r="H57" s="311"/>
      <c r="I57" s="319">
        <v>5094730</v>
      </c>
      <c r="J57" s="320">
        <v>31708</v>
      </c>
      <c r="K57" s="321">
        <v>-7.6</v>
      </c>
      <c r="L57" s="322">
        <v>37711</v>
      </c>
      <c r="M57" s="323">
        <v>27.3</v>
      </c>
      <c r="N57" s="324">
        <v>-34.9</v>
      </c>
    </row>
    <row r="58" spans="1:14" x14ac:dyDescent="0.15">
      <c r="A58" s="248"/>
      <c r="B58" s="244"/>
      <c r="C58" s="244"/>
      <c r="D58" s="244"/>
      <c r="E58" s="244"/>
      <c r="F58" s="244"/>
      <c r="G58" s="325"/>
      <c r="H58" s="326" t="s">
        <v>513</v>
      </c>
      <c r="I58" s="327">
        <v>2651605</v>
      </c>
      <c r="J58" s="328">
        <v>16503</v>
      </c>
      <c r="K58" s="329">
        <v>1.4</v>
      </c>
      <c r="L58" s="330">
        <v>18037</v>
      </c>
      <c r="M58" s="331">
        <v>35.6</v>
      </c>
      <c r="N58" s="332">
        <v>-34.200000000000003</v>
      </c>
    </row>
    <row r="59" spans="1:14" x14ac:dyDescent="0.15">
      <c r="A59" s="248"/>
      <c r="B59" s="244"/>
      <c r="C59" s="244"/>
      <c r="D59" s="244"/>
      <c r="E59" s="244"/>
      <c r="F59" s="244"/>
      <c r="G59" s="310" t="s">
        <v>517</v>
      </c>
      <c r="H59" s="311"/>
      <c r="I59" s="319">
        <v>6031341</v>
      </c>
      <c r="J59" s="320">
        <v>37660</v>
      </c>
      <c r="K59" s="321">
        <v>18.8</v>
      </c>
      <c r="L59" s="322">
        <v>39951</v>
      </c>
      <c r="M59" s="323">
        <v>5.9</v>
      </c>
      <c r="N59" s="324">
        <v>12.9</v>
      </c>
    </row>
    <row r="60" spans="1:14" x14ac:dyDescent="0.15">
      <c r="A60" s="248"/>
      <c r="B60" s="244"/>
      <c r="C60" s="244"/>
      <c r="D60" s="244"/>
      <c r="E60" s="244"/>
      <c r="F60" s="244"/>
      <c r="G60" s="325"/>
      <c r="H60" s="326" t="s">
        <v>513</v>
      </c>
      <c r="I60" s="333">
        <v>2986468</v>
      </c>
      <c r="J60" s="328">
        <v>18647</v>
      </c>
      <c r="K60" s="329">
        <v>13</v>
      </c>
      <c r="L60" s="330">
        <v>22555</v>
      </c>
      <c r="M60" s="331">
        <v>25</v>
      </c>
      <c r="N60" s="332">
        <v>-12</v>
      </c>
    </row>
    <row r="61" spans="1:14" x14ac:dyDescent="0.15">
      <c r="A61" s="248"/>
      <c r="B61" s="244"/>
      <c r="C61" s="244"/>
      <c r="D61" s="244"/>
      <c r="E61" s="244"/>
      <c r="F61" s="244"/>
      <c r="G61" s="310" t="s">
        <v>518</v>
      </c>
      <c r="H61" s="334"/>
      <c r="I61" s="335">
        <v>4776317</v>
      </c>
      <c r="J61" s="336">
        <v>29764</v>
      </c>
      <c r="K61" s="337">
        <v>15</v>
      </c>
      <c r="L61" s="338">
        <v>32131</v>
      </c>
      <c r="M61" s="339">
        <v>3.4</v>
      </c>
      <c r="N61" s="324">
        <v>11.6</v>
      </c>
    </row>
    <row r="62" spans="1:14" x14ac:dyDescent="0.15">
      <c r="A62" s="248"/>
      <c r="B62" s="244"/>
      <c r="C62" s="244"/>
      <c r="D62" s="244"/>
      <c r="E62" s="244"/>
      <c r="F62" s="244"/>
      <c r="G62" s="325"/>
      <c r="H62" s="326" t="s">
        <v>513</v>
      </c>
      <c r="I62" s="327">
        <v>2190456</v>
      </c>
      <c r="J62" s="328">
        <v>13644</v>
      </c>
      <c r="K62" s="329">
        <v>47.1</v>
      </c>
      <c r="L62" s="330">
        <v>15852</v>
      </c>
      <c r="M62" s="331">
        <v>7.3</v>
      </c>
      <c r="N62" s="332">
        <v>39.799999999999997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3.17</v>
      </c>
      <c r="G47" s="12">
        <v>2.89</v>
      </c>
      <c r="H47" s="12">
        <v>2.87</v>
      </c>
      <c r="I47" s="12">
        <v>2.85</v>
      </c>
      <c r="J47" s="13">
        <v>2.8</v>
      </c>
    </row>
    <row r="48" spans="2:10" ht="57.75" customHeight="1" x14ac:dyDescent="0.15">
      <c r="B48" s="14"/>
      <c r="C48" s="1171" t="s">
        <v>4</v>
      </c>
      <c r="D48" s="1171"/>
      <c r="E48" s="1172"/>
      <c r="F48" s="15">
        <v>1.3</v>
      </c>
      <c r="G48" s="16">
        <v>1.77</v>
      </c>
      <c r="H48" s="16">
        <v>1.42</v>
      </c>
      <c r="I48" s="16">
        <v>1.49</v>
      </c>
      <c r="J48" s="17">
        <v>1.57</v>
      </c>
    </row>
    <row r="49" spans="2:10" ht="57.75" customHeight="1" thickBot="1" x14ac:dyDescent="0.2">
      <c r="B49" s="18"/>
      <c r="C49" s="1173" t="s">
        <v>5</v>
      </c>
      <c r="D49" s="1173"/>
      <c r="E49" s="1174"/>
      <c r="F49" s="19" t="s">
        <v>525</v>
      </c>
      <c r="G49" s="20">
        <v>0.21</v>
      </c>
      <c r="H49" s="20" t="s">
        <v>525</v>
      </c>
      <c r="I49" s="20">
        <v>7.0000000000000007E-2</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川西市</cp:lastModifiedBy>
  <cp:lastPrinted>2017-03-28T04:48:26Z</cp:lastPrinted>
  <dcterms:created xsi:type="dcterms:W3CDTF">2017-02-15T20:43:32Z</dcterms:created>
  <dcterms:modified xsi:type="dcterms:W3CDTF">2017-05-23T00:39:15Z</dcterms:modified>
</cp:coreProperties>
</file>