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checkCompatibility="1" defaultThemeVersion="124226"/>
  <mc:AlternateContent xmlns:mc="http://schemas.openxmlformats.org/markup-compatibility/2006">
    <mc:Choice Requires="x15">
      <x15ac:absPath xmlns:x15ac="http://schemas.microsoft.com/office/spreadsheetml/2010/11/ac" url="\\lb22z0041\180671476\Public\10 企画調整担当\R6\50 長期優良住宅\05　抽出調査及び土木担当者会議\100　土木担当者会議\04 後日修正等\HP更新、SharePoint更新用様式\HP更新用\長期優良住宅\"/>
    </mc:Choice>
  </mc:AlternateContent>
  <xr:revisionPtr revIDLastSave="0" documentId="13_ncr:1_{5A6364FF-D972-499D-B9E8-A68D1B425D85}" xr6:coauthVersionLast="36" xr6:coauthVersionMax="36" xr10:uidLastSave="{00000000-0000-0000-0000-000000000000}"/>
  <bookViews>
    <workbookView xWindow="90" yWindow="120" windowWidth="14340" windowHeight="7455" tabRatio="828" xr2:uid="{00000000-000D-0000-FFFF-FFFF00000000}"/>
  </bookViews>
  <sheets>
    <sheet name="手数料算定表(新築) 〈添付図書〉" sheetId="5" r:id="rId1"/>
    <sheet name="手数料算定表（増築・改築・既存） 〈添付図書〉" sheetId="10" r:id="rId2"/>
    <sheet name="手数料表" sheetId="8" r:id="rId3"/>
    <sheet name="使用方法" sheetId="7" r:id="rId4"/>
    <sheet name="手数料算定表（記入例）" sheetId="9" r:id="rId5"/>
  </sheets>
  <definedNames>
    <definedName name="_xlnm.Print_Area" localSheetId="3">使用方法!$A$1:$C$16</definedName>
    <definedName name="_xlnm.Print_Area" localSheetId="4">'手数料算定表（記入例）'!$A$1:$H$33</definedName>
    <definedName name="_xlnm.Print_Area" localSheetId="0">'手数料算定表(新築) 〈添付図書〉'!$A$1:$J$40</definedName>
    <definedName name="_xlnm.Print_Area" localSheetId="1">'手数料算定表（増築・改築・既存） 〈添付図書〉'!$A$1:$H$39</definedName>
    <definedName name="_xlnm.Print_Area" localSheetId="2">手数料表!$A$1:$N$55</definedName>
  </definedNames>
  <calcPr calcId="191029"/>
</workbook>
</file>

<file path=xl/calcChain.xml><?xml version="1.0" encoding="utf-8"?>
<calcChain xmlns="http://schemas.openxmlformats.org/spreadsheetml/2006/main">
  <c r="H22" i="10" l="1"/>
  <c r="H24" i="10" s="1"/>
  <c r="H14" i="10"/>
  <c r="I7" i="5" l="1"/>
  <c r="I23" i="5" l="1"/>
  <c r="H25" i="5" s="1"/>
  <c r="H18" i="9" l="1"/>
  <c r="H6" i="10" l="1"/>
  <c r="H15" i="10" l="1"/>
  <c r="H13" i="10"/>
  <c r="G16" i="10" s="1"/>
  <c r="H18" i="10" s="1"/>
  <c r="H7" i="10"/>
  <c r="H9" i="10" s="1"/>
  <c r="D44" i="8" l="1"/>
  <c r="D43" i="8"/>
  <c r="D42" i="8"/>
  <c r="D41" i="8"/>
  <c r="D40" i="8"/>
  <c r="D39" i="8"/>
  <c r="D38" i="8"/>
  <c r="D37" i="8"/>
  <c r="H22" i="9" l="1"/>
  <c r="H24" i="9" s="1"/>
  <c r="H15" i="9"/>
  <c r="H14" i="9"/>
  <c r="H13" i="9"/>
  <c r="H7" i="9"/>
  <c r="I16" i="5"/>
  <c r="I15" i="5"/>
  <c r="I14" i="5"/>
  <c r="I8" i="5"/>
  <c r="H10" i="5" s="1"/>
  <c r="D15" i="8"/>
  <c r="D14" i="8"/>
  <c r="D13" i="8"/>
  <c r="D12" i="8"/>
  <c r="D11" i="8"/>
  <c r="D10" i="8"/>
  <c r="D9" i="8"/>
  <c r="D8" i="8"/>
  <c r="H17" i="5" l="1"/>
  <c r="H19" i="5" s="1"/>
  <c r="H6" i="9"/>
  <c r="H9" i="9" s="1"/>
</calcChain>
</file>

<file path=xl/sharedStrings.xml><?xml version="1.0" encoding="utf-8"?>
<sst xmlns="http://schemas.openxmlformats.org/spreadsheetml/2006/main" count="166" uniqueCount="77">
  <si>
    <t>長期使用構造等適合計画以外の計画である場合</t>
    <rPh sb="0" eb="2">
      <t>チョウキ</t>
    </rPh>
    <rPh sb="2" eb="4">
      <t>シヨウ</t>
    </rPh>
    <rPh sb="4" eb="7">
      <t>コウゾウトウ</t>
    </rPh>
    <rPh sb="7" eb="9">
      <t>テキゴウ</t>
    </rPh>
    <rPh sb="9" eb="11">
      <t>ケイカク</t>
    </rPh>
    <rPh sb="11" eb="13">
      <t>イガイ</t>
    </rPh>
    <rPh sb="14" eb="16">
      <t>ケイカク</t>
    </rPh>
    <rPh sb="19" eb="21">
      <t>バアイ</t>
    </rPh>
    <phoneticPr fontId="1"/>
  </si>
  <si>
    <t>追加項目</t>
    <rPh sb="0" eb="2">
      <t>ツイカ</t>
    </rPh>
    <rPh sb="2" eb="4">
      <t>コウモク</t>
    </rPh>
    <phoneticPr fontId="1"/>
  </si>
  <si>
    <t>項　　目</t>
    <rPh sb="0" eb="1">
      <t>コウ</t>
    </rPh>
    <rPh sb="3" eb="4">
      <t>メ</t>
    </rPh>
    <phoneticPr fontId="1"/>
  </si>
  <si>
    <t>合計</t>
    <rPh sb="0" eb="2">
      <t>ゴウケイ</t>
    </rPh>
    <phoneticPr fontId="1"/>
  </si>
  <si>
    <t>手数料：</t>
    <rPh sb="0" eb="3">
      <t>テスウリョウ</t>
    </rPh>
    <phoneticPr fontId="1"/>
  </si>
  <si>
    <t>対象建築物の手数料：Ｂ</t>
    <rPh sb="0" eb="2">
      <t>タイショウ</t>
    </rPh>
    <rPh sb="2" eb="5">
      <t>ケンチクブツ</t>
    </rPh>
    <rPh sb="6" eb="9">
      <t>テスウリョウ</t>
    </rPh>
    <phoneticPr fontId="1"/>
  </si>
  <si>
    <t>変更認定申請手数料</t>
    <rPh sb="0" eb="2">
      <t>ヘンコウ</t>
    </rPh>
    <rPh sb="2" eb="4">
      <t>ニンテイ</t>
    </rPh>
    <rPh sb="4" eb="6">
      <t>シンセイ</t>
    </rPh>
    <rPh sb="6" eb="9">
      <t>テスウリョウ</t>
    </rPh>
    <phoneticPr fontId="1"/>
  </si>
  <si>
    <t>地位承継承認申請手数料</t>
    <rPh sb="0" eb="2">
      <t>チイ</t>
    </rPh>
    <rPh sb="2" eb="4">
      <t>ショウケイ</t>
    </rPh>
    <rPh sb="4" eb="6">
      <t>ショウニン</t>
    </rPh>
    <rPh sb="6" eb="8">
      <t>シンセイ</t>
    </rPh>
    <rPh sb="8" eb="11">
      <t>テスウリョウ</t>
    </rPh>
    <phoneticPr fontId="1"/>
  </si>
  <si>
    <t>基本額</t>
    <rPh sb="0" eb="3">
      <t>キホンガク</t>
    </rPh>
    <phoneticPr fontId="1"/>
  </si>
  <si>
    <t>加算額</t>
    <rPh sb="0" eb="3">
      <t>カサンガク</t>
    </rPh>
    <phoneticPr fontId="1"/>
  </si>
  <si>
    <t>長期使用構造等審査※２</t>
    <rPh sb="0" eb="2">
      <t>チョウキ</t>
    </rPh>
    <rPh sb="2" eb="4">
      <t>シヨウ</t>
    </rPh>
    <rPh sb="4" eb="6">
      <t>コウゾウ</t>
    </rPh>
    <rPh sb="6" eb="7">
      <t>トウ</t>
    </rPh>
    <rPh sb="7" eb="9">
      <t>シンサ</t>
    </rPh>
    <phoneticPr fontId="1"/>
  </si>
  <si>
    <t>～</t>
  </si>
  <si>
    <t>認定申請手数料</t>
    <rPh sb="0" eb="2">
      <t>ニンテイ</t>
    </rPh>
    <rPh sb="2" eb="4">
      <t>シンセイ</t>
    </rPh>
    <rPh sb="4" eb="7">
      <t>テスウリョウ</t>
    </rPh>
    <phoneticPr fontId="1"/>
  </si>
  <si>
    <t>長期使用構造等適合計画以外の場合</t>
    <rPh sb="11" eb="13">
      <t>イガイ</t>
    </rPh>
    <phoneticPr fontId="1"/>
  </si>
  <si>
    <t>※１</t>
    <phoneticPr fontId="1"/>
  </si>
  <si>
    <t>※２</t>
    <phoneticPr fontId="1"/>
  </si>
  <si>
    <t>※３</t>
    <phoneticPr fontId="1"/>
  </si>
  <si>
    <t>※４</t>
    <phoneticPr fontId="1"/>
  </si>
  <si>
    <t>　建築基準関係規定にかかる審査を申し出る場合は、これに係る手数料を加算してください。</t>
    <rPh sb="1" eb="3">
      <t>ケンチク</t>
    </rPh>
    <rPh sb="3" eb="5">
      <t>キジュン</t>
    </rPh>
    <rPh sb="5" eb="7">
      <t>カンケイ</t>
    </rPh>
    <rPh sb="7" eb="9">
      <t>キテイ</t>
    </rPh>
    <rPh sb="13" eb="15">
      <t>シンサ</t>
    </rPh>
    <rPh sb="16" eb="17">
      <t>モウ</t>
    </rPh>
    <rPh sb="18" eb="19">
      <t>デ</t>
    </rPh>
    <rPh sb="20" eb="22">
      <t>バアイ</t>
    </rPh>
    <rPh sb="27" eb="28">
      <t>カカ</t>
    </rPh>
    <rPh sb="29" eb="32">
      <t>テスウリョウ</t>
    </rPh>
    <rPh sb="33" eb="35">
      <t>カサン</t>
    </rPh>
    <phoneticPr fontId="1"/>
  </si>
  <si>
    <t>長期優良住宅建築等計画認定手数料算定表（兵庫県版）</t>
    <rPh sb="0" eb="2">
      <t>チョウキ</t>
    </rPh>
    <rPh sb="2" eb="4">
      <t>ユウリョウ</t>
    </rPh>
    <rPh sb="4" eb="6">
      <t>ジュウタク</t>
    </rPh>
    <rPh sb="6" eb="8">
      <t>ケンチク</t>
    </rPh>
    <rPh sb="8" eb="9">
      <t>トウ</t>
    </rPh>
    <rPh sb="9" eb="11">
      <t>ケイカク</t>
    </rPh>
    <rPh sb="11" eb="13">
      <t>ニンテイ</t>
    </rPh>
    <rPh sb="13" eb="16">
      <t>テスウリョウ</t>
    </rPh>
    <rPh sb="16" eb="18">
      <t>サンテイ</t>
    </rPh>
    <rPh sb="18" eb="19">
      <t>ヒョウ</t>
    </rPh>
    <rPh sb="20" eb="23">
      <t>ヒョウゴケン</t>
    </rPh>
    <rPh sb="23" eb="24">
      <t>バン</t>
    </rPh>
    <phoneticPr fontId="1"/>
  </si>
  <si>
    <t>　申請の種類を選択し、チェックボックス（□）をチェックしてください。
　チェックすると、表中の記載すべき欄が着色されます。</t>
    <rPh sb="1" eb="3">
      <t>シンセイ</t>
    </rPh>
    <rPh sb="4" eb="6">
      <t>シュルイ</t>
    </rPh>
    <rPh sb="7" eb="9">
      <t>センタク</t>
    </rPh>
    <rPh sb="44" eb="46">
      <t>ヒョウチュウ</t>
    </rPh>
    <rPh sb="47" eb="49">
      <t>キサイ</t>
    </rPh>
    <rPh sb="52" eb="53">
      <t>ラン</t>
    </rPh>
    <rPh sb="54" eb="56">
      <t>チャクショク</t>
    </rPh>
    <phoneticPr fontId="1"/>
  </si>
  <si>
    <t>着色された欄に必要事項（対象建築物の床面積の合計や戸数など）を記載してください。</t>
    <rPh sb="0" eb="2">
      <t>チャクショク</t>
    </rPh>
    <rPh sb="5" eb="6">
      <t>ラン</t>
    </rPh>
    <rPh sb="7" eb="9">
      <t>ヒツヨウ</t>
    </rPh>
    <rPh sb="9" eb="11">
      <t>ジコウ</t>
    </rPh>
    <rPh sb="31" eb="33">
      <t>キサイ</t>
    </rPh>
    <phoneticPr fontId="1"/>
  </si>
  <si>
    <t>第１表　長期優良住宅建築等計画認定申請（第５条関係）</t>
    <rPh sb="0" eb="1">
      <t>ダイ</t>
    </rPh>
    <rPh sb="2" eb="3">
      <t>ヒョウ</t>
    </rPh>
    <rPh sb="23" eb="25">
      <t>カンケイ</t>
    </rPh>
    <phoneticPr fontId="1"/>
  </si>
  <si>
    <t>第２表　長期優良住宅建築等計画変更認定申請（第８条関係）</t>
    <rPh sb="0" eb="1">
      <t>ダイ</t>
    </rPh>
    <rPh sb="2" eb="3">
      <t>ヒョウ</t>
    </rPh>
    <rPh sb="25" eb="27">
      <t>カンケイ</t>
    </rPh>
    <phoneticPr fontId="1"/>
  </si>
  <si>
    <t>第３表　譲受人を決定した場合における長期優良住宅建築等計画変更認定申請（第９条関係）</t>
    <rPh sb="0" eb="1">
      <t>ダイ</t>
    </rPh>
    <rPh sb="2" eb="3">
      <t>ヒョウ</t>
    </rPh>
    <rPh sb="39" eb="41">
      <t>カンケイ</t>
    </rPh>
    <phoneticPr fontId="1"/>
  </si>
  <si>
    <t>第４表　認定計画実施者の地位の承継の承認申請（第10条関係）</t>
    <rPh sb="0" eb="1">
      <t>ダイ</t>
    </rPh>
    <rPh sb="2" eb="3">
      <t>ヒョウ</t>
    </rPh>
    <rPh sb="27" eb="29">
      <t>カンケイ</t>
    </rPh>
    <phoneticPr fontId="1"/>
  </si>
  <si>
    <t>長期優良住宅建築等計画認定手数料算定表（兵庫県版）の使用方法について</t>
    <rPh sb="26" eb="28">
      <t>シヨウ</t>
    </rPh>
    <rPh sb="28" eb="30">
      <t>ホウホウ</t>
    </rPh>
    <phoneticPr fontId="1"/>
  </si>
  <si>
    <t>基本手数料</t>
    <rPh sb="0" eb="2">
      <t>キホン</t>
    </rPh>
    <rPh sb="2" eb="5">
      <t>テスウリョウ</t>
    </rPh>
    <phoneticPr fontId="1"/>
  </si>
  <si>
    <t>長期使用構造等に係る審査（第６条第１項第１号）</t>
    <rPh sb="0" eb="2">
      <t>チョウキ</t>
    </rPh>
    <rPh sb="2" eb="4">
      <t>シヨウ</t>
    </rPh>
    <rPh sb="4" eb="7">
      <t>コウゾウトウ</t>
    </rPh>
    <rPh sb="8" eb="9">
      <t>カカ</t>
    </rPh>
    <rPh sb="10" eb="12">
      <t>シンサ</t>
    </rPh>
    <rPh sb="13" eb="14">
      <t>ダイ</t>
    </rPh>
    <rPh sb="15" eb="16">
      <t>ジョウ</t>
    </rPh>
    <rPh sb="16" eb="17">
      <t>ダイ</t>
    </rPh>
    <rPh sb="18" eb="19">
      <t>コウ</t>
    </rPh>
    <rPh sb="19" eb="20">
      <t>ダイ</t>
    </rPh>
    <rPh sb="21" eb="22">
      <t>ゴウ</t>
    </rPh>
    <phoneticPr fontId="1"/>
  </si>
  <si>
    <t>長期優良住宅の普及の促進に関する法律関係手数料一覧表</t>
    <rPh sb="0" eb="2">
      <t>チョウキ</t>
    </rPh>
    <rPh sb="2" eb="4">
      <t>ユウリョウ</t>
    </rPh>
    <rPh sb="4" eb="6">
      <t>ジュウタク</t>
    </rPh>
    <rPh sb="7" eb="9">
      <t>フキュウ</t>
    </rPh>
    <rPh sb="10" eb="12">
      <t>ソクシン</t>
    </rPh>
    <rPh sb="13" eb="14">
      <t>カン</t>
    </rPh>
    <rPh sb="16" eb="18">
      <t>ホウリツ</t>
    </rPh>
    <rPh sb="18" eb="20">
      <t>カンケイ</t>
    </rPh>
    <rPh sb="20" eb="23">
      <t>テスウリョウ</t>
    </rPh>
    <rPh sb="23" eb="26">
      <t>イチランヒョウ</t>
    </rPh>
    <phoneticPr fontId="1"/>
  </si>
  <si>
    <t>維持保全計画等審査※３</t>
    <rPh sb="0" eb="2">
      <t>イジ</t>
    </rPh>
    <rPh sb="2" eb="4">
      <t>ホゼン</t>
    </rPh>
    <rPh sb="4" eb="6">
      <t>ケイカク</t>
    </rPh>
    <rPh sb="6" eb="7">
      <t>トウ</t>
    </rPh>
    <rPh sb="7" eb="9">
      <t>シンサ</t>
    </rPh>
    <phoneticPr fontId="1"/>
  </si>
  <si>
    <t>　長期使用構造等適合計画とは、登録住宅性能評価機関により長期使用構造等であると認められた住宅に係る計画をいう。</t>
    <rPh sb="1" eb="3">
      <t>チョウキ</t>
    </rPh>
    <rPh sb="3" eb="5">
      <t>シヨウ</t>
    </rPh>
    <rPh sb="5" eb="8">
      <t>コウゾウトウ</t>
    </rPh>
    <rPh sb="8" eb="10">
      <t>テキゴウ</t>
    </rPh>
    <rPh sb="10" eb="12">
      <t>ケイカク</t>
    </rPh>
    <rPh sb="15" eb="17">
      <t>トウロク</t>
    </rPh>
    <rPh sb="17" eb="19">
      <t>ジュウタク</t>
    </rPh>
    <rPh sb="19" eb="21">
      <t>セイノウ</t>
    </rPh>
    <rPh sb="21" eb="23">
      <t>ヒョウカ</t>
    </rPh>
    <rPh sb="23" eb="25">
      <t>キカン</t>
    </rPh>
    <rPh sb="28" eb="30">
      <t>チョウキ</t>
    </rPh>
    <rPh sb="30" eb="32">
      <t>シヨウ</t>
    </rPh>
    <rPh sb="32" eb="35">
      <t>コウゾウトウ</t>
    </rPh>
    <rPh sb="39" eb="40">
      <t>ミト</t>
    </rPh>
    <rPh sb="44" eb="46">
      <t>ジュウタク</t>
    </rPh>
    <rPh sb="47" eb="48">
      <t>カカ</t>
    </rPh>
    <rPh sb="49" eb="51">
      <t>ケイカク</t>
    </rPh>
    <phoneticPr fontId="1"/>
  </si>
  <si>
    <t>　長期使用構造等の審査が必要な場合（長期使用構造等適合計画の場合を除く）に加算する。</t>
    <rPh sb="1" eb="3">
      <t>チョウキ</t>
    </rPh>
    <rPh sb="3" eb="5">
      <t>シヨウ</t>
    </rPh>
    <rPh sb="5" eb="8">
      <t>コウゾウトウ</t>
    </rPh>
    <rPh sb="9" eb="11">
      <t>シンサ</t>
    </rPh>
    <rPh sb="12" eb="14">
      <t>ヒツヨウ</t>
    </rPh>
    <rPh sb="15" eb="17">
      <t>バアイ</t>
    </rPh>
    <rPh sb="18" eb="20">
      <t>チョウキ</t>
    </rPh>
    <rPh sb="20" eb="22">
      <t>シヨウ</t>
    </rPh>
    <rPh sb="22" eb="25">
      <t>コウゾウナド</t>
    </rPh>
    <rPh sb="25" eb="27">
      <t>テキゴウ</t>
    </rPh>
    <rPh sb="27" eb="29">
      <t>ケイカク</t>
    </rPh>
    <rPh sb="30" eb="32">
      <t>バアイ</t>
    </rPh>
    <rPh sb="33" eb="34">
      <t>ノゾ</t>
    </rPh>
    <rPh sb="37" eb="39">
      <t>カサン</t>
    </rPh>
    <phoneticPr fontId="1"/>
  </si>
  <si>
    <t>　住戸面積、維持保全計画及び資金計画に係る変更の場合に加算する。</t>
    <rPh sb="1" eb="3">
      <t>ジュウコ</t>
    </rPh>
    <rPh sb="3" eb="5">
      <t>メンセキ</t>
    </rPh>
    <rPh sb="6" eb="8">
      <t>イジ</t>
    </rPh>
    <rPh sb="8" eb="10">
      <t>ホゼン</t>
    </rPh>
    <rPh sb="10" eb="12">
      <t>ケイカク</t>
    </rPh>
    <rPh sb="12" eb="13">
      <t>オヨ</t>
    </rPh>
    <rPh sb="14" eb="16">
      <t>シキン</t>
    </rPh>
    <rPh sb="16" eb="18">
      <t>ケイカク</t>
    </rPh>
    <rPh sb="19" eb="20">
      <t>カカ</t>
    </rPh>
    <rPh sb="21" eb="23">
      <t>ヘンコウ</t>
    </rPh>
    <rPh sb="24" eb="26">
      <t>バアイ</t>
    </rPh>
    <rPh sb="27" eb="29">
      <t>カサン</t>
    </rPh>
    <phoneticPr fontId="1"/>
  </si>
  <si>
    <t>　変更認定申請に係る延べ面積は、変更に係る床面積とする。</t>
    <rPh sb="1" eb="3">
      <t>ヘンコウ</t>
    </rPh>
    <rPh sb="3" eb="5">
      <t>ニンテイ</t>
    </rPh>
    <rPh sb="5" eb="7">
      <t>シンセイ</t>
    </rPh>
    <rPh sb="8" eb="9">
      <t>カカ</t>
    </rPh>
    <rPh sb="10" eb="11">
      <t>ノ</t>
    </rPh>
    <rPh sb="12" eb="14">
      <t>メンセキ</t>
    </rPh>
    <rPh sb="16" eb="18">
      <t>ヘンコウ</t>
    </rPh>
    <rPh sb="19" eb="20">
      <t>カカ</t>
    </rPh>
    <rPh sb="21" eb="24">
      <t>ユカメンセキ</t>
    </rPh>
    <phoneticPr fontId="1"/>
  </si>
  <si>
    <t>　各表下部の「戸当たり」手数料欄に、手数料が表示されます。
　表示された金額の県証紙を、申請書第１面の裏面に貼付してください。</t>
    <rPh sb="1" eb="2">
      <t>カク</t>
    </rPh>
    <rPh sb="2" eb="3">
      <t>ヒョウ</t>
    </rPh>
    <rPh sb="3" eb="4">
      <t>シタ</t>
    </rPh>
    <rPh sb="4" eb="5">
      <t>ブ</t>
    </rPh>
    <rPh sb="7" eb="8">
      <t>コ</t>
    </rPh>
    <rPh sb="8" eb="9">
      <t>ア</t>
    </rPh>
    <rPh sb="12" eb="15">
      <t>テスウリョウ</t>
    </rPh>
    <rPh sb="15" eb="16">
      <t>ラン</t>
    </rPh>
    <rPh sb="18" eb="21">
      <t>テスウリョウ</t>
    </rPh>
    <rPh sb="22" eb="24">
      <t>ヒョウジ</t>
    </rPh>
    <rPh sb="54" eb="55">
      <t>ハ</t>
    </rPh>
    <rPh sb="55" eb="56">
      <t>ツ</t>
    </rPh>
    <phoneticPr fontId="1"/>
  </si>
  <si>
    <t>　併せて建築基準関係規定適合審査を行う場合は、別途、県が定める建築確認申請手数料を加算する。</t>
    <rPh sb="1" eb="2">
      <t>アワ</t>
    </rPh>
    <rPh sb="4" eb="6">
      <t>ケンチク</t>
    </rPh>
    <rPh sb="6" eb="8">
      <t>キジュン</t>
    </rPh>
    <rPh sb="8" eb="10">
      <t>カンケイ</t>
    </rPh>
    <rPh sb="10" eb="12">
      <t>キテイ</t>
    </rPh>
    <rPh sb="12" eb="14">
      <t>テキゴウ</t>
    </rPh>
    <rPh sb="14" eb="16">
      <t>シンサ</t>
    </rPh>
    <rPh sb="17" eb="18">
      <t>オコナ</t>
    </rPh>
    <rPh sb="19" eb="21">
      <t>バアイ</t>
    </rPh>
    <rPh sb="23" eb="25">
      <t>ベット</t>
    </rPh>
    <rPh sb="26" eb="27">
      <t>ケン</t>
    </rPh>
    <rPh sb="28" eb="29">
      <t>サダ</t>
    </rPh>
    <rPh sb="31" eb="33">
      <t>ケンチク</t>
    </rPh>
    <rPh sb="33" eb="35">
      <t>カクニン</t>
    </rPh>
    <rPh sb="35" eb="37">
      <t>シンセイ</t>
    </rPh>
    <rPh sb="37" eb="40">
      <t>テスウリョウ</t>
    </rPh>
    <rPh sb="41" eb="43">
      <t>カサン</t>
    </rPh>
    <phoneticPr fontId="1"/>
  </si>
  <si>
    <t>　共同住宅等のうち、住棟に含まれる住宅の数が１であるものについては、一戸建ての住宅等として算定する。</t>
    <rPh sb="1" eb="3">
      <t>キョウドウ</t>
    </rPh>
    <rPh sb="3" eb="5">
      <t>ジュウタク</t>
    </rPh>
    <rPh sb="5" eb="6">
      <t>トウ</t>
    </rPh>
    <rPh sb="10" eb="11">
      <t>ジュウ</t>
    </rPh>
    <rPh sb="11" eb="12">
      <t>トウ</t>
    </rPh>
    <rPh sb="13" eb="14">
      <t>フク</t>
    </rPh>
    <rPh sb="17" eb="19">
      <t>ジュウタク</t>
    </rPh>
    <rPh sb="20" eb="21">
      <t>カズ</t>
    </rPh>
    <rPh sb="34" eb="36">
      <t>イッコ</t>
    </rPh>
    <rPh sb="36" eb="37">
      <t>ダ</t>
    </rPh>
    <rPh sb="39" eb="41">
      <t>ジュウタク</t>
    </rPh>
    <rPh sb="41" eb="42">
      <t>ナド</t>
    </rPh>
    <rPh sb="45" eb="47">
      <t>サンテイ</t>
    </rPh>
    <phoneticPr fontId="1"/>
  </si>
  <si>
    <t>長期使用構造等適合計画の場合※１</t>
    <phoneticPr fontId="1"/>
  </si>
  <si>
    <t>長期使用構造等適合計画の場合※１</t>
    <phoneticPr fontId="1"/>
  </si>
  <si>
    <t>変更認定申請手数料
（譲受人決定）</t>
    <rPh sb="0" eb="2">
      <t>ヘンコウ</t>
    </rPh>
    <rPh sb="2" eb="4">
      <t>ニンテイ</t>
    </rPh>
    <rPh sb="4" eb="6">
      <t>シンセイ</t>
    </rPh>
    <rPh sb="6" eb="9">
      <t>テスウリョウ</t>
    </rPh>
    <rPh sb="11" eb="14">
      <t>ユズリウケニン</t>
    </rPh>
    <rPh sb="14" eb="16">
      <t>ケッテイ</t>
    </rPh>
    <phoneticPr fontId="1"/>
  </si>
  <si>
    <t>長期使用構造等に係る審査
（第６条第１項第１号）</t>
    <rPh sb="0" eb="2">
      <t>チョウキ</t>
    </rPh>
    <rPh sb="2" eb="4">
      <t>シヨウ</t>
    </rPh>
    <rPh sb="4" eb="7">
      <t>コウゾウトウ</t>
    </rPh>
    <rPh sb="8" eb="9">
      <t>カカ</t>
    </rPh>
    <rPh sb="10" eb="12">
      <t>シンサ</t>
    </rPh>
    <rPh sb="14" eb="15">
      <t>ダイ</t>
    </rPh>
    <rPh sb="16" eb="17">
      <t>ジョウ</t>
    </rPh>
    <rPh sb="17" eb="18">
      <t>ダイ</t>
    </rPh>
    <rPh sb="19" eb="20">
      <t>コウ</t>
    </rPh>
    <rPh sb="20" eb="21">
      <t>ダイ</t>
    </rPh>
    <rPh sb="22" eb="23">
      <t>ゴウ</t>
    </rPh>
    <phoneticPr fontId="1"/>
  </si>
  <si>
    <t>（新　築／　増　築・改　築）</t>
    <phoneticPr fontId="1"/>
  </si>
  <si>
    <t>１　申請する工事種別によりシートを選択し、該当する工事種別に「○」を記入してください。</t>
    <rPh sb="2" eb="4">
      <t>シンセイ</t>
    </rPh>
    <rPh sb="6" eb="8">
      <t>コウジ</t>
    </rPh>
    <rPh sb="8" eb="10">
      <t>シュベツ</t>
    </rPh>
    <rPh sb="17" eb="19">
      <t>センタク</t>
    </rPh>
    <rPh sb="21" eb="23">
      <t>ガイトウ</t>
    </rPh>
    <rPh sb="25" eb="27">
      <t>コウジ</t>
    </rPh>
    <rPh sb="27" eb="29">
      <t>シュベツ</t>
    </rPh>
    <phoneticPr fontId="1"/>
  </si>
  <si>
    <r>
      <rPr>
        <sz val="11"/>
        <rFont val="ＭＳ Ｐゴシック"/>
        <family val="3"/>
        <charset val="128"/>
      </rPr>
      <t>【新築に係る計画である場合】　認定申請等手数料算定表（棟当たり）</t>
    </r>
    <rPh sb="4" eb="5">
      <t>カカ</t>
    </rPh>
    <rPh sb="6" eb="8">
      <t>ケイカク</t>
    </rPh>
    <rPh sb="11" eb="13">
      <t>バアイ</t>
    </rPh>
    <rPh sb="15" eb="17">
      <t>ニンテイ</t>
    </rPh>
    <rPh sb="17" eb="19">
      <t>シンセイ</t>
    </rPh>
    <rPh sb="19" eb="20">
      <t>トウ</t>
    </rPh>
    <rPh sb="20" eb="23">
      <t>テスウリョウ</t>
    </rPh>
    <rPh sb="23" eb="25">
      <t>サンテイ</t>
    </rPh>
    <rPh sb="25" eb="26">
      <t>ヒョウ</t>
    </rPh>
    <rPh sb="27" eb="28">
      <t>トウ</t>
    </rPh>
    <rPh sb="28" eb="29">
      <t>ア</t>
    </rPh>
    <phoneticPr fontId="1"/>
  </si>
  <si>
    <t>２　申請する認定等を選択する</t>
    <rPh sb="2" eb="4">
      <t>シンセイ</t>
    </rPh>
    <rPh sb="6" eb="8">
      <t>ニンテイ</t>
    </rPh>
    <rPh sb="8" eb="9">
      <t>トウ</t>
    </rPh>
    <rPh sb="10" eb="12">
      <t>センタク</t>
    </rPh>
    <phoneticPr fontId="1"/>
  </si>
  <si>
    <t>３　各表に必要事項を記載する</t>
    <rPh sb="2" eb="3">
      <t>カク</t>
    </rPh>
    <rPh sb="3" eb="4">
      <t>ヒョウ</t>
    </rPh>
    <rPh sb="5" eb="7">
      <t>ヒツヨウ</t>
    </rPh>
    <rPh sb="7" eb="9">
      <t>ジコウ</t>
    </rPh>
    <rPh sb="10" eb="12">
      <t>キサイ</t>
    </rPh>
    <phoneticPr fontId="1"/>
  </si>
  <si>
    <t>４　戸当たり手数料が表示される</t>
    <rPh sb="2" eb="3">
      <t>コ</t>
    </rPh>
    <rPh sb="3" eb="4">
      <t>ア</t>
    </rPh>
    <rPh sb="6" eb="9">
      <t>テスウリョウ</t>
    </rPh>
    <rPh sb="10" eb="12">
      <t>ヒョウジ</t>
    </rPh>
    <phoneticPr fontId="1"/>
  </si>
  <si>
    <t>円</t>
    <rPh sb="0" eb="1">
      <t>エン</t>
    </rPh>
    <phoneticPr fontId="1"/>
  </si>
  <si>
    <t>長期使用構造等適合計画以外</t>
    <rPh sb="0" eb="11">
      <t>チョウキシヨウコウゾウトウテキゴウケイカク</t>
    </rPh>
    <rPh sb="11" eb="13">
      <t>イガイ</t>
    </rPh>
    <phoneticPr fontId="1"/>
  </si>
  <si>
    <t>対象建築物の床面積の合計：Ａ</t>
    <rPh sb="0" eb="2">
      <t>タイショウ</t>
    </rPh>
    <rPh sb="2" eb="5">
      <t>ケンチクブツ</t>
    </rPh>
    <rPh sb="6" eb="9">
      <t>ユカメンセキ</t>
    </rPh>
    <rPh sb="10" eb="12">
      <t>ゴウケイ</t>
    </rPh>
    <phoneticPr fontId="1"/>
  </si>
  <si>
    <t>対象建築物の床面積の合計：Ａ　</t>
    <rPh sb="0" eb="2">
      <t>タイショウ</t>
    </rPh>
    <rPh sb="2" eb="5">
      <t>ケンチクブツ</t>
    </rPh>
    <rPh sb="6" eb="9">
      <t>ユカメンセキ</t>
    </rPh>
    <rPh sb="10" eb="12">
      <t>ゴウケイ</t>
    </rPh>
    <phoneticPr fontId="1"/>
  </si>
  <si>
    <t>＊</t>
    <phoneticPr fontId="1"/>
  </si>
  <si>
    <t>対象建築物の変更に係る部分の床面積の合計：C</t>
    <rPh sb="0" eb="2">
      <t>タイショウ</t>
    </rPh>
    <rPh sb="2" eb="5">
      <t>ケンチクブツ</t>
    </rPh>
    <rPh sb="6" eb="8">
      <t>ヘンコウ</t>
    </rPh>
    <rPh sb="9" eb="10">
      <t>カカ</t>
    </rPh>
    <rPh sb="11" eb="13">
      <t>ブブン</t>
    </rPh>
    <rPh sb="14" eb="17">
      <t>ユカメンセキ</t>
    </rPh>
    <rPh sb="18" eb="20">
      <t>ゴウケイ</t>
    </rPh>
    <phoneticPr fontId="1"/>
  </si>
  <si>
    <t>対象建築物の手数料：D</t>
    <rPh sb="0" eb="2">
      <t>タイショウ</t>
    </rPh>
    <rPh sb="2" eb="5">
      <t>ケンチクブツ</t>
    </rPh>
    <rPh sb="6" eb="9">
      <t>テスウリョウ</t>
    </rPh>
    <phoneticPr fontId="1"/>
  </si>
  <si>
    <t>対象建築物の譲受けに係る部分の床面積の合計：E</t>
    <rPh sb="0" eb="2">
      <t>タイショウ</t>
    </rPh>
    <rPh sb="2" eb="5">
      <t>ケンチクブツ</t>
    </rPh>
    <rPh sb="6" eb="7">
      <t>ユズ</t>
    </rPh>
    <rPh sb="7" eb="8">
      <t>ウ</t>
    </rPh>
    <rPh sb="10" eb="11">
      <t>カカ</t>
    </rPh>
    <rPh sb="12" eb="14">
      <t>ブブン</t>
    </rPh>
    <rPh sb="15" eb="18">
      <t>ユカメンセキ</t>
    </rPh>
    <rPh sb="19" eb="21">
      <t>ゴウケイ</t>
    </rPh>
    <phoneticPr fontId="1"/>
  </si>
  <si>
    <t>第３表　譲受人を決定、又は、区分所有住宅の管理者等を選任した場合における長期優良
　　　住宅建築等計画変更認定申請（第９条関係）</t>
    <rPh sb="0" eb="1">
      <t>ダイ</t>
    </rPh>
    <rPh sb="2" eb="3">
      <t>ヒョウ</t>
    </rPh>
    <rPh sb="11" eb="12">
      <t>マタ</t>
    </rPh>
    <rPh sb="14" eb="16">
      <t>クブン</t>
    </rPh>
    <rPh sb="16" eb="18">
      <t>ショユウ</t>
    </rPh>
    <rPh sb="18" eb="20">
      <t>ジュウタク</t>
    </rPh>
    <rPh sb="21" eb="24">
      <t>カンリシャ</t>
    </rPh>
    <rPh sb="24" eb="25">
      <t>トウ</t>
    </rPh>
    <rPh sb="26" eb="28">
      <t>センニン</t>
    </rPh>
    <rPh sb="61" eb="63">
      <t>カンケイ</t>
    </rPh>
    <phoneticPr fontId="1"/>
  </si>
  <si>
    <t>対象建築物の手数料：F</t>
    <rPh sb="0" eb="2">
      <t>タイショウ</t>
    </rPh>
    <rPh sb="2" eb="5">
      <t>ケンチクブツ</t>
    </rPh>
    <rPh sb="6" eb="9">
      <t>テスウリョウ</t>
    </rPh>
    <phoneticPr fontId="1"/>
  </si>
  <si>
    <t>対象建築物の手数料:Ｂ</t>
    <rPh sb="0" eb="2">
      <t>タイショウ</t>
    </rPh>
    <rPh sb="2" eb="5">
      <t>ケンチクブツ</t>
    </rPh>
    <rPh sb="6" eb="9">
      <t>テスウリョウ</t>
    </rPh>
    <phoneticPr fontId="1"/>
  </si>
  <si>
    <t>※5</t>
    <phoneticPr fontId="1"/>
  </si>
  <si>
    <t>※6</t>
    <phoneticPr fontId="1"/>
  </si>
  <si>
    <t>長期使用構造等適合計画である（確認書等の添付がある）場合</t>
    <rPh sb="0" eb="7">
      <t>チョウキシヨウコウゾウトウ</t>
    </rPh>
    <rPh sb="7" eb="9">
      <t>テキゴウ</t>
    </rPh>
    <rPh sb="9" eb="11">
      <t>ケイカク</t>
    </rPh>
    <rPh sb="15" eb="18">
      <t>カクニンショ</t>
    </rPh>
    <rPh sb="18" eb="19">
      <t>トウテンプ</t>
    </rPh>
    <phoneticPr fontId="1"/>
  </si>
  <si>
    <t>住宅が存する建築物の
床面積の合計（㎡）</t>
    <rPh sb="0" eb="2">
      <t>ジュウタク</t>
    </rPh>
    <rPh sb="3" eb="4">
      <t>ソン</t>
    </rPh>
    <rPh sb="6" eb="9">
      <t>ケンチクブツ</t>
    </rPh>
    <rPh sb="11" eb="14">
      <t>ユカメンセキ</t>
    </rPh>
    <rPh sb="15" eb="17">
      <t>ゴウケイ</t>
    </rPh>
    <phoneticPr fontId="1"/>
  </si>
  <si>
    <t>【増築、改築又は既存に係る計画である場合】　認定申請等手数料算定表（棟当たり）</t>
    <rPh sb="1" eb="3">
      <t>ゾウチク</t>
    </rPh>
    <rPh sb="4" eb="6">
      <t>カイチク</t>
    </rPh>
    <rPh sb="6" eb="7">
      <t>マタ</t>
    </rPh>
    <rPh sb="8" eb="10">
      <t>キゾン</t>
    </rPh>
    <rPh sb="11" eb="12">
      <t>カカワ</t>
    </rPh>
    <rPh sb="13" eb="15">
      <t>ケイカク</t>
    </rPh>
    <rPh sb="18" eb="20">
      <t>バアイ</t>
    </rPh>
    <rPh sb="22" eb="24">
      <t>ニンテイ</t>
    </rPh>
    <rPh sb="24" eb="26">
      <t>シンセイ</t>
    </rPh>
    <rPh sb="26" eb="27">
      <t>トウ</t>
    </rPh>
    <rPh sb="27" eb="30">
      <t>テスウリョウ</t>
    </rPh>
    <rPh sb="30" eb="32">
      <t>サンテイ</t>
    </rPh>
    <rPh sb="32" eb="33">
      <t>ヒョウ</t>
    </rPh>
    <rPh sb="34" eb="35">
      <t>トウ</t>
    </rPh>
    <rPh sb="35" eb="36">
      <t>ア</t>
    </rPh>
    <phoneticPr fontId="1"/>
  </si>
  <si>
    <t>（新　築　／　増　築・改　築　／　既存）</t>
    <rPh sb="17" eb="19">
      <t>キゾン</t>
    </rPh>
    <phoneticPr fontId="1"/>
  </si>
  <si>
    <r>
      <t>長期優良住宅建築等計画</t>
    </r>
    <r>
      <rPr>
        <u/>
        <sz val="14"/>
        <color theme="1"/>
        <rFont val="ＭＳ ゴシック"/>
        <family val="3"/>
        <charset val="128"/>
      </rPr>
      <t>等</t>
    </r>
    <r>
      <rPr>
        <b/>
        <sz val="14"/>
        <rFont val="ＭＳ ゴシック"/>
        <family val="3"/>
        <charset val="128"/>
      </rPr>
      <t>認定手数料算定表（兵庫県版）</t>
    </r>
    <rPh sb="0" eb="2">
      <t>チョウキ</t>
    </rPh>
    <rPh sb="2" eb="4">
      <t>ユウリョウ</t>
    </rPh>
    <rPh sb="4" eb="6">
      <t>ジュウタク</t>
    </rPh>
    <rPh sb="6" eb="8">
      <t>ケンチク</t>
    </rPh>
    <rPh sb="8" eb="9">
      <t>トウ</t>
    </rPh>
    <rPh sb="9" eb="11">
      <t>ケイカク</t>
    </rPh>
    <rPh sb="11" eb="12">
      <t>トウ</t>
    </rPh>
    <rPh sb="12" eb="14">
      <t>ニンテイ</t>
    </rPh>
    <rPh sb="14" eb="17">
      <t>テスウリョウ</t>
    </rPh>
    <rPh sb="17" eb="19">
      <t>サンテイ</t>
    </rPh>
    <rPh sb="19" eb="20">
      <t>ヒョウ</t>
    </rPh>
    <rPh sb="21" eb="24">
      <t>ヒョウゴケン</t>
    </rPh>
    <rPh sb="24" eb="25">
      <t>バン</t>
    </rPh>
    <phoneticPr fontId="1"/>
  </si>
  <si>
    <t>第２表　長期優良住宅建築等計画等変更認定申請（第８条関係）</t>
    <rPh sb="0" eb="1">
      <t>ダイ</t>
    </rPh>
    <rPh sb="2" eb="3">
      <t>ヒョウ</t>
    </rPh>
    <rPh sb="15" eb="16">
      <t>トウ</t>
    </rPh>
    <rPh sb="26" eb="28">
      <t>カンケイ</t>
    </rPh>
    <phoneticPr fontId="1"/>
  </si>
  <si>
    <t>第１表　長期優良住宅建築等計画等認定申請（第５条関係）</t>
    <rPh sb="0" eb="1">
      <t>ダイ</t>
    </rPh>
    <rPh sb="2" eb="3">
      <t>ヒョウ</t>
    </rPh>
    <rPh sb="15" eb="16">
      <t>トウ</t>
    </rPh>
    <rPh sb="24" eb="26">
      <t>カンケイ</t>
    </rPh>
    <phoneticPr fontId="1"/>
  </si>
  <si>
    <t>長期優良住宅建築等計画等認定手数料算定表（兵庫県版）</t>
    <rPh sb="0" eb="2">
      <t>チョウキ</t>
    </rPh>
    <rPh sb="2" eb="4">
      <t>ユウリョウ</t>
    </rPh>
    <rPh sb="4" eb="6">
      <t>ジュウタク</t>
    </rPh>
    <rPh sb="6" eb="8">
      <t>ケンチク</t>
    </rPh>
    <rPh sb="8" eb="9">
      <t>トウ</t>
    </rPh>
    <rPh sb="9" eb="11">
      <t>ケイカク</t>
    </rPh>
    <rPh sb="11" eb="12">
      <t>トウ</t>
    </rPh>
    <rPh sb="12" eb="14">
      <t>ニンテイ</t>
    </rPh>
    <rPh sb="14" eb="17">
      <t>テスウリョウ</t>
    </rPh>
    <rPh sb="17" eb="19">
      <t>サンテイ</t>
    </rPh>
    <rPh sb="19" eb="20">
      <t>ヒョウ</t>
    </rPh>
    <rPh sb="21" eb="24">
      <t>ヒョウゴケン</t>
    </rPh>
    <rPh sb="24" eb="25">
      <t>バン</t>
    </rPh>
    <phoneticPr fontId="1"/>
  </si>
  <si>
    <t>住戸面積に係る審査
資金計画に係る審査
維持保全計画等に係る審査
（第６条第１項第２号、第５号、第６号及び第７号）</t>
    <rPh sb="0" eb="2">
      <t>ジュウコ</t>
    </rPh>
    <rPh sb="2" eb="4">
      <t>メンセキ</t>
    </rPh>
    <rPh sb="10" eb="12">
      <t>シキン</t>
    </rPh>
    <rPh sb="12" eb="14">
      <t>ケイカク</t>
    </rPh>
    <rPh sb="20" eb="22">
      <t>イジ</t>
    </rPh>
    <rPh sb="22" eb="24">
      <t>ホゼン</t>
    </rPh>
    <rPh sb="24" eb="26">
      <t>ケイカク</t>
    </rPh>
    <rPh sb="26" eb="27">
      <t>ナド</t>
    </rPh>
    <rPh sb="28" eb="29">
      <t>カカ</t>
    </rPh>
    <rPh sb="30" eb="32">
      <t>シンサ</t>
    </rPh>
    <rPh sb="34" eb="35">
      <t>ダイ</t>
    </rPh>
    <rPh sb="36" eb="37">
      <t>ジョウ</t>
    </rPh>
    <rPh sb="37" eb="38">
      <t>ダイ</t>
    </rPh>
    <rPh sb="39" eb="40">
      <t>コウ</t>
    </rPh>
    <rPh sb="40" eb="41">
      <t>ダイ</t>
    </rPh>
    <rPh sb="42" eb="43">
      <t>ゴウ</t>
    </rPh>
    <rPh sb="44" eb="45">
      <t>ダイ</t>
    </rPh>
    <rPh sb="46" eb="47">
      <t>ゴウ</t>
    </rPh>
    <rPh sb="48" eb="49">
      <t>ダイ</t>
    </rPh>
    <rPh sb="50" eb="51">
      <t>ゴウ</t>
    </rPh>
    <rPh sb="51" eb="52">
      <t>オヨ</t>
    </rPh>
    <rPh sb="53" eb="54">
      <t>ダイ</t>
    </rPh>
    <rPh sb="55" eb="56">
      <t>ゴウ</t>
    </rPh>
    <phoneticPr fontId="1"/>
  </si>
  <si>
    <t>住戸面積に係る審査
資金計画に係る審査
維持保全計画等に係る審査
（第６条第１項第２号、第５号、第６号及び第７号）</t>
    <rPh sb="0" eb="2">
      <t>ジュウコ</t>
    </rPh>
    <rPh sb="2" eb="4">
      <t>メンセキ</t>
    </rPh>
    <rPh sb="10" eb="12">
      <t>シキン</t>
    </rPh>
    <rPh sb="12" eb="14">
      <t>ケイカク</t>
    </rPh>
    <rPh sb="20" eb="22">
      <t>イジ</t>
    </rPh>
    <rPh sb="22" eb="24">
      <t>ホゼン</t>
    </rPh>
    <rPh sb="24" eb="26">
      <t>ケイカク</t>
    </rPh>
    <rPh sb="26" eb="27">
      <t>ナド</t>
    </rPh>
    <rPh sb="28" eb="29">
      <t>カカ</t>
    </rPh>
    <rPh sb="30" eb="32">
      <t>シンサ</t>
    </rPh>
    <phoneticPr fontId="1"/>
  </si>
  <si>
    <r>
      <t>（新　築　／　増　築・改　築　</t>
    </r>
    <r>
      <rPr>
        <sz val="14"/>
        <color theme="1"/>
        <rFont val="ＭＳ ゴシック"/>
        <family val="3"/>
        <charset val="128"/>
      </rPr>
      <t>／　</t>
    </r>
    <r>
      <rPr>
        <b/>
        <sz val="14"/>
        <color theme="1"/>
        <rFont val="ＭＳ ゴシック"/>
        <family val="3"/>
        <charset val="128"/>
      </rPr>
      <t>既存</t>
    </r>
    <r>
      <rPr>
        <b/>
        <sz val="14"/>
        <rFont val="ＭＳ ゴシック"/>
        <family val="3"/>
        <charset val="128"/>
      </rPr>
      <t>）</t>
    </r>
    <rPh sb="17" eb="19">
      <t>キゾン</t>
    </rPh>
    <phoneticPr fontId="1"/>
  </si>
  <si>
    <t>電子納付の場合、電子納付番号、電子納付申請者名、納付日を下記の欄に記載してください。</t>
    <rPh sb="0" eb="2">
      <t>デンシ</t>
    </rPh>
    <rPh sb="2" eb="4">
      <t>ノウフ</t>
    </rPh>
    <rPh sb="5" eb="7">
      <t>バアイ</t>
    </rPh>
    <rPh sb="15" eb="17">
      <t>デンシ</t>
    </rPh>
    <rPh sb="17" eb="19">
      <t>ノウフ</t>
    </rPh>
    <rPh sb="19" eb="22">
      <t>シンセイシャ</t>
    </rPh>
    <rPh sb="22" eb="23">
      <t>メイ</t>
    </rPh>
    <rPh sb="24" eb="27">
      <t>ノウフビ</t>
    </rPh>
    <rPh sb="28" eb="30">
      <t>カキ</t>
    </rPh>
    <rPh sb="31" eb="32">
      <t>ラン</t>
    </rPh>
    <rPh sb="33" eb="35">
      <t>キサイ</t>
    </rPh>
    <phoneticPr fontId="1"/>
  </si>
  <si>
    <t>電子納付番号：</t>
    <rPh sb="0" eb="2">
      <t>デンシ</t>
    </rPh>
    <rPh sb="2" eb="4">
      <t>ノウフ</t>
    </rPh>
    <rPh sb="4" eb="6">
      <t>バンゴウ</t>
    </rPh>
    <phoneticPr fontId="1"/>
  </si>
  <si>
    <t>電子納付申請者名：</t>
    <rPh sb="0" eb="2">
      <t>デンシ</t>
    </rPh>
    <rPh sb="2" eb="4">
      <t>ノウフ</t>
    </rPh>
    <rPh sb="4" eb="7">
      <t>シンセイシャ</t>
    </rPh>
    <rPh sb="7" eb="8">
      <t>メイ</t>
    </rPh>
    <phoneticPr fontId="1"/>
  </si>
  <si>
    <t>納付日：</t>
    <rPh sb="0" eb="3">
      <t>ノウフビ</t>
    </rPh>
    <phoneticPr fontId="1"/>
  </si>
  <si>
    <t>R07.1.1版</t>
    <rPh sb="7" eb="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</si>
</sst>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
    <numFmt numFmtId="177" formatCode="#,##0_ "/>
    <numFmt numFmtId="178" formatCode="#,###&quot;戸&quot;"/>
    <numFmt numFmtId="179" formatCode="#,###&quot;円&quot;"/>
    <numFmt numFmtId="180" formatCode="#,##0_);[Red]\(#,##0\)"/>
    <numFmt numFmtId="181" formatCode="#,###&quot;㎡以内&quot;"/>
    <numFmt numFmtId="182" formatCode="#,###&quot;㎡超&quot;"/>
    <numFmt numFmtId="183" formatCode="#,###.##&quot;㎡&quot;"/>
    <numFmt numFmtId="184" formatCode="#,###"/>
  </numFmts>
  <fonts count="16" x14ac:knownFonts="1">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2"/>
      <name val="ＭＳ ゴシック"/>
      <family val="3"/>
      <charset val="128"/>
    </font>
    <font>
      <sz val="11"/>
      <color indexed="8"/>
      <name val="ＭＳ ゴシック"/>
      <family val="3"/>
      <charset val="128"/>
    </font>
    <font>
      <sz val="12"/>
      <name val="ＭＳ Ｐゴシック"/>
      <family val="3"/>
      <charset val="128"/>
    </font>
    <font>
      <b/>
      <sz val="14"/>
      <name val="ＭＳ Ｐゴシック"/>
      <family val="3"/>
      <charset val="128"/>
    </font>
    <font>
      <sz val="10.5"/>
      <name val="ＭＳ Ｐゴシック"/>
      <family val="3"/>
      <charset val="128"/>
    </font>
    <font>
      <sz val="11"/>
      <color rgb="FFFF0000"/>
      <name val="ＭＳ ゴシック"/>
      <family val="3"/>
      <charset val="128"/>
    </font>
    <font>
      <sz val="11"/>
      <name val="ＭＳ Ｐゴシック"/>
      <family val="3"/>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u/>
      <sz val="14"/>
      <color theme="1"/>
      <name val="ＭＳ ゴシック"/>
      <family val="3"/>
      <charset val="128"/>
    </font>
    <font>
      <sz val="14"/>
      <color theme="1"/>
      <name val="ＭＳ ゴシック"/>
      <family val="3"/>
      <charset val="128"/>
    </font>
  </fonts>
  <fills count="2">
    <fill>
      <patternFill patternType="none"/>
    </fill>
    <fill>
      <patternFill patternType="gray125"/>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3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8" xfId="0" applyFont="1" applyBorder="1" applyAlignment="1">
      <alignment vertical="center" wrapText="1"/>
    </xf>
    <xf numFmtId="0" fontId="5" fillId="0" borderId="0" xfId="0" applyFont="1">
      <alignment vertical="center"/>
    </xf>
    <xf numFmtId="0" fontId="2" fillId="0" borderId="0" xfId="0" applyFont="1" applyBorder="1" applyAlignment="1">
      <alignment horizontal="left" vertical="center" wrapText="1"/>
    </xf>
    <xf numFmtId="0" fontId="2" fillId="0" borderId="0" xfId="0" applyFont="1" applyBorder="1">
      <alignment vertical="center"/>
    </xf>
    <xf numFmtId="0" fontId="2" fillId="0" borderId="17" xfId="0" applyFont="1" applyBorder="1" applyAlignment="1">
      <alignment horizontal="right" vertical="center"/>
    </xf>
    <xf numFmtId="179" fontId="2" fillId="0" borderId="17" xfId="0" applyNumberFormat="1" applyFont="1" applyBorder="1">
      <alignment vertical="center"/>
    </xf>
    <xf numFmtId="0" fontId="2" fillId="0" borderId="0" xfId="0" applyFont="1" applyAlignment="1">
      <alignment vertical="top"/>
    </xf>
    <xf numFmtId="0" fontId="2" fillId="0" borderId="0" xfId="0" applyFont="1" applyAlignment="1">
      <alignment vertical="center" wrapText="1"/>
    </xf>
    <xf numFmtId="0" fontId="2" fillId="0" borderId="0" xfId="0" applyFont="1" applyBorder="1" applyAlignment="1">
      <alignment horizontal="right" vertical="center"/>
    </xf>
    <xf numFmtId="179" fontId="2" fillId="0" borderId="0" xfId="0" applyNumberFormat="1" applyFont="1" applyBorder="1">
      <alignment vertical="center"/>
    </xf>
    <xf numFmtId="183" fontId="2" fillId="0" borderId="11" xfId="0" applyNumberFormat="1" applyFont="1" applyBorder="1">
      <alignment vertical="center"/>
    </xf>
    <xf numFmtId="183" fontId="2" fillId="0" borderId="14" xfId="0" applyNumberFormat="1" applyFont="1" applyBorder="1">
      <alignment vertical="center"/>
    </xf>
    <xf numFmtId="183" fontId="2" fillId="0" borderId="18" xfId="0" applyNumberFormat="1" applyFont="1" applyBorder="1">
      <alignment vertical="center"/>
    </xf>
    <xf numFmtId="183" fontId="2" fillId="0" borderId="47" xfId="0" applyNumberFormat="1" applyFont="1" applyBorder="1">
      <alignment vertical="center"/>
    </xf>
    <xf numFmtId="0" fontId="0" fillId="0" borderId="0" xfId="0" applyFont="1">
      <alignment vertical="center"/>
    </xf>
    <xf numFmtId="177" fontId="0" fillId="0" borderId="5" xfId="0" applyNumberFormat="1" applyFont="1" applyBorder="1" applyAlignment="1">
      <alignment horizontal="center" vertical="center"/>
    </xf>
    <xf numFmtId="177" fontId="0" fillId="0" borderId="1" xfId="0" applyNumberFormat="1" applyFont="1" applyBorder="1">
      <alignment vertical="center"/>
    </xf>
    <xf numFmtId="182" fontId="0" fillId="0" borderId="3" xfId="0" applyNumberFormat="1" applyFont="1" applyBorder="1">
      <alignment vertical="center"/>
    </xf>
    <xf numFmtId="182" fontId="0" fillId="0" borderId="9" xfId="0" applyNumberFormat="1" applyFont="1" applyBorder="1">
      <alignment vertical="center"/>
    </xf>
    <xf numFmtId="177" fontId="0" fillId="0" borderId="9" xfId="0" applyNumberFormat="1" applyFont="1" applyBorder="1" applyAlignment="1">
      <alignment horizontal="center" vertical="center"/>
    </xf>
    <xf numFmtId="177" fontId="0" fillId="0" borderId="20" xfId="0" applyNumberFormat="1" applyFont="1" applyBorder="1">
      <alignment vertical="center"/>
    </xf>
    <xf numFmtId="177" fontId="0" fillId="0" borderId="6" xfId="0" applyNumberFormat="1" applyFont="1" applyBorder="1" applyAlignment="1">
      <alignment horizontal="center" vertical="center"/>
    </xf>
    <xf numFmtId="182" fontId="0" fillId="0" borderId="0" xfId="0" applyNumberFormat="1" applyFont="1" applyBorder="1">
      <alignment vertical="center"/>
    </xf>
    <xf numFmtId="177" fontId="0" fillId="0" borderId="0" xfId="0" applyNumberFormat="1" applyFont="1" applyBorder="1" applyAlignment="1">
      <alignment horizontal="center" vertical="center"/>
    </xf>
    <xf numFmtId="177" fontId="0" fillId="0" borderId="0" xfId="0" applyNumberFormat="1" applyFont="1" applyBorder="1">
      <alignment vertical="center"/>
    </xf>
    <xf numFmtId="180" fontId="0" fillId="0" borderId="0" xfId="0" applyNumberFormat="1" applyFont="1" applyBorder="1">
      <alignment vertical="center"/>
    </xf>
    <xf numFmtId="0" fontId="0" fillId="0" borderId="0" xfId="0" applyFont="1" applyAlignment="1">
      <alignment vertical="top"/>
    </xf>
    <xf numFmtId="0" fontId="0" fillId="0" borderId="0" xfId="0" applyFont="1" applyBorder="1" applyAlignment="1">
      <alignment vertical="top" wrapText="1"/>
    </xf>
    <xf numFmtId="0" fontId="0" fillId="0" borderId="0" xfId="0" applyFont="1" applyAlignment="1">
      <alignment vertical="top" wrapText="1"/>
    </xf>
    <xf numFmtId="182" fontId="0" fillId="0" borderId="34" xfId="0" applyNumberFormat="1" applyFont="1" applyBorder="1">
      <alignment vertical="center"/>
    </xf>
    <xf numFmtId="0" fontId="8" fillId="0" borderId="0" xfId="0" applyFont="1" applyBorder="1" applyAlignment="1">
      <alignment horizontal="center" vertical="center"/>
    </xf>
    <xf numFmtId="180" fontId="0" fillId="0" borderId="25" xfId="0" applyNumberFormat="1" applyFont="1" applyBorder="1">
      <alignment vertical="center"/>
    </xf>
    <xf numFmtId="177" fontId="0" fillId="0" borderId="25" xfId="0" applyNumberFormat="1" applyFont="1" applyBorder="1">
      <alignment vertical="center"/>
    </xf>
    <xf numFmtId="177" fontId="0" fillId="0" borderId="39" xfId="0" applyNumberFormat="1" applyFont="1" applyBorder="1" applyAlignment="1">
      <alignment horizontal="center" vertical="center"/>
    </xf>
    <xf numFmtId="180" fontId="0" fillId="0" borderId="59" xfId="0" applyNumberFormat="1" applyFont="1" applyBorder="1">
      <alignment vertical="center"/>
    </xf>
    <xf numFmtId="177" fontId="0" fillId="0" borderId="43" xfId="0" applyNumberFormat="1" applyFont="1" applyBorder="1">
      <alignment vertical="center"/>
    </xf>
    <xf numFmtId="177" fontId="0" fillId="0" borderId="59" xfId="0" applyNumberFormat="1" applyFont="1" applyBorder="1">
      <alignment vertical="center"/>
    </xf>
    <xf numFmtId="177" fontId="0" fillId="0" borderId="42" xfId="0" applyNumberFormat="1" applyFont="1" applyBorder="1">
      <alignment vertical="center"/>
    </xf>
    <xf numFmtId="0" fontId="8" fillId="0" borderId="2" xfId="0" applyFont="1" applyBorder="1" applyAlignment="1">
      <alignment vertical="center" wrapText="1"/>
    </xf>
    <xf numFmtId="0" fontId="8" fillId="0" borderId="15" xfId="0" applyFont="1" applyBorder="1" applyAlignment="1">
      <alignment vertical="center" wrapText="1"/>
    </xf>
    <xf numFmtId="177" fontId="0" fillId="0" borderId="66" xfId="0" applyNumberFormat="1" applyFont="1" applyBorder="1">
      <alignment vertical="center"/>
    </xf>
    <xf numFmtId="177" fontId="0" fillId="0" borderId="67" xfId="0" applyNumberFormat="1" applyFont="1" applyBorder="1">
      <alignment vertical="center"/>
    </xf>
    <xf numFmtId="177" fontId="0" fillId="0" borderId="38" xfId="0" applyNumberFormat="1" applyFont="1" applyFill="1" applyBorder="1">
      <alignment vertical="center"/>
    </xf>
    <xf numFmtId="0" fontId="2" fillId="0" borderId="17" xfId="0" applyFont="1" applyFill="1" applyBorder="1" applyAlignment="1">
      <alignment horizontal="right" vertical="center"/>
    </xf>
    <xf numFmtId="180" fontId="0" fillId="0" borderId="26" xfId="0" applyNumberFormat="1" applyFont="1" applyFill="1" applyBorder="1">
      <alignment vertical="center"/>
    </xf>
    <xf numFmtId="177" fontId="0" fillId="0" borderId="15" xfId="0" applyNumberFormat="1" applyFont="1" applyFill="1" applyBorder="1">
      <alignment vertical="center"/>
    </xf>
    <xf numFmtId="177" fontId="0" fillId="0" borderId="26" xfId="0" applyNumberFormat="1" applyFont="1" applyFill="1" applyBorder="1">
      <alignment vertical="center"/>
    </xf>
    <xf numFmtId="177" fontId="0" fillId="0" borderId="2" xfId="0" applyNumberFormat="1" applyFont="1" applyFill="1" applyBorder="1">
      <alignment vertical="center"/>
    </xf>
    <xf numFmtId="177" fontId="0" fillId="0" borderId="68" xfId="0" applyNumberFormat="1" applyFont="1" applyFill="1" applyBorder="1">
      <alignment vertical="center"/>
    </xf>
    <xf numFmtId="177" fontId="0" fillId="0" borderId="9" xfId="0" applyNumberFormat="1" applyFont="1" applyFill="1" applyBorder="1">
      <alignment vertical="center"/>
    </xf>
    <xf numFmtId="180" fontId="0" fillId="0" borderId="9" xfId="0" applyNumberFormat="1" applyFont="1" applyFill="1" applyBorder="1">
      <alignment vertical="center"/>
    </xf>
    <xf numFmtId="0" fontId="0" fillId="0" borderId="0" xfId="0" applyFont="1" applyFill="1">
      <alignment vertical="center"/>
    </xf>
    <xf numFmtId="0" fontId="6" fillId="0" borderId="0" xfId="0" applyFont="1">
      <alignment vertical="center"/>
    </xf>
    <xf numFmtId="0" fontId="8" fillId="0" borderId="22" xfId="0" applyFont="1" applyBorder="1" applyAlignment="1">
      <alignment vertical="center" wrapText="1"/>
    </xf>
    <xf numFmtId="177" fontId="0" fillId="0" borderId="38" xfId="0" applyNumberFormat="1" applyFont="1" applyBorder="1">
      <alignment vertical="center"/>
    </xf>
    <xf numFmtId="38" fontId="0" fillId="0" borderId="59" xfId="1" applyFont="1" applyBorder="1" applyAlignment="1">
      <alignment vertical="center"/>
    </xf>
    <xf numFmtId="38" fontId="0" fillId="0" borderId="43" xfId="1" applyFont="1" applyBorder="1" applyAlignment="1">
      <alignment vertical="center"/>
    </xf>
    <xf numFmtId="38" fontId="0" fillId="0" borderId="40" xfId="1" applyFont="1" applyBorder="1" applyAlignment="1">
      <alignment vertical="center"/>
    </xf>
    <xf numFmtId="38" fontId="0" fillId="0" borderId="42" xfId="1" applyFont="1" applyBorder="1">
      <alignment vertical="center"/>
    </xf>
    <xf numFmtId="38" fontId="0" fillId="0" borderId="46" xfId="1" applyFont="1" applyBorder="1">
      <alignment vertical="center"/>
    </xf>
    <xf numFmtId="38" fontId="0" fillId="0" borderId="25" xfId="1" applyFont="1" applyBorder="1" applyAlignment="1">
      <alignment vertical="center"/>
    </xf>
    <xf numFmtId="38" fontId="0" fillId="0" borderId="20" xfId="1" applyFont="1" applyBorder="1" applyAlignment="1">
      <alignment vertical="center"/>
    </xf>
    <xf numFmtId="38" fontId="0" fillId="0" borderId="7" xfId="1" applyFont="1" applyBorder="1" applyAlignment="1">
      <alignment vertical="center"/>
    </xf>
    <xf numFmtId="38" fontId="0" fillId="0" borderId="1" xfId="1" applyFont="1" applyBorder="1">
      <alignment vertical="center"/>
    </xf>
    <xf numFmtId="38" fontId="0" fillId="0" borderId="19" xfId="1" applyFont="1" applyBorder="1">
      <alignment vertical="center"/>
    </xf>
    <xf numFmtId="38" fontId="0" fillId="0" borderId="26" xfId="1" applyFont="1" applyFill="1" applyBorder="1" applyAlignment="1">
      <alignment vertical="center"/>
    </xf>
    <xf numFmtId="38" fontId="0" fillId="0" borderId="15" xfId="1" applyFont="1" applyFill="1" applyBorder="1" applyAlignment="1">
      <alignment vertical="center"/>
    </xf>
    <xf numFmtId="38" fontId="0" fillId="0" borderId="4" xfId="1" applyFont="1" applyFill="1" applyBorder="1" applyAlignment="1">
      <alignment vertical="center"/>
    </xf>
    <xf numFmtId="38" fontId="0" fillId="0" borderId="2" xfId="1" applyFont="1" applyFill="1" applyBorder="1">
      <alignment vertical="center"/>
    </xf>
    <xf numFmtId="38" fontId="0" fillId="0" borderId="22" xfId="1" applyFont="1" applyFill="1" applyBorder="1">
      <alignment vertical="center"/>
    </xf>
    <xf numFmtId="177" fontId="0" fillId="0" borderId="68" xfId="0" applyNumberFormat="1" applyFont="1" applyBorder="1">
      <alignment vertical="center"/>
    </xf>
    <xf numFmtId="183" fontId="9" fillId="0" borderId="47" xfId="0" applyNumberFormat="1" applyFont="1" applyBorder="1">
      <alignment vertical="center"/>
    </xf>
    <xf numFmtId="0" fontId="9" fillId="0" borderId="0" xfId="0" applyFont="1">
      <alignment vertical="center"/>
    </xf>
    <xf numFmtId="0" fontId="2" fillId="0" borderId="17" xfId="0" applyFont="1" applyBorder="1">
      <alignment vertical="center"/>
    </xf>
    <xf numFmtId="0" fontId="8" fillId="0" borderId="0" xfId="0" applyFont="1" applyFill="1" applyBorder="1" applyAlignment="1">
      <alignment horizontal="center" vertical="center" wrapText="1"/>
    </xf>
    <xf numFmtId="0" fontId="2" fillId="0" borderId="1" xfId="0" applyFont="1" applyBorder="1" applyAlignment="1">
      <alignment vertical="center" wrapText="1"/>
    </xf>
    <xf numFmtId="177" fontId="0" fillId="0" borderId="0" xfId="0" applyNumberFormat="1" applyFont="1" applyFill="1" applyBorder="1">
      <alignment vertical="center"/>
    </xf>
    <xf numFmtId="177" fontId="0" fillId="0" borderId="0" xfId="0" applyNumberFormat="1" applyFont="1" applyFill="1" applyBorder="1" applyAlignment="1">
      <alignment horizontal="center" vertical="center"/>
    </xf>
    <xf numFmtId="181" fontId="0" fillId="0" borderId="0" xfId="0" applyNumberFormat="1" applyFont="1" applyFill="1" applyBorder="1">
      <alignment vertical="center"/>
    </xf>
    <xf numFmtId="180" fontId="0" fillId="0" borderId="0" xfId="0" applyNumberFormat="1" applyFont="1" applyFill="1" applyBorder="1">
      <alignment vertical="center"/>
    </xf>
    <xf numFmtId="182" fontId="0" fillId="0" borderId="0" xfId="0" applyNumberFormat="1" applyFont="1" applyFill="1" applyBorder="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Fill="1" applyBorder="1" applyAlignment="1">
      <alignment vertical="center" wrapText="1"/>
    </xf>
    <xf numFmtId="184" fontId="2" fillId="0" borderId="17" xfId="0" applyNumberFormat="1" applyFont="1" applyBorder="1">
      <alignment vertical="center"/>
    </xf>
    <xf numFmtId="0" fontId="2" fillId="0" borderId="10" xfId="0" applyFont="1" applyBorder="1" applyAlignment="1">
      <alignment vertical="center" wrapText="1"/>
    </xf>
    <xf numFmtId="179" fontId="2" fillId="0" borderId="69" xfId="0" applyNumberFormat="1" applyFont="1" applyBorder="1">
      <alignment vertical="center"/>
    </xf>
    <xf numFmtId="179" fontId="2" fillId="0" borderId="16" xfId="0" applyNumberFormat="1" applyFont="1" applyBorder="1">
      <alignment vertical="center"/>
    </xf>
    <xf numFmtId="0" fontId="2" fillId="0" borderId="70" xfId="0" applyFont="1" applyBorder="1" applyAlignment="1">
      <alignment vertical="center" wrapText="1"/>
    </xf>
    <xf numFmtId="179" fontId="2" fillId="0" borderId="71" xfId="0" applyNumberFormat="1" applyFont="1" applyBorder="1">
      <alignment vertical="center"/>
    </xf>
    <xf numFmtId="179" fontId="2" fillId="0" borderId="13" xfId="0" applyNumberFormat="1" applyFont="1" applyBorder="1">
      <alignment vertical="center"/>
    </xf>
    <xf numFmtId="179" fontId="2" fillId="0" borderId="20" xfId="0" applyNumberFormat="1" applyFont="1" applyBorder="1">
      <alignment vertical="center"/>
    </xf>
    <xf numFmtId="179" fontId="2" fillId="0" borderId="15" xfId="0" applyNumberFormat="1" applyFont="1" applyBorder="1">
      <alignment vertical="center"/>
    </xf>
    <xf numFmtId="179" fontId="11" fillId="0" borderId="48" xfId="0" applyNumberFormat="1" applyFont="1" applyBorder="1" applyAlignme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0" applyFont="1">
      <alignment vertical="center"/>
    </xf>
    <xf numFmtId="0" fontId="13" fillId="0" borderId="0" xfId="0" applyFont="1">
      <alignment vertical="center"/>
    </xf>
    <xf numFmtId="0" fontId="11" fillId="0" borderId="0" xfId="0" applyFont="1" applyAlignment="1">
      <alignment vertical="center"/>
    </xf>
    <xf numFmtId="0" fontId="11" fillId="0" borderId="8" xfId="0" applyFont="1" applyBorder="1" applyAlignment="1">
      <alignment vertical="center" wrapText="1"/>
    </xf>
    <xf numFmtId="0" fontId="11" fillId="0" borderId="10" xfId="0" applyFont="1" applyBorder="1" applyAlignment="1">
      <alignment vertical="center" wrapText="1"/>
    </xf>
    <xf numFmtId="0" fontId="11" fillId="0" borderId="0" xfId="0" applyFont="1" applyBorder="1" applyAlignment="1">
      <alignment vertical="center" wrapText="1"/>
    </xf>
    <xf numFmtId="183" fontId="11" fillId="0" borderId="47" xfId="0" applyNumberFormat="1" applyFont="1" applyBorder="1">
      <alignment vertical="center"/>
    </xf>
    <xf numFmtId="179" fontId="11" fillId="0" borderId="69" xfId="0" applyNumberFormat="1" applyFont="1" applyBorder="1">
      <alignment vertical="center"/>
    </xf>
    <xf numFmtId="179" fontId="11" fillId="0" borderId="0" xfId="0" applyNumberFormat="1" applyFont="1" applyBorder="1">
      <alignment vertical="center"/>
    </xf>
    <xf numFmtId="178" fontId="11" fillId="0" borderId="0" xfId="0" applyNumberFormat="1" applyFont="1" applyBorder="1">
      <alignment vertical="center"/>
    </xf>
    <xf numFmtId="183" fontId="11" fillId="0" borderId="14" xfId="0" applyNumberFormat="1" applyFont="1" applyBorder="1">
      <alignment vertical="center"/>
    </xf>
    <xf numFmtId="179" fontId="11" fillId="0" borderId="16" xfId="0" applyNumberFormat="1" applyFont="1" applyBorder="1">
      <alignment vertical="center"/>
    </xf>
    <xf numFmtId="0" fontId="11" fillId="0" borderId="0" xfId="0" applyFont="1" applyBorder="1" applyAlignment="1">
      <alignment horizontal="left" vertical="center" wrapText="1"/>
    </xf>
    <xf numFmtId="0" fontId="11" fillId="0" borderId="0" xfId="0" applyFont="1" applyBorder="1">
      <alignment vertical="center"/>
    </xf>
    <xf numFmtId="176" fontId="11" fillId="0" borderId="0" xfId="0" applyNumberFormat="1" applyFont="1" applyBorder="1">
      <alignment vertical="center"/>
    </xf>
    <xf numFmtId="0" fontId="11" fillId="0" borderId="17" xfId="0" applyFont="1" applyFill="1" applyBorder="1" applyAlignment="1">
      <alignment horizontal="right" vertical="center"/>
    </xf>
    <xf numFmtId="184" fontId="11" fillId="0" borderId="17" xfId="0" applyNumberFormat="1" applyFont="1" applyFill="1" applyBorder="1">
      <alignment vertical="center"/>
    </xf>
    <xf numFmtId="0" fontId="11" fillId="0" borderId="17" xfId="0" applyFont="1" applyBorder="1">
      <alignment vertical="center"/>
    </xf>
    <xf numFmtId="0" fontId="11" fillId="0" borderId="0" xfId="0" applyFont="1" applyAlignment="1">
      <alignment vertical="top"/>
    </xf>
    <xf numFmtId="177" fontId="11" fillId="0" borderId="0" xfId="0" applyNumberFormat="1" applyFont="1" applyAlignment="1">
      <alignment vertical="top" wrapText="1"/>
    </xf>
    <xf numFmtId="177" fontId="11" fillId="0" borderId="0" xfId="0" applyNumberFormat="1" applyFont="1" applyBorder="1" applyAlignment="1">
      <alignment vertical="top" wrapText="1"/>
    </xf>
    <xf numFmtId="183" fontId="11" fillId="0" borderId="11" xfId="0" applyNumberFormat="1" applyFont="1" applyBorder="1">
      <alignment vertical="center"/>
    </xf>
    <xf numFmtId="179" fontId="11" fillId="0" borderId="13" xfId="0" applyNumberFormat="1" applyFont="1" applyBorder="1">
      <alignment vertical="center"/>
    </xf>
    <xf numFmtId="0" fontId="11" fillId="0" borderId="1" xfId="0" applyFont="1" applyBorder="1" applyAlignment="1">
      <alignment vertical="center" wrapText="1"/>
    </xf>
    <xf numFmtId="183" fontId="11" fillId="0" borderId="18" xfId="0" applyNumberFormat="1" applyFont="1" applyBorder="1">
      <alignment vertical="center"/>
    </xf>
    <xf numFmtId="179" fontId="11" fillId="0" borderId="20" xfId="0" applyNumberFormat="1" applyFont="1" applyBorder="1">
      <alignment vertical="center"/>
    </xf>
    <xf numFmtId="179" fontId="11" fillId="0" borderId="15" xfId="0" applyNumberFormat="1" applyFont="1" applyBorder="1">
      <alignment vertical="center"/>
    </xf>
    <xf numFmtId="179" fontId="11" fillId="0" borderId="0" xfId="0" applyNumberFormat="1" applyFont="1" applyBorder="1" applyAlignment="1">
      <alignment vertical="center"/>
    </xf>
    <xf numFmtId="0" fontId="11" fillId="0" borderId="0" xfId="0" applyFont="1" applyAlignment="1">
      <alignment vertical="center" wrapText="1"/>
    </xf>
    <xf numFmtId="0" fontId="11" fillId="0" borderId="17" xfId="0" applyFont="1" applyBorder="1" applyAlignment="1">
      <alignment horizontal="right" vertical="center"/>
    </xf>
    <xf numFmtId="184" fontId="11" fillId="0" borderId="17" xfId="0" applyNumberFormat="1" applyFont="1" applyBorder="1">
      <alignment vertical="center"/>
    </xf>
    <xf numFmtId="0" fontId="11" fillId="0" borderId="70" xfId="0" applyFont="1" applyBorder="1" applyAlignment="1">
      <alignment vertical="center" wrapText="1"/>
    </xf>
    <xf numFmtId="179" fontId="11" fillId="0" borderId="71" xfId="0" applyNumberFormat="1" applyFont="1" applyBorder="1">
      <alignment vertical="center"/>
    </xf>
    <xf numFmtId="176" fontId="11" fillId="0" borderId="0" xfId="0" applyNumberFormat="1" applyFont="1">
      <alignment vertical="center"/>
    </xf>
    <xf numFmtId="0" fontId="11" fillId="0" borderId="0" xfId="0" applyFont="1" applyBorder="1" applyAlignment="1">
      <alignment horizontal="right" vertical="center"/>
    </xf>
    <xf numFmtId="38" fontId="11" fillId="0" borderId="17" xfId="1" applyFont="1" applyFill="1" applyBorder="1">
      <alignment vertical="center"/>
    </xf>
    <xf numFmtId="0" fontId="11" fillId="0" borderId="0" xfId="0" applyFont="1" applyAlignment="1">
      <alignment horizontal="left" vertical="center" wrapText="1"/>
    </xf>
    <xf numFmtId="177" fontId="11" fillId="0" borderId="0" xfId="0" applyNumberFormat="1" applyFont="1" applyAlignment="1">
      <alignment horizontal="left" vertical="top" wrapText="1"/>
    </xf>
    <xf numFmtId="177" fontId="11" fillId="0" borderId="0" xfId="0" applyNumberFormat="1" applyFont="1" applyAlignment="1">
      <alignment horizontal="left" vertical="top" wrapText="1"/>
    </xf>
    <xf numFmtId="0" fontId="11" fillId="0" borderId="5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51" xfId="0" applyFont="1" applyBorder="1" applyAlignment="1">
      <alignment horizontal="center" vertical="center" wrapText="1"/>
    </xf>
    <xf numFmtId="0" fontId="13" fillId="0" borderId="0" xfId="0" applyFont="1" applyAlignment="1">
      <alignment horizontal="left" vertical="center" wrapText="1"/>
    </xf>
    <xf numFmtId="179" fontId="11" fillId="0" borderId="72" xfId="0" applyNumberFormat="1" applyFont="1" applyBorder="1" applyAlignment="1">
      <alignment horizontal="right" vertical="center"/>
    </xf>
    <xf numFmtId="179" fontId="11" fillId="0" borderId="73" xfId="0" applyNumberFormat="1" applyFont="1" applyBorder="1" applyAlignment="1">
      <alignment horizontal="right" vertical="center"/>
    </xf>
    <xf numFmtId="0" fontId="12" fillId="0" borderId="0" xfId="0" applyFont="1" applyAlignment="1">
      <alignment horizontal="center" vertical="center"/>
    </xf>
    <xf numFmtId="0" fontId="11" fillId="0" borderId="52" xfId="0" applyFont="1" applyBorder="1" applyAlignment="1">
      <alignment horizontal="left" vertical="center" wrapText="1"/>
    </xf>
    <xf numFmtId="0" fontId="11" fillId="0" borderId="12" xfId="0" applyFont="1" applyBorder="1" applyAlignment="1">
      <alignment horizontal="left" vertical="center" wrapText="1"/>
    </xf>
    <xf numFmtId="0" fontId="11" fillId="0" borderId="53" xfId="0" applyFont="1" applyBorder="1" applyAlignment="1">
      <alignment horizontal="left" vertical="center" wrapText="1"/>
    </xf>
    <xf numFmtId="0" fontId="11" fillId="0" borderId="34" xfId="0" applyFont="1" applyBorder="1" applyAlignment="1">
      <alignment horizontal="left" vertical="center" wrapText="1"/>
    </xf>
    <xf numFmtId="0" fontId="11" fillId="0" borderId="6" xfId="0" applyFont="1" applyBorder="1" applyAlignment="1">
      <alignment horizontal="left" vertical="center" wrapText="1"/>
    </xf>
    <xf numFmtId="0" fontId="11" fillId="0" borderId="35" xfId="0" applyFont="1" applyBorder="1" applyAlignment="1">
      <alignment horizontal="left" vertical="center" wrapText="1"/>
    </xf>
    <xf numFmtId="177" fontId="11" fillId="0" borderId="0" xfId="0" applyNumberFormat="1" applyFont="1" applyAlignment="1">
      <alignment horizontal="left" vertical="top" wrapText="1"/>
    </xf>
    <xf numFmtId="0" fontId="11" fillId="0" borderId="49" xfId="0" applyFont="1" applyBorder="1" applyAlignment="1">
      <alignment horizontal="center" vertical="center" textRotation="255"/>
    </xf>
    <xf numFmtId="0" fontId="11" fillId="0" borderId="61" xfId="0" applyFont="1" applyBorder="1" applyAlignment="1">
      <alignment horizontal="center" vertical="center" textRotation="255"/>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183" fontId="11" fillId="0" borderId="31" xfId="0" applyNumberFormat="1" applyFont="1" applyBorder="1" applyAlignment="1">
      <alignment horizontal="right" vertical="center"/>
    </xf>
    <xf numFmtId="183" fontId="11" fillId="0" borderId="32" xfId="0" applyNumberFormat="1" applyFont="1" applyBorder="1" applyAlignment="1">
      <alignment horizontal="right" vertical="center"/>
    </xf>
    <xf numFmtId="0" fontId="11" fillId="0" borderId="22" xfId="0" applyFont="1" applyBorder="1" applyAlignment="1">
      <alignment horizontal="left" vertical="center" wrapText="1"/>
    </xf>
    <xf numFmtId="0" fontId="11" fillId="0" borderId="27" xfId="0" applyFont="1" applyBorder="1" applyAlignment="1">
      <alignment horizontal="center" vertical="center"/>
    </xf>
    <xf numFmtId="0" fontId="11" fillId="0" borderId="55" xfId="0" applyFont="1" applyBorder="1" applyAlignment="1">
      <alignment horizontal="center" vertical="center"/>
    </xf>
    <xf numFmtId="0" fontId="11" fillId="0" borderId="28" xfId="0" applyFont="1" applyBorder="1" applyAlignment="1">
      <alignment horizontal="center" vertical="center"/>
    </xf>
    <xf numFmtId="0" fontId="11" fillId="0" borderId="19" xfId="0" applyFont="1" applyBorder="1" applyAlignment="1">
      <alignment horizontal="left" vertical="center" wrapText="1"/>
    </xf>
    <xf numFmtId="0" fontId="11" fillId="0" borderId="54" xfId="0" applyFont="1" applyBorder="1" applyAlignment="1">
      <alignment horizontal="left" vertical="center" wrapText="1"/>
    </xf>
    <xf numFmtId="177" fontId="2" fillId="0" borderId="0" xfId="0" applyNumberFormat="1" applyFont="1" applyAlignment="1">
      <alignment vertical="top" wrapText="1"/>
    </xf>
    <xf numFmtId="0" fontId="2" fillId="0" borderId="27" xfId="0" applyFont="1" applyBorder="1" applyAlignment="1">
      <alignment horizontal="center" vertical="center"/>
    </xf>
    <xf numFmtId="0" fontId="2" fillId="0" borderId="55"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183" fontId="2" fillId="0" borderId="31" xfId="0" applyNumberFormat="1" applyFont="1" applyBorder="1" applyAlignment="1">
      <alignment horizontal="right" vertical="center"/>
    </xf>
    <xf numFmtId="183" fontId="2" fillId="0" borderId="32" xfId="0" applyNumberFormat="1" applyFont="1" applyBorder="1" applyAlignment="1">
      <alignment horizontal="right" vertical="center"/>
    </xf>
    <xf numFmtId="179" fontId="2" fillId="0" borderId="72" xfId="0" applyNumberFormat="1" applyFont="1" applyBorder="1" applyAlignment="1">
      <alignment horizontal="right" vertical="center"/>
    </xf>
    <xf numFmtId="0" fontId="2" fillId="0" borderId="73" xfId="0" applyFont="1" applyBorder="1" applyAlignment="1">
      <alignment horizontal="right" vertical="center"/>
    </xf>
    <xf numFmtId="0" fontId="2" fillId="0" borderId="5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left" vertical="center" wrapText="1"/>
    </xf>
    <xf numFmtId="0" fontId="2" fillId="0" borderId="12" xfId="0" applyFont="1" applyBorder="1" applyAlignment="1">
      <alignment horizontal="left" vertical="center" wrapText="1"/>
    </xf>
    <xf numFmtId="0" fontId="2" fillId="0" borderId="53"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left" vertical="center" wrapText="1"/>
    </xf>
    <xf numFmtId="0" fontId="2" fillId="0" borderId="35" xfId="0" applyFont="1" applyBorder="1" applyAlignment="1">
      <alignment horizontal="left" vertical="center" wrapText="1"/>
    </xf>
    <xf numFmtId="0" fontId="2" fillId="0" borderId="19" xfId="0" applyFont="1" applyBorder="1" applyAlignment="1">
      <alignment horizontal="left" vertical="center" wrapText="1"/>
    </xf>
    <xf numFmtId="0" fontId="2" fillId="0" borderId="54" xfId="0" applyFont="1" applyBorder="1" applyAlignment="1">
      <alignment horizontal="left" vertical="center" wrapText="1"/>
    </xf>
    <xf numFmtId="0" fontId="2" fillId="0" borderId="49" xfId="0" applyFont="1" applyBorder="1" applyAlignment="1">
      <alignment horizontal="center" vertical="center" textRotation="255"/>
    </xf>
    <xf numFmtId="0" fontId="2" fillId="0" borderId="61" xfId="0" applyFont="1" applyBorder="1" applyAlignment="1">
      <alignment horizontal="center" vertical="center" textRotation="255"/>
    </xf>
    <xf numFmtId="0" fontId="3" fillId="0" borderId="0" xfId="0" applyFont="1" applyAlignment="1">
      <alignment horizontal="center" vertical="center"/>
    </xf>
    <xf numFmtId="0" fontId="2" fillId="0" borderId="34" xfId="0" applyFont="1" applyBorder="1" applyAlignment="1">
      <alignment horizontal="left" vertical="center" wrapText="1"/>
    </xf>
    <xf numFmtId="0" fontId="0" fillId="0" borderId="0" xfId="0" applyFont="1" applyAlignment="1">
      <alignment horizontal="left" vertical="top" wrapText="1"/>
    </xf>
    <xf numFmtId="181" fontId="0" fillId="0" borderId="39" xfId="0" applyNumberFormat="1" applyFont="1" applyBorder="1" applyAlignment="1">
      <alignment horizontal="right" vertical="center"/>
    </xf>
    <xf numFmtId="181" fontId="0" fillId="0" borderId="58" xfId="0" applyNumberFormat="1" applyFont="1" applyBorder="1" applyAlignment="1">
      <alignment horizontal="right" vertical="center"/>
    </xf>
    <xf numFmtId="0" fontId="8" fillId="0" borderId="3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 xfId="0" applyFont="1" applyBorder="1" applyAlignment="1">
      <alignment horizontal="center" vertical="center" wrapText="1"/>
    </xf>
    <xf numFmtId="177" fontId="0" fillId="0" borderId="57" xfId="0" applyNumberFormat="1" applyFont="1" applyBorder="1" applyAlignment="1">
      <alignment horizontal="center" vertical="center"/>
    </xf>
    <xf numFmtId="177" fontId="0" fillId="0" borderId="23" xfId="0" applyNumberFormat="1" applyFont="1" applyBorder="1" applyAlignment="1">
      <alignment horizontal="center" vertical="center"/>
    </xf>
    <xf numFmtId="181" fontId="0" fillId="0" borderId="5" xfId="0" applyNumberFormat="1" applyFont="1" applyBorder="1" applyAlignment="1">
      <alignment horizontal="right" vertical="center"/>
    </xf>
    <xf numFmtId="181" fontId="0" fillId="0" borderId="21" xfId="0" applyNumberFormat="1" applyFont="1" applyBorder="1" applyAlignment="1">
      <alignment horizontal="right" vertical="center"/>
    </xf>
    <xf numFmtId="0" fontId="0" fillId="0" borderId="0" xfId="0" applyFont="1" applyBorder="1" applyAlignment="1">
      <alignment horizontal="left" vertical="top" wrapText="1"/>
    </xf>
    <xf numFmtId="177" fontId="0" fillId="0" borderId="6" xfId="0" applyNumberFormat="1" applyFont="1" applyFill="1" applyBorder="1" applyAlignment="1">
      <alignment horizontal="right" vertical="center"/>
    </xf>
    <xf numFmtId="177" fontId="0" fillId="0" borderId="16" xfId="0" applyNumberFormat="1" applyFont="1" applyFill="1" applyBorder="1" applyAlignment="1">
      <alignment horizontal="right" vertical="center"/>
    </xf>
    <xf numFmtId="177" fontId="0" fillId="0" borderId="63" xfId="0" applyNumberFormat="1" applyFont="1" applyBorder="1" applyAlignment="1">
      <alignment horizontal="center" vertical="center"/>
    </xf>
    <xf numFmtId="177" fontId="0" fillId="0" borderId="64" xfId="0" applyNumberFormat="1" applyFont="1" applyBorder="1" applyAlignment="1">
      <alignment horizontal="center" vertical="center"/>
    </xf>
    <xf numFmtId="177" fontId="0" fillId="0" borderId="65" xfId="0" applyNumberFormat="1" applyFont="1" applyBorder="1" applyAlignment="1">
      <alignment horizontal="center" vertical="center"/>
    </xf>
    <xf numFmtId="0" fontId="8" fillId="0" borderId="21" xfId="0" applyFont="1" applyBorder="1" applyAlignment="1">
      <alignment horizontal="center" vertical="center" wrapText="1"/>
    </xf>
    <xf numFmtId="177" fontId="0" fillId="0" borderId="6" xfId="0" applyNumberFormat="1" applyFont="1" applyBorder="1" applyAlignment="1">
      <alignment horizontal="right" vertical="center"/>
    </xf>
    <xf numFmtId="177" fontId="0" fillId="0" borderId="16" xfId="0" applyNumberFormat="1" applyFont="1" applyBorder="1" applyAlignment="1">
      <alignment horizontal="right" vertical="center"/>
    </xf>
    <xf numFmtId="0" fontId="7" fillId="0" borderId="0" xfId="0" applyFont="1" applyAlignment="1">
      <alignment horizontal="center"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vertical="top" wrapText="1"/>
    </xf>
    <xf numFmtId="0" fontId="2" fillId="0" borderId="33" xfId="0" applyFont="1" applyBorder="1" applyAlignment="1">
      <alignment horizontal="center" vertical="center"/>
    </xf>
    <xf numFmtId="0" fontId="2" fillId="0" borderId="23" xfId="0" applyFont="1" applyBorder="1">
      <alignment vertical="center"/>
    </xf>
    <xf numFmtId="0" fontId="11" fillId="0" borderId="0" xfId="0" applyFont="1" applyFill="1">
      <alignment vertical="center"/>
    </xf>
    <xf numFmtId="0" fontId="11" fillId="0" borderId="17" xfId="0" applyFont="1" applyFill="1" applyBorder="1">
      <alignment vertical="center"/>
    </xf>
    <xf numFmtId="0" fontId="11" fillId="0" borderId="0" xfId="0" applyFont="1" applyFill="1" applyBorder="1">
      <alignment vertical="center"/>
    </xf>
  </cellXfs>
  <cellStyles count="2">
    <cellStyle name="桁区切り" xfId="1" builtinId="6"/>
    <cellStyle name="標準" xfId="0" builtinId="0"/>
  </cellStyles>
  <dxfs count="21">
    <dxf>
      <font>
        <condense val="0"/>
        <extend val="0"/>
        <color indexed="9"/>
      </font>
    </dxf>
    <dxf>
      <font>
        <strike val="0"/>
        <condense val="0"/>
        <extend val="0"/>
        <color indexed="9"/>
      </font>
      <fill>
        <patternFill patternType="none">
          <bgColor indexed="65"/>
        </patternFill>
      </fill>
    </dxf>
    <dxf>
      <font>
        <condense val="0"/>
        <extend val="0"/>
        <color indexed="9"/>
      </font>
    </dxf>
    <dxf>
      <fill>
        <patternFill>
          <bgColor indexed="43"/>
        </patternFill>
      </fill>
    </dxf>
    <dxf>
      <fill>
        <patternFill>
          <bgColor indexed="43"/>
        </patternFill>
      </fill>
    </dxf>
    <dxf>
      <fill>
        <patternFill>
          <bgColor indexed="43"/>
        </patternFill>
      </fill>
    </dxf>
    <dxf>
      <font>
        <condense val="0"/>
        <extend val="0"/>
        <color indexed="9"/>
      </font>
    </dxf>
    <dxf>
      <fill>
        <patternFill>
          <bgColor indexed="43"/>
        </patternFill>
      </fill>
    </dxf>
    <dxf>
      <font>
        <condense val="0"/>
        <extend val="0"/>
        <color indexed="9"/>
      </font>
    </dxf>
    <dxf>
      <font>
        <strike val="0"/>
        <condense val="0"/>
        <extend val="0"/>
        <color indexed="9"/>
      </font>
      <fill>
        <patternFill patternType="none">
          <bgColor indexed="65"/>
        </patternFill>
      </fill>
    </dxf>
    <dxf>
      <fill>
        <patternFill>
          <bgColor indexed="43"/>
        </patternFill>
      </fill>
    </dxf>
    <dxf>
      <font>
        <condense val="0"/>
        <extend val="0"/>
        <color indexed="9"/>
      </font>
    </dxf>
    <dxf>
      <fill>
        <patternFill>
          <bgColor indexed="43"/>
        </patternFill>
      </fill>
    </dxf>
    <dxf>
      <fill>
        <patternFill>
          <fgColor theme="0"/>
          <bgColor theme="0"/>
        </patternFill>
      </fill>
    </dxf>
    <dxf>
      <font>
        <condense val="0"/>
        <extend val="0"/>
        <color indexed="9"/>
      </font>
    </dxf>
    <dxf>
      <font>
        <condense val="0"/>
        <extend val="0"/>
        <color indexed="9"/>
      </font>
    </dxf>
    <dxf>
      <font>
        <strike val="0"/>
        <condense val="0"/>
        <extend val="0"/>
        <color indexed="9"/>
      </font>
      <fill>
        <patternFill patternType="none">
          <bgColor indexed="65"/>
        </patternFill>
      </fill>
    </dxf>
    <dxf>
      <font>
        <condense val="0"/>
        <extend val="0"/>
        <color indexed="9"/>
      </font>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5" lockText="1" noThreeD="1"/>
</file>

<file path=xl/ctrlProps/ctrlProp10.xml><?xml version="1.0" encoding="utf-8"?>
<formControlPr xmlns="http://schemas.microsoft.com/office/spreadsheetml/2009/9/main" objectType="CheckBox" fmlaLink="$I$11" lockText="1" noThreeD="1"/>
</file>

<file path=xl/ctrlProps/ctrlProp11.xml><?xml version="1.0" encoding="utf-8"?>
<formControlPr xmlns="http://schemas.microsoft.com/office/spreadsheetml/2009/9/main" objectType="CheckBox" fmlaLink="$I$20" lockText="1" noThreeD="1"/>
</file>

<file path=xl/ctrlProps/ctrlProp12.xml><?xml version="1.0" encoding="utf-8"?>
<formControlPr xmlns="http://schemas.microsoft.com/office/spreadsheetml/2009/9/main" objectType="CheckBox" fmlaLink="$I$26" lockText="1" noThreeD="1"/>
</file>

<file path=xl/ctrlProps/ctrlProp2.xml><?xml version="1.0" encoding="utf-8"?>
<formControlPr xmlns="http://schemas.microsoft.com/office/spreadsheetml/2009/9/main" objectType="CheckBox" fmlaLink="$L$12" lockText="1" noThreeD="1"/>
</file>

<file path=xl/ctrlProps/ctrlProp3.xml><?xml version="1.0" encoding="utf-8"?>
<formControlPr xmlns="http://schemas.microsoft.com/office/spreadsheetml/2009/9/main" objectType="CheckBox" fmlaLink="$L$21" lockText="1" noThreeD="1"/>
</file>

<file path=xl/ctrlProps/ctrlProp4.xml><?xml version="1.0" encoding="utf-8"?>
<formControlPr xmlns="http://schemas.microsoft.com/office/spreadsheetml/2009/9/main" objectType="CheckBox" fmlaLink="$L$27" lockText="1" noThreeD="1"/>
</file>

<file path=xl/ctrlProps/ctrlProp5.xml><?xml version="1.0" encoding="utf-8"?>
<formControlPr xmlns="http://schemas.microsoft.com/office/spreadsheetml/2009/9/main" objectType="CheckBox" fmlaLink="$I$4" lockText="1" noThreeD="1"/>
</file>

<file path=xl/ctrlProps/ctrlProp6.xml><?xml version="1.0" encoding="utf-8"?>
<formControlPr xmlns="http://schemas.microsoft.com/office/spreadsheetml/2009/9/main" objectType="CheckBox" fmlaLink="$I$11" lockText="1" noThreeD="1"/>
</file>

<file path=xl/ctrlProps/ctrlProp7.xml><?xml version="1.0" encoding="utf-8"?>
<formControlPr xmlns="http://schemas.microsoft.com/office/spreadsheetml/2009/9/main" objectType="CheckBox" fmlaLink="$I$20" lockText="1" noThreeD="1"/>
</file>

<file path=xl/ctrlProps/ctrlProp8.xml><?xml version="1.0" encoding="utf-8"?>
<formControlPr xmlns="http://schemas.microsoft.com/office/spreadsheetml/2009/9/main" objectType="CheckBox" fmlaLink="$I$26" lockText="1" noThreeD="1"/>
</file>

<file path=xl/ctrlProps/ctrlProp9.xml><?xml version="1.0" encoding="utf-8"?>
<formControlPr xmlns="http://schemas.microsoft.com/office/spreadsheetml/2009/9/main" objectType="CheckBox" checked="Checked" fmlaLink="$I$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4</xdr:row>
          <xdr:rowOff>0</xdr:rowOff>
        </xdr:from>
        <xdr:to>
          <xdr:col>2</xdr:col>
          <xdr:colOff>152400</xdr:colOff>
          <xdr:row>5</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0</xdr:rowOff>
        </xdr:from>
        <xdr:to>
          <xdr:col>2</xdr:col>
          <xdr:colOff>152400</xdr:colOff>
          <xdr:row>12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0</xdr:rowOff>
        </xdr:from>
        <xdr:to>
          <xdr:col>2</xdr:col>
          <xdr:colOff>152400</xdr:colOff>
          <xdr:row>19</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0</xdr:rowOff>
        </xdr:from>
        <xdr:to>
          <xdr:col>2</xdr:col>
          <xdr:colOff>152400</xdr:colOff>
          <xdr:row>27</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116417</xdr:colOff>
      <xdr:row>5</xdr:row>
      <xdr:rowOff>31749</xdr:rowOff>
    </xdr:from>
    <xdr:to>
      <xdr:col>12</xdr:col>
      <xdr:colOff>1140884</xdr:colOff>
      <xdr:row>5</xdr:row>
      <xdr:rowOff>328083</xdr:rowOff>
    </xdr:to>
    <xdr:sp macro="" textlink="">
      <xdr:nvSpPr>
        <xdr:cNvPr id="6" name="Oval 31">
          <a:extLst>
            <a:ext uri="{FF2B5EF4-FFF2-40B4-BE49-F238E27FC236}">
              <a16:creationId xmlns:a16="http://schemas.microsoft.com/office/drawing/2014/main" id="{00000000-0008-0000-0000-000006000000}"/>
            </a:ext>
          </a:extLst>
        </xdr:cNvPr>
        <xdr:cNvSpPr>
          <a:spLocks noChangeArrowheads="1"/>
        </xdr:cNvSpPr>
      </xdr:nvSpPr>
      <xdr:spPr bwMode="auto">
        <a:xfrm>
          <a:off x="8765117" y="1060449"/>
          <a:ext cx="1024467" cy="296334"/>
        </a:xfrm>
        <a:prstGeom prst="ellipse">
          <a:avLst/>
        </a:prstGeom>
        <a:noFill/>
        <a:ln w="25400">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742950</xdr:colOff>
      <xdr:row>2</xdr:row>
      <xdr:rowOff>0</xdr:rowOff>
    </xdr:from>
    <xdr:to>
      <xdr:col>4</xdr:col>
      <xdr:colOff>1767417</xdr:colOff>
      <xdr:row>3</xdr:row>
      <xdr:rowOff>48684</xdr:rowOff>
    </xdr:to>
    <xdr:sp macro="" textlink="">
      <xdr:nvSpPr>
        <xdr:cNvPr id="7" name="Oval 31">
          <a:extLst>
            <a:ext uri="{FF2B5EF4-FFF2-40B4-BE49-F238E27FC236}">
              <a16:creationId xmlns:a16="http://schemas.microsoft.com/office/drawing/2014/main" id="{00000000-0008-0000-0000-000007000000}"/>
            </a:ext>
          </a:extLst>
        </xdr:cNvPr>
        <xdr:cNvSpPr>
          <a:spLocks noChangeArrowheads="1"/>
        </xdr:cNvSpPr>
      </xdr:nvSpPr>
      <xdr:spPr bwMode="auto">
        <a:xfrm>
          <a:off x="1743075" y="419100"/>
          <a:ext cx="1024467" cy="296334"/>
        </a:xfrm>
        <a:prstGeom prst="ellipse">
          <a:avLst/>
        </a:prstGeom>
        <a:noFill/>
        <a:ln w="25400">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xdr:row>
          <xdr:rowOff>0</xdr:rowOff>
        </xdr:from>
        <xdr:to>
          <xdr:col>1</xdr:col>
          <xdr:colOff>9525</xdr:colOff>
          <xdr:row>4</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xdr:row>
          <xdr:rowOff>0</xdr:rowOff>
        </xdr:from>
        <xdr:to>
          <xdr:col>1</xdr:col>
          <xdr:colOff>9525</xdr:colOff>
          <xdr:row>11</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19</xdr:row>
          <xdr:rowOff>0</xdr:rowOff>
        </xdr:from>
        <xdr:to>
          <xdr:col>1</xdr:col>
          <xdr:colOff>9525</xdr:colOff>
          <xdr:row>20</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0</xdr:rowOff>
        </xdr:from>
        <xdr:to>
          <xdr:col>1</xdr:col>
          <xdr:colOff>9525</xdr:colOff>
          <xdr:row>26</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381001</xdr:colOff>
      <xdr:row>0</xdr:row>
      <xdr:rowOff>210912</xdr:rowOff>
    </xdr:from>
    <xdr:to>
      <xdr:col>5</xdr:col>
      <xdr:colOff>836840</xdr:colOff>
      <xdr:row>2</xdr:row>
      <xdr:rowOff>90289</xdr:rowOff>
    </xdr:to>
    <xdr:sp macro="" textlink="">
      <xdr:nvSpPr>
        <xdr:cNvPr id="6" name="Oval 31">
          <a:extLst>
            <a:ext uri="{FF2B5EF4-FFF2-40B4-BE49-F238E27FC236}">
              <a16:creationId xmlns:a16="http://schemas.microsoft.com/office/drawing/2014/main" id="{00000000-0008-0000-0100-000006000000}"/>
            </a:ext>
          </a:extLst>
        </xdr:cNvPr>
        <xdr:cNvSpPr>
          <a:spLocks noChangeArrowheads="1"/>
        </xdr:cNvSpPr>
      </xdr:nvSpPr>
      <xdr:spPr bwMode="auto">
        <a:xfrm>
          <a:off x="3381376" y="210912"/>
          <a:ext cx="1722664" cy="374677"/>
        </a:xfrm>
        <a:prstGeom prst="ellipse">
          <a:avLst/>
        </a:prstGeom>
        <a:noFill/>
        <a:ln w="25400">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3</xdr:row>
          <xdr:rowOff>28575</xdr:rowOff>
        </xdr:from>
        <xdr:to>
          <xdr:col>0</xdr:col>
          <xdr:colOff>323850</xdr:colOff>
          <xdr:row>3</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38100</xdr:rowOff>
        </xdr:from>
        <xdr:to>
          <xdr:col>0</xdr:col>
          <xdr:colOff>333375</xdr:colOff>
          <xdr:row>11</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19</xdr:row>
          <xdr:rowOff>9525</xdr:rowOff>
        </xdr:from>
        <xdr:to>
          <xdr:col>0</xdr:col>
          <xdr:colOff>333375</xdr:colOff>
          <xdr:row>19</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25</xdr:row>
          <xdr:rowOff>19050</xdr:rowOff>
        </xdr:from>
        <xdr:to>
          <xdr:col>0</xdr:col>
          <xdr:colOff>342900</xdr:colOff>
          <xdr:row>25</xdr:row>
          <xdr:rowOff>171450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200621</xdr:colOff>
      <xdr:row>2</xdr:row>
      <xdr:rowOff>836</xdr:rowOff>
    </xdr:from>
    <xdr:to>
      <xdr:col>4</xdr:col>
      <xdr:colOff>1095375</xdr:colOff>
      <xdr:row>8</xdr:row>
      <xdr:rowOff>19050</xdr:rowOff>
    </xdr:to>
    <xdr:cxnSp macro="">
      <xdr:nvCxnSpPr>
        <xdr:cNvPr id="6" name="直線矢印コネクタ 5">
          <a:extLst>
            <a:ext uri="{FF2B5EF4-FFF2-40B4-BE49-F238E27FC236}">
              <a16:creationId xmlns:a16="http://schemas.microsoft.com/office/drawing/2014/main" id="{00000000-0008-0000-0400-000006000000}"/>
            </a:ext>
          </a:extLst>
        </xdr:cNvPr>
        <xdr:cNvCxnSpPr>
          <a:endCxn id="26" idx="5"/>
        </xdr:cNvCxnSpPr>
      </xdr:nvCxnSpPr>
      <xdr:spPr>
        <a:xfrm flipH="1" flipV="1">
          <a:off x="3200996" y="496136"/>
          <a:ext cx="894754" cy="1618414"/>
        </a:xfrm>
        <a:prstGeom prst="straightConnector1">
          <a:avLst/>
        </a:prstGeom>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9</xdr:row>
      <xdr:rowOff>38100</xdr:rowOff>
    </xdr:from>
    <xdr:to>
      <xdr:col>7</xdr:col>
      <xdr:colOff>0</xdr:colOff>
      <xdr:row>11</xdr:row>
      <xdr:rowOff>390525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4648200" y="2305050"/>
          <a:ext cx="1809750" cy="714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tx1"/>
              </a:solidFill>
            </a:rPr>
            <a:t>③着色部分のうち、該当する部分に必要事項を記載してください。</a:t>
          </a:r>
        </a:p>
      </xdr:txBody>
    </xdr:sp>
    <xdr:clientData/>
  </xdr:twoCellAnchor>
  <xdr:twoCellAnchor>
    <xdr:from>
      <xdr:col>0</xdr:col>
      <xdr:colOff>228236</xdr:colOff>
      <xdr:row>3</xdr:row>
      <xdr:rowOff>189310</xdr:rowOff>
    </xdr:from>
    <xdr:to>
      <xdr:col>0</xdr:col>
      <xdr:colOff>390525</xdr:colOff>
      <xdr:row>7</xdr:row>
      <xdr:rowOff>95250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flipH="1" flipV="1">
          <a:off x="228236" y="856060"/>
          <a:ext cx="162289" cy="1210865"/>
        </a:xfrm>
        <a:prstGeom prst="straightConnector1">
          <a:avLst/>
        </a:prstGeom>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1857375</xdr:colOff>
      <xdr:row>8</xdr:row>
      <xdr:rowOff>19050</xdr:rowOff>
    </xdr:from>
    <xdr:to>
      <xdr:col>5</xdr:col>
      <xdr:colOff>342900</xdr:colOff>
      <xdr:row>11</xdr:row>
      <xdr:rowOff>133350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2876550" y="2114550"/>
          <a:ext cx="1733550" cy="64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tx1"/>
              </a:solidFill>
            </a:rPr>
            <a:t>①申請する工事種別を選択し、</a:t>
          </a:r>
          <a:r>
            <a:rPr kumimoji="1" lang="ja-JP" altLang="ja-JP" sz="1100" b="1">
              <a:solidFill>
                <a:schemeClr val="tx1"/>
              </a:solidFill>
              <a:effectLst/>
              <a:latin typeface="+mn-lt"/>
              <a:ea typeface="+mn-ea"/>
              <a:cs typeface="+mn-cs"/>
            </a:rPr>
            <a:t>「○」を記入して下さい。</a:t>
          </a:r>
          <a:endParaRPr kumimoji="1" lang="ja-JP" altLang="en-US" sz="1050" b="1">
            <a:solidFill>
              <a:schemeClr val="tx1"/>
            </a:solidFill>
          </a:endParaRPr>
        </a:p>
      </xdr:txBody>
    </xdr:sp>
    <xdr:clientData/>
  </xdr:twoCellAnchor>
  <xdr:twoCellAnchor>
    <xdr:from>
      <xdr:col>6</xdr:col>
      <xdr:colOff>361950</xdr:colOff>
      <xdr:row>5</xdr:row>
      <xdr:rowOff>219076</xdr:rowOff>
    </xdr:from>
    <xdr:to>
      <xdr:col>6</xdr:col>
      <xdr:colOff>552450</xdr:colOff>
      <xdr:row>9</xdr:row>
      <xdr:rowOff>38100</xdr:rowOff>
    </xdr:to>
    <xdr:cxnSp macro="">
      <xdr:nvCxnSpPr>
        <xdr:cNvPr id="22" name="直線矢印コネクタ 21">
          <a:extLst>
            <a:ext uri="{FF2B5EF4-FFF2-40B4-BE49-F238E27FC236}">
              <a16:creationId xmlns:a16="http://schemas.microsoft.com/office/drawing/2014/main" id="{00000000-0008-0000-0400-000016000000}"/>
            </a:ext>
          </a:extLst>
        </xdr:cNvPr>
        <xdr:cNvCxnSpPr>
          <a:stCxn id="7" idx="0"/>
        </xdr:cNvCxnSpPr>
      </xdr:nvCxnSpPr>
      <xdr:spPr>
        <a:xfrm flipV="1">
          <a:off x="5553075" y="1428751"/>
          <a:ext cx="190500" cy="876299"/>
        </a:xfrm>
        <a:prstGeom prst="straightConnector1">
          <a:avLst/>
        </a:prstGeom>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1352551</xdr:colOff>
      <xdr:row>0</xdr:row>
      <xdr:rowOff>180975</xdr:rowOff>
    </xdr:from>
    <xdr:to>
      <xdr:col>4</xdr:col>
      <xdr:colOff>342901</xdr:colOff>
      <xdr:row>2</xdr:row>
      <xdr:rowOff>54909</xdr:rowOff>
    </xdr:to>
    <xdr:sp macro="" textlink="">
      <xdr:nvSpPr>
        <xdr:cNvPr id="26" name="Oval 31">
          <a:extLst>
            <a:ext uri="{FF2B5EF4-FFF2-40B4-BE49-F238E27FC236}">
              <a16:creationId xmlns:a16="http://schemas.microsoft.com/office/drawing/2014/main" id="{00000000-0008-0000-0400-00001A000000}"/>
            </a:ext>
          </a:extLst>
        </xdr:cNvPr>
        <xdr:cNvSpPr>
          <a:spLocks noChangeArrowheads="1"/>
        </xdr:cNvSpPr>
      </xdr:nvSpPr>
      <xdr:spPr bwMode="auto">
        <a:xfrm>
          <a:off x="2371726" y="180975"/>
          <a:ext cx="971550" cy="369234"/>
        </a:xfrm>
        <a:prstGeom prst="ellipse">
          <a:avLst/>
        </a:prstGeom>
        <a:noFill/>
        <a:ln w="254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7</xdr:row>
      <xdr:rowOff>95249</xdr:rowOff>
    </xdr:from>
    <xdr:to>
      <xdr:col>3</xdr:col>
      <xdr:colOff>1504951</xdr:colOff>
      <xdr:row>11</xdr:row>
      <xdr:rowOff>142875</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190500" y="2066924"/>
          <a:ext cx="2333626"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tx1"/>
              </a:solidFill>
            </a:rPr>
            <a:t>②申請する項目をチェックしてください。チェックすると、表の一部が着色されます。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L39"/>
  <sheetViews>
    <sheetView showGridLines="0" tabSelected="1" view="pageBreakPreview" zoomScaleNormal="75" zoomScaleSheetLayoutView="100" zoomScalePageLayoutView="70" workbookViewId="0">
      <selection activeCell="I5" sqref="I5"/>
    </sheetView>
  </sheetViews>
  <sheetFormatPr defaultColWidth="9" defaultRowHeight="13.5" x14ac:dyDescent="0.15"/>
  <cols>
    <col min="1" max="1" width="2.5" style="101" customWidth="1"/>
    <col min="2" max="3" width="3.75" style="101" customWidth="1"/>
    <col min="4" max="4" width="3.125" style="101" customWidth="1"/>
    <col min="5" max="5" width="25.375" style="101" customWidth="1"/>
    <col min="6" max="6" width="16.625" style="101" customWidth="1"/>
    <col min="7" max="7" width="12.125" style="101" customWidth="1"/>
    <col min="8" max="8" width="15.625" style="101" customWidth="1"/>
    <col min="9" max="9" width="13.5" style="101" customWidth="1"/>
    <col min="10" max="10" width="2.625" style="101" customWidth="1"/>
    <col min="11" max="11" width="7.875" style="101" customWidth="1"/>
    <col min="12" max="13" width="16.625" style="101" customWidth="1"/>
    <col min="14" max="16384" width="9" style="101"/>
  </cols>
  <sheetData>
    <row r="2" spans="2:12" ht="19.5" customHeight="1" x14ac:dyDescent="0.15">
      <c r="B2" s="146" t="s">
        <v>68</v>
      </c>
      <c r="C2" s="146"/>
      <c r="D2" s="146"/>
      <c r="E2" s="146"/>
      <c r="F2" s="146"/>
      <c r="G2" s="146"/>
      <c r="H2" s="146"/>
      <c r="I2" s="146"/>
      <c r="J2" s="99"/>
      <c r="K2" s="100"/>
    </row>
    <row r="3" spans="2:12" ht="19.5" customHeight="1" x14ac:dyDescent="0.15">
      <c r="B3" s="146" t="s">
        <v>64</v>
      </c>
      <c r="C3" s="146"/>
      <c r="D3" s="146"/>
      <c r="E3" s="146"/>
      <c r="F3" s="146"/>
      <c r="G3" s="146"/>
      <c r="H3" s="146"/>
      <c r="I3" s="146"/>
      <c r="J3" s="99"/>
      <c r="K3" s="100"/>
    </row>
    <row r="4" spans="2:12" x14ac:dyDescent="0.15">
      <c r="I4" s="98" t="s">
        <v>76</v>
      </c>
      <c r="J4" s="98"/>
    </row>
    <row r="5" spans="2:12" ht="15" thickBot="1" x14ac:dyDescent="0.2">
      <c r="C5" s="102" t="s">
        <v>67</v>
      </c>
      <c r="D5" s="103"/>
      <c r="E5" s="103"/>
      <c r="F5" s="103"/>
      <c r="G5" s="103"/>
      <c r="L5" s="101" t="b">
        <v>0</v>
      </c>
    </row>
    <row r="6" spans="2:12" ht="27.75" thickBot="1" x14ac:dyDescent="0.2">
      <c r="D6" s="140" t="s">
        <v>2</v>
      </c>
      <c r="E6" s="141"/>
      <c r="F6" s="141"/>
      <c r="G6" s="142"/>
      <c r="H6" s="104" t="s">
        <v>51</v>
      </c>
      <c r="I6" s="105" t="s">
        <v>5</v>
      </c>
      <c r="J6" s="106"/>
      <c r="K6" s="106"/>
    </row>
    <row r="7" spans="2:12" ht="30" customHeight="1" thickTop="1" x14ac:dyDescent="0.15">
      <c r="D7" s="147" t="s">
        <v>61</v>
      </c>
      <c r="E7" s="148"/>
      <c r="F7" s="148"/>
      <c r="G7" s="149"/>
      <c r="H7" s="107"/>
      <c r="I7" s="108">
        <f>IF(H7=0,0,VLOOKUP(H7,手数料表!$D$7:$H$15,5,TRUE))</f>
        <v>0</v>
      </c>
      <c r="J7" s="109"/>
      <c r="K7" s="110"/>
    </row>
    <row r="8" spans="2:12" ht="30" customHeight="1" thickBot="1" x14ac:dyDescent="0.2">
      <c r="D8" s="150" t="s">
        <v>0</v>
      </c>
      <c r="E8" s="151"/>
      <c r="F8" s="151"/>
      <c r="G8" s="152"/>
      <c r="H8" s="111"/>
      <c r="I8" s="112">
        <f>IF(H8=0,0,VLOOKUP(H8,手数料表!$D$7:$I$15,6,TRUE))</f>
        <v>0</v>
      </c>
      <c r="J8" s="109"/>
      <c r="K8" s="110"/>
    </row>
    <row r="9" spans="2:12" ht="9.75" customHeight="1" x14ac:dyDescent="0.15">
      <c r="D9" s="113"/>
      <c r="E9" s="113"/>
      <c r="F9" s="113"/>
      <c r="G9" s="113"/>
      <c r="H9" s="114"/>
      <c r="I9" s="114"/>
      <c r="J9" s="114"/>
      <c r="K9" s="115"/>
    </row>
    <row r="10" spans="2:12" ht="13.5" customHeight="1" thickBot="1" x14ac:dyDescent="0.2">
      <c r="G10" s="116" t="s">
        <v>4</v>
      </c>
      <c r="H10" s="117">
        <f>IF(+I7+I8&lt;10000,ROUND(+I7+I8,-2),ROUND(+I7+I8,-3))</f>
        <v>0</v>
      </c>
      <c r="I10" s="118" t="s">
        <v>48</v>
      </c>
      <c r="J10" s="114"/>
      <c r="K10" s="114"/>
    </row>
    <row r="11" spans="2:12" ht="29.25" customHeight="1" x14ac:dyDescent="0.15">
      <c r="C11" s="119"/>
      <c r="D11" s="120"/>
      <c r="E11" s="120"/>
      <c r="F11" s="120"/>
      <c r="G11" s="120"/>
      <c r="H11" s="120"/>
      <c r="I11" s="120"/>
      <c r="J11" s="120"/>
      <c r="K11" s="121"/>
    </row>
    <row r="12" spans="2:12" ht="15" thickBot="1" x14ac:dyDescent="0.2">
      <c r="C12" s="102" t="s">
        <v>66</v>
      </c>
      <c r="D12" s="103"/>
      <c r="E12" s="103"/>
      <c r="F12" s="103"/>
      <c r="G12" s="103"/>
      <c r="K12" s="115"/>
      <c r="L12" s="101" t="b">
        <v>0</v>
      </c>
    </row>
    <row r="13" spans="2:12" ht="52.5" customHeight="1" thickBot="1" x14ac:dyDescent="0.2">
      <c r="D13" s="140" t="s">
        <v>2</v>
      </c>
      <c r="E13" s="141"/>
      <c r="F13" s="141"/>
      <c r="G13" s="142"/>
      <c r="H13" s="104" t="s">
        <v>53</v>
      </c>
      <c r="I13" s="105" t="s">
        <v>54</v>
      </c>
      <c r="J13" s="106"/>
      <c r="K13" s="106"/>
    </row>
    <row r="14" spans="2:12" ht="27" customHeight="1" thickTop="1" x14ac:dyDescent="0.15">
      <c r="D14" s="147" t="s">
        <v>27</v>
      </c>
      <c r="E14" s="148"/>
      <c r="F14" s="148"/>
      <c r="G14" s="149"/>
      <c r="H14" s="122"/>
      <c r="I14" s="123">
        <f>IF(H14=0,0,VLOOKUP(H14,手数料表!$D$7:$L$15,7,TRUE))</f>
        <v>0</v>
      </c>
      <c r="J14" s="109"/>
      <c r="K14" s="110"/>
    </row>
    <row r="15" spans="2:12" ht="27" customHeight="1" x14ac:dyDescent="0.15">
      <c r="D15" s="154" t="s">
        <v>1</v>
      </c>
      <c r="E15" s="124" t="s">
        <v>41</v>
      </c>
      <c r="F15" s="164" t="s">
        <v>49</v>
      </c>
      <c r="G15" s="165"/>
      <c r="H15" s="125"/>
      <c r="I15" s="126">
        <f>IF(H15=0,0,VLOOKUP(H15,手数料表!$D$7:$L$15,8,TRUE))</f>
        <v>0</v>
      </c>
      <c r="J15" s="109"/>
      <c r="K15" s="110"/>
    </row>
    <row r="16" spans="2:12" ht="62.25" customHeight="1" thickBot="1" x14ac:dyDescent="0.2">
      <c r="D16" s="155"/>
      <c r="E16" s="160" t="s">
        <v>69</v>
      </c>
      <c r="F16" s="151"/>
      <c r="G16" s="152"/>
      <c r="H16" s="111"/>
      <c r="I16" s="127">
        <f>IF(H16=0,0,VLOOKUP(H16,手数料表!$D$7:$L$15,9,TRUE))</f>
        <v>0</v>
      </c>
      <c r="J16" s="109"/>
      <c r="K16" s="110"/>
    </row>
    <row r="17" spans="3:12" ht="27" customHeight="1" thickBot="1" x14ac:dyDescent="0.2">
      <c r="D17" s="161" t="s">
        <v>3</v>
      </c>
      <c r="E17" s="162"/>
      <c r="F17" s="162"/>
      <c r="G17" s="163"/>
      <c r="H17" s="144">
        <f>SUM(I14:I16)</f>
        <v>0</v>
      </c>
      <c r="I17" s="145"/>
      <c r="J17" s="128"/>
      <c r="K17" s="128"/>
    </row>
    <row r="18" spans="3:12" ht="9" customHeight="1" x14ac:dyDescent="0.15">
      <c r="E18" s="129"/>
      <c r="F18" s="129"/>
      <c r="G18" s="129"/>
      <c r="J18" s="114"/>
      <c r="K18" s="115"/>
    </row>
    <row r="19" spans="3:12" ht="27" customHeight="1" thickBot="1" x14ac:dyDescent="0.2">
      <c r="E19" s="129"/>
      <c r="F19" s="129"/>
      <c r="G19" s="130" t="s">
        <v>4</v>
      </c>
      <c r="H19" s="131">
        <f>H17</f>
        <v>0</v>
      </c>
      <c r="I19" s="118" t="s">
        <v>48</v>
      </c>
      <c r="J19" s="114"/>
      <c r="K19" s="114"/>
    </row>
    <row r="20" spans="3:12" ht="18.75" customHeight="1" x14ac:dyDescent="0.15">
      <c r="C20" s="143" t="s">
        <v>56</v>
      </c>
      <c r="D20" s="143"/>
      <c r="E20" s="143"/>
      <c r="F20" s="143"/>
      <c r="G20" s="143"/>
      <c r="H20" s="143"/>
      <c r="I20" s="143"/>
      <c r="K20" s="115"/>
    </row>
    <row r="21" spans="3:12" ht="13.5" customHeight="1" thickBot="1" x14ac:dyDescent="0.2">
      <c r="C21" s="143"/>
      <c r="D21" s="143"/>
      <c r="E21" s="143"/>
      <c r="F21" s="143"/>
      <c r="G21" s="143"/>
      <c r="H21" s="143"/>
      <c r="I21" s="143"/>
      <c r="K21" s="115"/>
      <c r="L21" s="101" t="b">
        <v>0</v>
      </c>
    </row>
    <row r="22" spans="3:12" ht="30" customHeight="1" thickBot="1" x14ac:dyDescent="0.2">
      <c r="D22" s="156" t="s">
        <v>55</v>
      </c>
      <c r="E22" s="157"/>
      <c r="F22" s="157"/>
      <c r="G22" s="157"/>
      <c r="H22" s="157"/>
      <c r="I22" s="132" t="s">
        <v>57</v>
      </c>
      <c r="J22" s="106"/>
      <c r="K22" s="106"/>
    </row>
    <row r="23" spans="3:12" ht="27" customHeight="1" thickTop="1" thickBot="1" x14ac:dyDescent="0.2">
      <c r="D23" s="158"/>
      <c r="E23" s="159"/>
      <c r="F23" s="159"/>
      <c r="G23" s="159"/>
      <c r="H23" s="159"/>
      <c r="I23" s="133">
        <f>IF(D23=0,0,VLOOKUP(D23,手数料表!$D$7:$H$15,5,TRUE))</f>
        <v>0</v>
      </c>
      <c r="J23" s="109"/>
      <c r="K23" s="110"/>
    </row>
    <row r="24" spans="3:12" ht="10.5" customHeight="1" x14ac:dyDescent="0.15">
      <c r="K24" s="134"/>
    </row>
    <row r="25" spans="3:12" ht="27" customHeight="1" thickBot="1" x14ac:dyDescent="0.2">
      <c r="G25" s="130" t="s">
        <v>4</v>
      </c>
      <c r="H25" s="131">
        <f>I23</f>
        <v>0</v>
      </c>
      <c r="I25" s="118" t="s">
        <v>48</v>
      </c>
      <c r="J25" s="114"/>
    </row>
    <row r="26" spans="3:12" ht="19.5" customHeight="1" x14ac:dyDescent="0.15">
      <c r="H26" s="135"/>
      <c r="I26" s="135"/>
      <c r="J26" s="135"/>
      <c r="K26" s="135"/>
    </row>
    <row r="27" spans="3:12" ht="14.25" x14ac:dyDescent="0.15">
      <c r="C27" s="102" t="s">
        <v>25</v>
      </c>
      <c r="D27" s="103"/>
      <c r="E27" s="103"/>
      <c r="F27" s="103"/>
      <c r="G27" s="103"/>
      <c r="K27" s="134"/>
      <c r="L27" s="101" t="b">
        <v>0</v>
      </c>
    </row>
    <row r="28" spans="3:12" ht="27" customHeight="1" thickBot="1" x14ac:dyDescent="0.2">
      <c r="G28" s="130" t="s">
        <v>4</v>
      </c>
      <c r="H28" s="136">
        <v>16000</v>
      </c>
      <c r="I28" s="118" t="s">
        <v>48</v>
      </c>
      <c r="J28" s="114"/>
    </row>
    <row r="29" spans="3:12" ht="13.5" customHeight="1" x14ac:dyDescent="0.15">
      <c r="H29" s="135"/>
      <c r="I29" s="109"/>
      <c r="J29" s="109"/>
      <c r="K29" s="114"/>
    </row>
    <row r="30" spans="3:12" ht="14.25" customHeight="1" x14ac:dyDescent="0.15">
      <c r="C30" s="119" t="s">
        <v>52</v>
      </c>
      <c r="D30" s="153" t="s">
        <v>18</v>
      </c>
      <c r="E30" s="153"/>
      <c r="F30" s="153"/>
      <c r="G30" s="153"/>
      <c r="H30" s="153"/>
      <c r="I30" s="153"/>
      <c r="J30" s="137"/>
      <c r="K30" s="114"/>
    </row>
    <row r="31" spans="3:12" ht="13.5" customHeight="1" x14ac:dyDescent="0.15">
      <c r="J31" s="138"/>
      <c r="K31" s="120"/>
    </row>
    <row r="32" spans="3:12" ht="13.5" customHeight="1" x14ac:dyDescent="0.15">
      <c r="J32" s="139"/>
      <c r="K32" s="120"/>
    </row>
    <row r="33" spans="3:9" x14ac:dyDescent="0.15">
      <c r="C33" s="236" t="s">
        <v>72</v>
      </c>
      <c r="D33" s="236"/>
      <c r="E33" s="236"/>
      <c r="F33" s="236"/>
      <c r="G33" s="236"/>
      <c r="H33" s="236"/>
      <c r="I33" s="236"/>
    </row>
    <row r="34" spans="3:9" x14ac:dyDescent="0.15">
      <c r="C34" s="236"/>
      <c r="D34" s="236"/>
      <c r="E34" s="236"/>
      <c r="F34" s="236"/>
      <c r="G34" s="236"/>
      <c r="H34" s="236"/>
      <c r="I34" s="236"/>
    </row>
    <row r="35" spans="3:9" ht="14.25" thickBot="1" x14ac:dyDescent="0.2">
      <c r="C35" s="236"/>
      <c r="D35" s="236"/>
      <c r="E35" s="236"/>
      <c r="F35" s="236"/>
      <c r="G35" s="237" t="s">
        <v>73</v>
      </c>
      <c r="H35" s="237"/>
      <c r="I35" s="237"/>
    </row>
    <row r="36" spans="3:9" x14ac:dyDescent="0.15">
      <c r="C36" s="236"/>
      <c r="D36" s="236"/>
      <c r="E36" s="236"/>
      <c r="F36" s="236"/>
      <c r="G36" s="238"/>
      <c r="H36" s="238"/>
      <c r="I36" s="238"/>
    </row>
    <row r="37" spans="3:9" ht="14.25" thickBot="1" x14ac:dyDescent="0.2">
      <c r="C37" s="236"/>
      <c r="D37" s="236"/>
      <c r="E37" s="236"/>
      <c r="F37" s="236"/>
      <c r="G37" s="237" t="s">
        <v>74</v>
      </c>
      <c r="H37" s="237"/>
      <c r="I37" s="237"/>
    </row>
    <row r="38" spans="3:9" x14ac:dyDescent="0.15">
      <c r="C38" s="236"/>
      <c r="D38" s="236"/>
      <c r="E38" s="236"/>
      <c r="F38" s="236"/>
      <c r="G38" s="236"/>
      <c r="H38" s="236"/>
      <c r="I38" s="236"/>
    </row>
    <row r="39" spans="3:9" ht="14.25" thickBot="1" x14ac:dyDescent="0.2">
      <c r="C39" s="236"/>
      <c r="D39" s="236"/>
      <c r="E39" s="236"/>
      <c r="F39" s="236"/>
      <c r="G39" s="237" t="s">
        <v>75</v>
      </c>
      <c r="H39" s="237"/>
      <c r="I39" s="237"/>
    </row>
  </sheetData>
  <mergeCells count="16">
    <mergeCell ref="D30:I30"/>
    <mergeCell ref="D15:D16"/>
    <mergeCell ref="D22:H22"/>
    <mergeCell ref="D23:H23"/>
    <mergeCell ref="E16:G16"/>
    <mergeCell ref="D17:G17"/>
    <mergeCell ref="F15:G15"/>
    <mergeCell ref="D13:G13"/>
    <mergeCell ref="C20:I21"/>
    <mergeCell ref="H17:I17"/>
    <mergeCell ref="B2:I2"/>
    <mergeCell ref="B3:I3"/>
    <mergeCell ref="D14:G14"/>
    <mergeCell ref="D6:G6"/>
    <mergeCell ref="D7:G7"/>
    <mergeCell ref="D8:G8"/>
  </mergeCells>
  <phoneticPr fontId="1"/>
  <conditionalFormatting sqref="D23:H23 K23">
    <cfRule type="expression" dxfId="20" priority="15" stopIfTrue="1">
      <formula>$L$21=TRUE</formula>
    </cfRule>
  </conditionalFormatting>
  <conditionalFormatting sqref="H7:H8 K7:K8">
    <cfRule type="expression" dxfId="19" priority="20" stopIfTrue="1">
      <formula>$L$5=TRUE</formula>
    </cfRule>
  </conditionalFormatting>
  <conditionalFormatting sqref="H14:H16 K14:K16">
    <cfRule type="expression" dxfId="18" priority="21" stopIfTrue="1">
      <formula>$L$12=TRUE</formula>
    </cfRule>
  </conditionalFormatting>
  <conditionalFormatting sqref="H19">
    <cfRule type="expression" dxfId="17" priority="32" stopIfTrue="1">
      <formula>#REF!=TRUE</formula>
    </cfRule>
    <cfRule type="expression" priority="33" stopIfTrue="1">
      <formula>$L$12=FALSE</formula>
    </cfRule>
  </conditionalFormatting>
  <conditionalFormatting sqref="H10">
    <cfRule type="expression" dxfId="16" priority="9" stopIfTrue="1">
      <formula>$L$5=FALSE</formula>
    </cfRule>
    <cfRule type="expression" dxfId="15" priority="10" stopIfTrue="1">
      <formula>#REF!=TRUE</formula>
    </cfRule>
  </conditionalFormatting>
  <conditionalFormatting sqref="I29:J29 H28">
    <cfRule type="expression" dxfId="14" priority="7" stopIfTrue="1">
      <formula>$L$27=FALSE</formula>
    </cfRule>
  </conditionalFormatting>
  <conditionalFormatting sqref="L5">
    <cfRule type="colorScale" priority="3">
      <colorScale>
        <cfvo type="min"/>
        <cfvo type="max"/>
        <color rgb="FFFF7128"/>
        <color rgb="FFFFEF9C"/>
      </colorScale>
    </cfRule>
    <cfRule type="colorScale" priority="5">
      <colorScale>
        <cfvo type="min"/>
        <cfvo type="max"/>
        <color rgb="FFFF7128"/>
        <color rgb="FFFFEF9C"/>
      </colorScale>
    </cfRule>
  </conditionalFormatting>
  <conditionalFormatting sqref="L27">
    <cfRule type="expression" dxfId="13" priority="1" stopIfTrue="1">
      <formula>$L$27=FALSE</formula>
    </cfRule>
    <cfRule type="colorScale" priority="2">
      <colorScale>
        <cfvo type="min"/>
        <cfvo type="max"/>
        <color rgb="FFFF7128"/>
        <color rgb="FFFFEF9C"/>
      </colorScale>
    </cfRule>
    <cfRule type="colorScale" priority="4">
      <colorScale>
        <cfvo type="min"/>
        <cfvo type="max"/>
        <color rgb="FFFF7128"/>
        <color rgb="FFFFEF9C"/>
      </colorScale>
    </cfRule>
  </conditionalFormatting>
  <dataValidations disablePrompts="1" count="1">
    <dataValidation imeMode="off" allowBlank="1" showInputMessage="1" showErrorMessage="1" sqref="H8" xr:uid="{00000000-0002-0000-0000-000000000000}"/>
  </dataValidations>
  <pageMargins left="0.25" right="0.25" top="0.875" bottom="0.75" header="0.3" footer="0.3"/>
  <pageSetup paperSize="9" scale="97" orientation="portrait" cellComments="asDisplayed" r:id="rId1"/>
  <headerFooter alignWithMargins="0">
    <oddHeader>&amp;L&amp;"ＭＳ ゴシック,標準"&amp;12
様式３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133350</xdr:colOff>
                    <xdr:row>4</xdr:row>
                    <xdr:rowOff>0</xdr:rowOff>
                  </from>
                  <to>
                    <xdr:col>2</xdr:col>
                    <xdr:colOff>152400</xdr:colOff>
                    <xdr:row>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133350</xdr:colOff>
                    <xdr:row>11</xdr:row>
                    <xdr:rowOff>0</xdr:rowOff>
                  </from>
                  <to>
                    <xdr:col>2</xdr:col>
                    <xdr:colOff>152400</xdr:colOff>
                    <xdr:row>12</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macro="[0]!チェック1_Click">
                <anchor moveWithCells="1">
                  <from>
                    <xdr:col>1</xdr:col>
                    <xdr:colOff>133350</xdr:colOff>
                    <xdr:row>19</xdr:row>
                    <xdr:rowOff>0</xdr:rowOff>
                  </from>
                  <to>
                    <xdr:col>2</xdr:col>
                    <xdr:colOff>152400</xdr:colOff>
                    <xdr:row>19</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133350</xdr:colOff>
                    <xdr:row>26</xdr:row>
                    <xdr:rowOff>0</xdr:rowOff>
                  </from>
                  <to>
                    <xdr:col>2</xdr:col>
                    <xdr:colOff>152400</xdr:colOff>
                    <xdr:row>27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7"/>
  <sheetViews>
    <sheetView view="pageBreakPreview" topLeftCell="A16" zoomScaleNormal="75" zoomScaleSheetLayoutView="100" workbookViewId="0">
      <selection activeCell="H4" sqref="H4"/>
    </sheetView>
  </sheetViews>
  <sheetFormatPr defaultColWidth="9" defaultRowHeight="13.5" x14ac:dyDescent="0.15"/>
  <cols>
    <col min="1" max="1" width="5.625" style="1" customWidth="1"/>
    <col min="2" max="2" width="4.625" style="1" customWidth="1"/>
    <col min="3" max="3" width="3.125" style="1" customWidth="1"/>
    <col min="4" max="4" width="26" style="1" customWidth="1"/>
    <col min="5" max="5" width="16.625" style="1" customWidth="1"/>
    <col min="6" max="6" width="11" style="1" customWidth="1"/>
    <col min="7" max="8" width="20.25" style="1" customWidth="1"/>
    <col min="9" max="10" width="16.625" style="1" customWidth="1"/>
    <col min="11" max="16384" width="9" style="1"/>
  </cols>
  <sheetData>
    <row r="1" spans="1:9" ht="19.5" customHeight="1" x14ac:dyDescent="0.15">
      <c r="A1" s="189" t="s">
        <v>65</v>
      </c>
      <c r="B1" s="189"/>
      <c r="C1" s="189"/>
      <c r="D1" s="189"/>
      <c r="E1" s="189"/>
      <c r="F1" s="189"/>
      <c r="G1" s="189"/>
      <c r="H1" s="189"/>
    </row>
    <row r="2" spans="1:9" ht="19.5" customHeight="1" x14ac:dyDescent="0.15">
      <c r="A2" s="189" t="s">
        <v>71</v>
      </c>
      <c r="B2" s="189"/>
      <c r="C2" s="189"/>
      <c r="D2" s="189"/>
      <c r="E2" s="189"/>
      <c r="F2" s="189"/>
      <c r="G2" s="189"/>
      <c r="H2" s="189"/>
    </row>
    <row r="3" spans="1:9" x14ac:dyDescent="0.15">
      <c r="H3" s="98" t="s">
        <v>76</v>
      </c>
    </row>
    <row r="4" spans="1:9" ht="15" thickBot="1" x14ac:dyDescent="0.2">
      <c r="B4" s="2" t="s">
        <v>22</v>
      </c>
      <c r="C4" s="3"/>
      <c r="D4" s="3"/>
      <c r="E4" s="3"/>
      <c r="F4" s="3"/>
      <c r="I4" s="1" t="b">
        <v>0</v>
      </c>
    </row>
    <row r="5" spans="1:9" ht="27.75" thickBot="1" x14ac:dyDescent="0.2">
      <c r="C5" s="176" t="s">
        <v>2</v>
      </c>
      <c r="D5" s="177"/>
      <c r="E5" s="177"/>
      <c r="F5" s="178"/>
      <c r="G5" s="4" t="s">
        <v>50</v>
      </c>
      <c r="H5" s="89" t="s">
        <v>58</v>
      </c>
    </row>
    <row r="6" spans="1:9" ht="30" customHeight="1" thickTop="1" x14ac:dyDescent="0.15">
      <c r="C6" s="179" t="s">
        <v>61</v>
      </c>
      <c r="D6" s="180"/>
      <c r="E6" s="180"/>
      <c r="F6" s="181"/>
      <c r="G6" s="17"/>
      <c r="H6" s="97">
        <f>IF(G6=0,0,VLOOKUP(G6,手数料表!$D$36:$H$44,5,TRUE))</f>
        <v>0</v>
      </c>
    </row>
    <row r="7" spans="1:9" ht="30" customHeight="1" thickBot="1" x14ac:dyDescent="0.2">
      <c r="C7" s="190" t="s">
        <v>0</v>
      </c>
      <c r="D7" s="183"/>
      <c r="E7" s="183"/>
      <c r="F7" s="184"/>
      <c r="G7" s="15"/>
      <c r="H7" s="91">
        <f>IF(G7=0,0,VLOOKUP(G7,手数料表!$D$36:$I$44,6,TRUE))</f>
        <v>0</v>
      </c>
    </row>
    <row r="8" spans="1:9" ht="9.75" customHeight="1" x14ac:dyDescent="0.15">
      <c r="C8" s="6"/>
      <c r="D8" s="6"/>
      <c r="E8" s="6"/>
      <c r="F8" s="6"/>
      <c r="G8" s="7"/>
      <c r="H8" s="7"/>
    </row>
    <row r="9" spans="1:9" ht="13.5" customHeight="1" thickBot="1" x14ac:dyDescent="0.2">
      <c r="G9" s="47" t="s">
        <v>4</v>
      </c>
      <c r="H9" s="9">
        <f>IF(+H6+H7&lt;10000,ROUND(+H6+H7,-2),ROUND(+H6+H7,-3))</f>
        <v>0</v>
      </c>
    </row>
    <row r="10" spans="1:9" ht="29.25" customHeight="1" x14ac:dyDescent="0.15">
      <c r="B10" s="10"/>
      <c r="C10" s="166"/>
      <c r="D10" s="166"/>
      <c r="E10" s="166"/>
      <c r="F10" s="166"/>
      <c r="G10" s="166"/>
      <c r="H10" s="166"/>
    </row>
    <row r="11" spans="1:9" ht="15" thickBot="1" x14ac:dyDescent="0.2">
      <c r="B11" s="2" t="s">
        <v>23</v>
      </c>
      <c r="C11" s="3"/>
      <c r="D11" s="3"/>
      <c r="E11" s="3"/>
      <c r="F11" s="3"/>
      <c r="I11" s="1" t="b">
        <v>0</v>
      </c>
    </row>
    <row r="12" spans="1:9" ht="43.5" customHeight="1" thickBot="1" x14ac:dyDescent="0.2">
      <c r="C12" s="176" t="s">
        <v>2</v>
      </c>
      <c r="D12" s="177"/>
      <c r="E12" s="177"/>
      <c r="F12" s="178"/>
      <c r="G12" s="4" t="s">
        <v>53</v>
      </c>
      <c r="H12" s="89" t="s">
        <v>54</v>
      </c>
    </row>
    <row r="13" spans="1:9" ht="27" customHeight="1" thickTop="1" x14ac:dyDescent="0.15">
      <c r="C13" s="179" t="s">
        <v>27</v>
      </c>
      <c r="D13" s="180"/>
      <c r="E13" s="180"/>
      <c r="F13" s="181"/>
      <c r="G13" s="14"/>
      <c r="H13" s="94">
        <f>IF(G13=0,0,VLOOKUP(G13,手数料表!$D$36:$L$44,7,TRUE))</f>
        <v>0</v>
      </c>
    </row>
    <row r="14" spans="1:9" ht="27" customHeight="1" x14ac:dyDescent="0.15">
      <c r="C14" s="187" t="s">
        <v>1</v>
      </c>
      <c r="D14" s="79" t="s">
        <v>41</v>
      </c>
      <c r="E14" s="185" t="s">
        <v>49</v>
      </c>
      <c r="F14" s="186"/>
      <c r="G14" s="16"/>
      <c r="H14" s="95">
        <f>IF(G14=0,0,VLOOKUP(G14,手数料表!$D$36:$L$44,8,TRUE))</f>
        <v>0</v>
      </c>
    </row>
    <row r="15" spans="1:9" ht="62.25" customHeight="1" thickBot="1" x14ac:dyDescent="0.2">
      <c r="C15" s="188"/>
      <c r="D15" s="182" t="s">
        <v>70</v>
      </c>
      <c r="E15" s="183"/>
      <c r="F15" s="184"/>
      <c r="G15" s="15"/>
      <c r="H15" s="96">
        <f>IF(G15=0,0,VLOOKUP(G15,手数料表!$D$36:$L$44,9,TRUE))</f>
        <v>0</v>
      </c>
    </row>
    <row r="16" spans="1:9" ht="27" customHeight="1" thickBot="1" x14ac:dyDescent="0.2">
      <c r="C16" s="167" t="s">
        <v>3</v>
      </c>
      <c r="D16" s="168"/>
      <c r="E16" s="168"/>
      <c r="F16" s="169"/>
      <c r="G16" s="174">
        <f>SUM(H13:H15)</f>
        <v>0</v>
      </c>
      <c r="H16" s="175"/>
    </row>
    <row r="17" spans="2:9" ht="9" customHeight="1" x14ac:dyDescent="0.15">
      <c r="D17" s="11"/>
      <c r="E17" s="11"/>
      <c r="F17" s="11"/>
    </row>
    <row r="18" spans="2:9" ht="27" customHeight="1" thickBot="1" x14ac:dyDescent="0.2">
      <c r="D18" s="11"/>
      <c r="E18" s="11"/>
      <c r="G18" s="8" t="s">
        <v>4</v>
      </c>
      <c r="H18" s="9">
        <f>G16</f>
        <v>0</v>
      </c>
    </row>
    <row r="19" spans="2:9" ht="18.75" customHeight="1" x14ac:dyDescent="0.15">
      <c r="D19" s="11"/>
      <c r="E19" s="11"/>
      <c r="F19" s="11"/>
    </row>
    <row r="20" spans="2:9" ht="13.5" customHeight="1" thickBot="1" x14ac:dyDescent="0.2">
      <c r="B20" s="2" t="s">
        <v>24</v>
      </c>
      <c r="D20" s="11"/>
      <c r="E20" s="11"/>
      <c r="F20" s="11"/>
      <c r="I20" s="1" t="b">
        <v>0</v>
      </c>
    </row>
    <row r="21" spans="2:9" ht="30" customHeight="1" thickBot="1" x14ac:dyDescent="0.2">
      <c r="C21" s="170" t="s">
        <v>55</v>
      </c>
      <c r="D21" s="171"/>
      <c r="E21" s="171"/>
      <c r="F21" s="171"/>
      <c r="G21" s="171"/>
      <c r="H21" s="92" t="s">
        <v>57</v>
      </c>
    </row>
    <row r="22" spans="2:9" ht="27" customHeight="1" thickTop="1" thickBot="1" x14ac:dyDescent="0.2">
      <c r="C22" s="172"/>
      <c r="D22" s="173"/>
      <c r="E22" s="173"/>
      <c r="F22" s="173"/>
      <c r="G22" s="173"/>
      <c r="H22" s="93">
        <f>IF(C22=0,0,VLOOKUP(C22,手数料表!$D$7:$H$15,5,TRUE))</f>
        <v>0</v>
      </c>
    </row>
    <row r="23" spans="2:9" ht="10.5" customHeight="1" x14ac:dyDescent="0.15"/>
    <row r="24" spans="2:9" ht="27" customHeight="1" thickBot="1" x14ac:dyDescent="0.2">
      <c r="G24" s="8" t="s">
        <v>4</v>
      </c>
      <c r="H24" s="9">
        <f>H22</f>
        <v>0</v>
      </c>
    </row>
    <row r="25" spans="2:9" ht="19.5" customHeight="1" x14ac:dyDescent="0.15">
      <c r="G25" s="12"/>
      <c r="H25" s="12"/>
    </row>
    <row r="26" spans="2:9" ht="14.25" x14ac:dyDescent="0.15">
      <c r="B26" s="2" t="s">
        <v>25</v>
      </c>
      <c r="C26" s="3"/>
      <c r="D26" s="3"/>
      <c r="E26" s="3"/>
      <c r="F26" s="3"/>
      <c r="I26" s="1" t="b">
        <v>0</v>
      </c>
    </row>
    <row r="27" spans="2:9" ht="27" customHeight="1" thickBot="1" x14ac:dyDescent="0.2">
      <c r="G27" s="8" t="s">
        <v>4</v>
      </c>
      <c r="H27" s="9">
        <v>16000</v>
      </c>
    </row>
    <row r="29" spans="2:9" ht="18.95" customHeight="1" x14ac:dyDescent="0.15">
      <c r="B29" s="10" t="s">
        <v>52</v>
      </c>
      <c r="C29" s="166" t="s">
        <v>18</v>
      </c>
      <c r="D29" s="166"/>
      <c r="E29" s="166"/>
      <c r="F29" s="166"/>
      <c r="G29" s="166"/>
      <c r="H29" s="166"/>
    </row>
    <row r="31" spans="2:9" x14ac:dyDescent="0.15">
      <c r="B31" s="236" t="s">
        <v>72</v>
      </c>
      <c r="C31" s="236"/>
      <c r="D31" s="236"/>
      <c r="E31" s="236"/>
      <c r="F31" s="236"/>
      <c r="G31" s="236"/>
      <c r="H31" s="236"/>
    </row>
    <row r="32" spans="2:9" x14ac:dyDescent="0.15">
      <c r="B32" s="236"/>
      <c r="C32" s="236"/>
      <c r="D32" s="236"/>
      <c r="E32" s="236"/>
      <c r="F32" s="236"/>
      <c r="G32" s="236"/>
      <c r="H32" s="236"/>
    </row>
    <row r="33" spans="2:8" ht="14.25" thickBot="1" x14ac:dyDescent="0.2">
      <c r="B33" s="236"/>
      <c r="C33" s="236"/>
      <c r="D33" s="236"/>
      <c r="E33" s="236"/>
      <c r="F33" s="237" t="s">
        <v>73</v>
      </c>
      <c r="G33" s="237"/>
      <c r="H33" s="237"/>
    </row>
    <row r="34" spans="2:8" x14ac:dyDescent="0.15">
      <c r="B34" s="236"/>
      <c r="C34" s="236"/>
      <c r="D34" s="236"/>
      <c r="E34" s="236"/>
      <c r="F34" s="238"/>
      <c r="G34" s="238"/>
      <c r="H34" s="238"/>
    </row>
    <row r="35" spans="2:8" ht="14.25" thickBot="1" x14ac:dyDescent="0.2">
      <c r="B35" s="236"/>
      <c r="C35" s="236"/>
      <c r="D35" s="236"/>
      <c r="E35" s="236"/>
      <c r="F35" s="237" t="s">
        <v>74</v>
      </c>
      <c r="G35" s="237"/>
      <c r="H35" s="237"/>
    </row>
    <row r="36" spans="2:8" x14ac:dyDescent="0.15">
      <c r="B36" s="236"/>
      <c r="C36" s="236"/>
      <c r="D36" s="236"/>
      <c r="E36" s="236"/>
      <c r="F36" s="236"/>
      <c r="G36" s="236"/>
      <c r="H36" s="236"/>
    </row>
    <row r="37" spans="2:8" ht="14.25" thickBot="1" x14ac:dyDescent="0.2">
      <c r="B37" s="236"/>
      <c r="C37" s="236"/>
      <c r="D37" s="236"/>
      <c r="E37" s="236"/>
      <c r="F37" s="237" t="s">
        <v>75</v>
      </c>
      <c r="G37" s="237"/>
      <c r="H37" s="237"/>
    </row>
  </sheetData>
  <mergeCells count="16">
    <mergeCell ref="A1:H1"/>
    <mergeCell ref="A2:H2"/>
    <mergeCell ref="C5:F5"/>
    <mergeCell ref="C6:F6"/>
    <mergeCell ref="C7:F7"/>
    <mergeCell ref="C10:H10"/>
    <mergeCell ref="C12:F12"/>
    <mergeCell ref="C13:F13"/>
    <mergeCell ref="D15:F15"/>
    <mergeCell ref="E14:F14"/>
    <mergeCell ref="C14:C15"/>
    <mergeCell ref="C29:H29"/>
    <mergeCell ref="C16:F16"/>
    <mergeCell ref="C21:G21"/>
    <mergeCell ref="C22:G22"/>
    <mergeCell ref="G16:H16"/>
  </mergeCells>
  <phoneticPr fontId="1"/>
  <conditionalFormatting sqref="C22:G22">
    <cfRule type="expression" dxfId="12" priority="13" stopIfTrue="1">
      <formula>$I$20=TRUE</formula>
    </cfRule>
  </conditionalFormatting>
  <conditionalFormatting sqref="H27">
    <cfRule type="expression" dxfId="11" priority="14" stopIfTrue="1">
      <formula>$I$26=FALSE</formula>
    </cfRule>
  </conditionalFormatting>
  <conditionalFormatting sqref="G13:G15">
    <cfRule type="expression" dxfId="10" priority="17" stopIfTrue="1">
      <formula>$I$11=TRUE</formula>
    </cfRule>
  </conditionalFormatting>
  <conditionalFormatting sqref="H9">
    <cfRule type="expression" dxfId="9" priority="9" stopIfTrue="1">
      <formula>$I$4=FALSE</formula>
    </cfRule>
    <cfRule type="expression" dxfId="8" priority="10" stopIfTrue="1">
      <formula>#REF!=TRUE</formula>
    </cfRule>
  </conditionalFormatting>
  <conditionalFormatting sqref="G6:G7">
    <cfRule type="expression" dxfId="7" priority="8" stopIfTrue="1">
      <formula>$I$4=TRUE</formula>
    </cfRule>
  </conditionalFormatting>
  <conditionalFormatting sqref="H18">
    <cfRule type="expression" dxfId="6" priority="1" stopIfTrue="1">
      <formula>#REF!=TRUE</formula>
    </cfRule>
    <cfRule type="expression" priority="2" stopIfTrue="1">
      <formula>$I$11=FALSE</formula>
    </cfRule>
  </conditionalFormatting>
  <dataValidations count="1">
    <dataValidation imeMode="off" allowBlank="1" showInputMessage="1" showErrorMessage="1" sqref="G7" xr:uid="{00000000-0002-0000-0100-000000000000}"/>
  </dataValidations>
  <pageMargins left="0.59055118110236227" right="0.59055118110236227" top="0.98425196850393704" bottom="0.98425196850393704" header="0.51181102362204722" footer="0.51181102362204722"/>
  <pageSetup paperSize="9" scale="85" orientation="portrait" cellComments="asDisplayed" r:id="rId1"/>
  <headerFooter alignWithMargins="0">
    <oddHeader>&amp;L&amp;"ＭＳ ゴシック,標準"&amp;12　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macro="[0]!チェック1_Click">
                <anchor moveWithCells="1">
                  <from>
                    <xdr:col>0</xdr:col>
                    <xdr:colOff>133350</xdr:colOff>
                    <xdr:row>3</xdr:row>
                    <xdr:rowOff>0</xdr:rowOff>
                  </from>
                  <to>
                    <xdr:col>1</xdr:col>
                    <xdr:colOff>9525</xdr:colOff>
                    <xdr:row>4</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133350</xdr:colOff>
                    <xdr:row>10</xdr:row>
                    <xdr:rowOff>0</xdr:rowOff>
                  </from>
                  <to>
                    <xdr:col>1</xdr:col>
                    <xdr:colOff>9525</xdr:colOff>
                    <xdr:row>11</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133350</xdr:colOff>
                    <xdr:row>19</xdr:row>
                    <xdr:rowOff>0</xdr:rowOff>
                  </from>
                  <to>
                    <xdr:col>1</xdr:col>
                    <xdr:colOff>9525</xdr:colOff>
                    <xdr:row>20</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133350</xdr:colOff>
                    <xdr:row>25</xdr:row>
                    <xdr:rowOff>0</xdr:rowOff>
                  </from>
                  <to>
                    <xdr:col>1</xdr:col>
                    <xdr:colOff>9525</xdr:colOff>
                    <xdr:row>26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52"/>
  <sheetViews>
    <sheetView view="pageBreakPreview" topLeftCell="A13" zoomScale="70" zoomScaleNormal="100" zoomScaleSheetLayoutView="70" workbookViewId="0">
      <selection activeCell="H26" sqref="H26"/>
    </sheetView>
  </sheetViews>
  <sheetFormatPr defaultColWidth="9" defaultRowHeight="13.5" x14ac:dyDescent="0.15"/>
  <cols>
    <col min="1" max="3" width="2.625" style="18" customWidth="1"/>
    <col min="4" max="4" width="14.75" style="18" customWidth="1"/>
    <col min="5" max="5" width="2.625" style="18" customWidth="1"/>
    <col min="6" max="6" width="10.625" style="18" customWidth="1"/>
    <col min="7" max="7" width="3.375" style="18" customWidth="1"/>
    <col min="8" max="14" width="12.625" style="18" customWidth="1"/>
    <col min="15" max="16384" width="9" style="18"/>
  </cols>
  <sheetData>
    <row r="1" spans="2:14" ht="27" customHeight="1" x14ac:dyDescent="0.15">
      <c r="B1" s="18" t="s">
        <v>29</v>
      </c>
    </row>
    <row r="3" spans="2:14" ht="27" customHeight="1" thickBot="1" x14ac:dyDescent="0.2">
      <c r="C3" s="18" t="s">
        <v>44</v>
      </c>
    </row>
    <row r="4" spans="2:14" ht="27" customHeight="1" x14ac:dyDescent="0.15">
      <c r="D4" s="194" t="s">
        <v>62</v>
      </c>
      <c r="E4" s="195"/>
      <c r="F4" s="195"/>
      <c r="G4" s="196"/>
      <c r="H4" s="203" t="s">
        <v>12</v>
      </c>
      <c r="I4" s="204"/>
      <c r="J4" s="203" t="s">
        <v>6</v>
      </c>
      <c r="K4" s="205"/>
      <c r="L4" s="204"/>
      <c r="M4" s="206" t="s">
        <v>40</v>
      </c>
      <c r="N4" s="206" t="s">
        <v>7</v>
      </c>
    </row>
    <row r="5" spans="2:14" ht="13.5" customHeight="1" x14ac:dyDescent="0.15">
      <c r="D5" s="197"/>
      <c r="E5" s="198"/>
      <c r="F5" s="198"/>
      <c r="G5" s="199"/>
      <c r="H5" s="209" t="s">
        <v>38</v>
      </c>
      <c r="I5" s="211" t="s">
        <v>13</v>
      </c>
      <c r="J5" s="209" t="s">
        <v>8</v>
      </c>
      <c r="K5" s="215" t="s">
        <v>9</v>
      </c>
      <c r="L5" s="227"/>
      <c r="M5" s="207"/>
      <c r="N5" s="207"/>
    </row>
    <row r="6" spans="2:14" ht="26.25" thickBot="1" x14ac:dyDescent="0.2">
      <c r="D6" s="200"/>
      <c r="E6" s="201"/>
      <c r="F6" s="201"/>
      <c r="G6" s="202"/>
      <c r="H6" s="210"/>
      <c r="I6" s="212"/>
      <c r="J6" s="210"/>
      <c r="K6" s="42" t="s">
        <v>10</v>
      </c>
      <c r="L6" s="43" t="s">
        <v>30</v>
      </c>
      <c r="M6" s="208"/>
      <c r="N6" s="208"/>
    </row>
    <row r="7" spans="2:14" x14ac:dyDescent="0.15">
      <c r="D7" s="46">
        <v>0</v>
      </c>
      <c r="E7" s="37" t="s">
        <v>11</v>
      </c>
      <c r="F7" s="192">
        <v>200</v>
      </c>
      <c r="G7" s="193"/>
      <c r="H7" s="38">
        <v>16000</v>
      </c>
      <c r="I7" s="39">
        <v>55000</v>
      </c>
      <c r="J7" s="40">
        <v>9100</v>
      </c>
      <c r="K7" s="41">
        <v>38000</v>
      </c>
      <c r="L7" s="39">
        <v>7000</v>
      </c>
      <c r="M7" s="44">
        <v>16000</v>
      </c>
      <c r="N7" s="224">
        <v>16000</v>
      </c>
    </row>
    <row r="8" spans="2:14" x14ac:dyDescent="0.15">
      <c r="D8" s="21">
        <f t="shared" ref="D8:D15" si="0">+F7+0.001</f>
        <v>200.001</v>
      </c>
      <c r="E8" s="19" t="s">
        <v>11</v>
      </c>
      <c r="F8" s="219">
        <v>500</v>
      </c>
      <c r="G8" s="220"/>
      <c r="H8" s="35">
        <v>28000</v>
      </c>
      <c r="I8" s="24">
        <v>126000</v>
      </c>
      <c r="J8" s="36">
        <v>17000</v>
      </c>
      <c r="K8" s="20">
        <v>98000</v>
      </c>
      <c r="L8" s="24">
        <v>12000</v>
      </c>
      <c r="M8" s="45">
        <v>28000</v>
      </c>
      <c r="N8" s="225"/>
    </row>
    <row r="9" spans="2:14" x14ac:dyDescent="0.15">
      <c r="D9" s="21">
        <f t="shared" si="0"/>
        <v>500.00099999999998</v>
      </c>
      <c r="E9" s="19" t="s">
        <v>11</v>
      </c>
      <c r="F9" s="219">
        <v>1000</v>
      </c>
      <c r="G9" s="220"/>
      <c r="H9" s="35">
        <v>47000</v>
      </c>
      <c r="I9" s="24">
        <v>203000</v>
      </c>
      <c r="J9" s="36">
        <v>30000</v>
      </c>
      <c r="K9" s="20">
        <v>156000</v>
      </c>
      <c r="L9" s="24">
        <v>17000</v>
      </c>
      <c r="M9" s="45">
        <v>47000</v>
      </c>
      <c r="N9" s="225"/>
    </row>
    <row r="10" spans="2:14" x14ac:dyDescent="0.15">
      <c r="D10" s="21">
        <f t="shared" si="0"/>
        <v>1000.001</v>
      </c>
      <c r="E10" s="19" t="s">
        <v>11</v>
      </c>
      <c r="F10" s="219">
        <v>3000</v>
      </c>
      <c r="G10" s="220"/>
      <c r="H10" s="35">
        <v>90000</v>
      </c>
      <c r="I10" s="24">
        <v>411000</v>
      </c>
      <c r="J10" s="36">
        <v>55000</v>
      </c>
      <c r="K10" s="20">
        <v>320000</v>
      </c>
      <c r="L10" s="24">
        <v>35000</v>
      </c>
      <c r="M10" s="45">
        <v>90000</v>
      </c>
      <c r="N10" s="225"/>
    </row>
    <row r="11" spans="2:14" x14ac:dyDescent="0.15">
      <c r="D11" s="21">
        <f t="shared" si="0"/>
        <v>3000.0010000000002</v>
      </c>
      <c r="E11" s="19" t="s">
        <v>11</v>
      </c>
      <c r="F11" s="219">
        <v>5000</v>
      </c>
      <c r="G11" s="220"/>
      <c r="H11" s="35">
        <v>133000</v>
      </c>
      <c r="I11" s="24">
        <v>720000</v>
      </c>
      <c r="J11" s="36">
        <v>86000</v>
      </c>
      <c r="K11" s="20">
        <v>587000</v>
      </c>
      <c r="L11" s="24">
        <v>47000</v>
      </c>
      <c r="M11" s="45">
        <v>133000</v>
      </c>
      <c r="N11" s="225"/>
    </row>
    <row r="12" spans="2:14" x14ac:dyDescent="0.15">
      <c r="D12" s="21">
        <f t="shared" si="0"/>
        <v>5000.0010000000002</v>
      </c>
      <c r="E12" s="19" t="s">
        <v>11</v>
      </c>
      <c r="F12" s="219">
        <v>10000</v>
      </c>
      <c r="G12" s="220"/>
      <c r="H12" s="35">
        <v>193000</v>
      </c>
      <c r="I12" s="24">
        <v>1224000</v>
      </c>
      <c r="J12" s="36">
        <v>135000</v>
      </c>
      <c r="K12" s="20">
        <v>1031000</v>
      </c>
      <c r="L12" s="24">
        <v>58000</v>
      </c>
      <c r="M12" s="45">
        <v>193000</v>
      </c>
      <c r="N12" s="225"/>
    </row>
    <row r="13" spans="2:14" x14ac:dyDescent="0.15">
      <c r="D13" s="21">
        <f t="shared" si="0"/>
        <v>10000.001</v>
      </c>
      <c r="E13" s="19" t="s">
        <v>11</v>
      </c>
      <c r="F13" s="219">
        <v>20000</v>
      </c>
      <c r="G13" s="220"/>
      <c r="H13" s="35">
        <v>326000</v>
      </c>
      <c r="I13" s="24">
        <v>2260000</v>
      </c>
      <c r="J13" s="36">
        <v>221000</v>
      </c>
      <c r="K13" s="20">
        <v>1934000</v>
      </c>
      <c r="L13" s="24">
        <v>105000</v>
      </c>
      <c r="M13" s="45">
        <v>326000</v>
      </c>
      <c r="N13" s="225"/>
    </row>
    <row r="14" spans="2:14" x14ac:dyDescent="0.15">
      <c r="D14" s="21">
        <f t="shared" si="0"/>
        <v>20000.001</v>
      </c>
      <c r="E14" s="19" t="s">
        <v>11</v>
      </c>
      <c r="F14" s="219">
        <v>30000</v>
      </c>
      <c r="G14" s="220"/>
      <c r="H14" s="35">
        <v>405000</v>
      </c>
      <c r="I14" s="24">
        <v>3216000</v>
      </c>
      <c r="J14" s="36">
        <v>265000</v>
      </c>
      <c r="K14" s="20">
        <v>2811000</v>
      </c>
      <c r="L14" s="24">
        <v>140000</v>
      </c>
      <c r="M14" s="45">
        <v>405000</v>
      </c>
      <c r="N14" s="225"/>
    </row>
    <row r="15" spans="2:14" ht="14.25" thickBot="1" x14ac:dyDescent="0.2">
      <c r="D15" s="33">
        <f t="shared" si="0"/>
        <v>30000.001</v>
      </c>
      <c r="E15" s="25" t="s">
        <v>11</v>
      </c>
      <c r="F15" s="222"/>
      <c r="G15" s="223"/>
      <c r="H15" s="48">
        <v>485000</v>
      </c>
      <c r="I15" s="49">
        <v>3961000</v>
      </c>
      <c r="J15" s="50">
        <v>310000</v>
      </c>
      <c r="K15" s="51">
        <v>3477000</v>
      </c>
      <c r="L15" s="49">
        <v>175000</v>
      </c>
      <c r="M15" s="52">
        <v>485000</v>
      </c>
      <c r="N15" s="226"/>
    </row>
    <row r="16" spans="2:14" x14ac:dyDescent="0.15">
      <c r="D16" s="22"/>
      <c r="E16" s="23"/>
      <c r="F16" s="53"/>
      <c r="G16" s="53"/>
      <c r="H16" s="54"/>
      <c r="I16" s="53"/>
      <c r="J16" s="53"/>
      <c r="K16" s="53"/>
      <c r="L16" s="53"/>
      <c r="M16" s="53"/>
      <c r="N16" s="23"/>
    </row>
    <row r="17" spans="3:14" x14ac:dyDescent="0.15">
      <c r="F17" s="55"/>
      <c r="G17" s="55"/>
      <c r="H17" s="55"/>
      <c r="I17" s="55"/>
      <c r="J17" s="55"/>
      <c r="K17" s="55"/>
      <c r="L17" s="55"/>
      <c r="M17" s="55"/>
    </row>
    <row r="18" spans="3:14" ht="27" customHeight="1" x14ac:dyDescent="0.15">
      <c r="D18" s="85"/>
      <c r="E18" s="85"/>
      <c r="F18" s="87"/>
      <c r="G18" s="87"/>
      <c r="H18" s="87"/>
      <c r="I18" s="78"/>
      <c r="J18" s="78"/>
      <c r="K18" s="55"/>
      <c r="L18" s="55"/>
      <c r="M18" s="55"/>
    </row>
    <row r="19" spans="3:14" ht="13.5" customHeight="1" x14ac:dyDescent="0.15">
      <c r="D19" s="85"/>
      <c r="E19" s="85"/>
      <c r="F19" s="87"/>
      <c r="G19" s="87"/>
      <c r="H19" s="87"/>
      <c r="I19" s="87"/>
      <c r="J19" s="78"/>
      <c r="K19" s="55"/>
      <c r="L19" s="55"/>
      <c r="M19" s="55"/>
    </row>
    <row r="20" spans="3:14" x14ac:dyDescent="0.15">
      <c r="D20" s="85"/>
      <c r="E20" s="85"/>
      <c r="F20" s="87"/>
      <c r="G20" s="87"/>
      <c r="H20" s="87"/>
      <c r="I20" s="87"/>
      <c r="J20" s="78"/>
      <c r="K20" s="55"/>
      <c r="L20" s="55"/>
      <c r="M20" s="55"/>
    </row>
    <row r="21" spans="3:14" x14ac:dyDescent="0.15">
      <c r="D21" s="86"/>
      <c r="E21" s="86"/>
      <c r="F21" s="80"/>
      <c r="G21" s="81"/>
      <c r="H21" s="82"/>
      <c r="I21" s="83"/>
      <c r="J21" s="80"/>
      <c r="K21" s="55"/>
      <c r="L21" s="55"/>
      <c r="M21" s="55"/>
    </row>
    <row r="22" spans="3:14" x14ac:dyDescent="0.15">
      <c r="D22" s="86"/>
      <c r="E22" s="86"/>
      <c r="F22" s="84"/>
      <c r="G22" s="81"/>
      <c r="H22" s="82"/>
      <c r="I22" s="83"/>
      <c r="J22" s="80"/>
      <c r="K22" s="55"/>
      <c r="L22" s="55"/>
      <c r="M22" s="55"/>
    </row>
    <row r="23" spans="3:14" x14ac:dyDescent="0.15">
      <c r="D23" s="86"/>
      <c r="E23" s="85"/>
      <c r="F23" s="80"/>
      <c r="G23" s="81"/>
      <c r="H23" s="82"/>
      <c r="I23" s="83"/>
      <c r="J23" s="80"/>
      <c r="K23" s="55"/>
      <c r="L23" s="55"/>
      <c r="M23" s="55"/>
    </row>
    <row r="24" spans="3:14" x14ac:dyDescent="0.15">
      <c r="D24" s="85"/>
      <c r="E24" s="85"/>
      <c r="F24" s="84"/>
      <c r="G24" s="81"/>
      <c r="H24" s="82"/>
      <c r="I24" s="83"/>
      <c r="J24" s="80"/>
      <c r="K24" s="55"/>
      <c r="L24" s="55"/>
      <c r="M24" s="55"/>
    </row>
    <row r="25" spans="3:14" x14ac:dyDescent="0.15">
      <c r="D25" s="85"/>
      <c r="E25" s="85"/>
      <c r="F25" s="84"/>
      <c r="G25" s="81"/>
      <c r="H25" s="82"/>
      <c r="I25" s="83"/>
      <c r="J25" s="80"/>
      <c r="K25" s="55"/>
      <c r="L25" s="55"/>
      <c r="M25" s="55"/>
    </row>
    <row r="26" spans="3:14" x14ac:dyDescent="0.15">
      <c r="D26" s="85"/>
      <c r="E26" s="85"/>
      <c r="F26" s="84"/>
      <c r="G26" s="81"/>
      <c r="H26" s="82"/>
      <c r="I26" s="83"/>
      <c r="J26" s="80"/>
      <c r="K26" s="55"/>
      <c r="L26" s="55"/>
      <c r="M26" s="55"/>
    </row>
    <row r="27" spans="3:14" x14ac:dyDescent="0.15">
      <c r="D27" s="85"/>
      <c r="E27" s="85"/>
      <c r="F27" s="84"/>
      <c r="G27" s="81"/>
      <c r="H27" s="82"/>
      <c r="I27" s="83"/>
      <c r="J27" s="80"/>
      <c r="K27" s="55"/>
      <c r="L27" s="55"/>
      <c r="M27" s="55"/>
    </row>
    <row r="28" spans="3:14" x14ac:dyDescent="0.15">
      <c r="D28" s="85"/>
      <c r="E28" s="85"/>
      <c r="F28" s="84"/>
      <c r="G28" s="81"/>
      <c r="H28" s="82"/>
      <c r="I28" s="83"/>
      <c r="J28" s="80"/>
      <c r="K28" s="55"/>
      <c r="L28" s="55"/>
      <c r="M28" s="55"/>
    </row>
    <row r="29" spans="3:14" x14ac:dyDescent="0.15">
      <c r="D29" s="85"/>
      <c r="E29" s="85"/>
      <c r="F29" s="84"/>
      <c r="G29" s="81"/>
      <c r="H29" s="82"/>
      <c r="I29" s="83"/>
      <c r="J29" s="80"/>
      <c r="K29" s="55"/>
      <c r="L29" s="55"/>
      <c r="M29" s="55"/>
    </row>
    <row r="30" spans="3:14" x14ac:dyDescent="0.15">
      <c r="D30" s="85"/>
      <c r="E30" s="85"/>
      <c r="F30" s="84"/>
      <c r="G30" s="81"/>
      <c r="H30" s="80"/>
      <c r="I30" s="83"/>
      <c r="J30" s="80"/>
      <c r="K30" s="55"/>
      <c r="L30" s="55"/>
      <c r="M30" s="55"/>
    </row>
    <row r="31" spans="3:14" x14ac:dyDescent="0.15">
      <c r="D31" s="34"/>
      <c r="E31" s="34"/>
      <c r="F31" s="26"/>
      <c r="G31" s="27"/>
      <c r="H31" s="28"/>
      <c r="I31" s="29"/>
      <c r="J31" s="28"/>
    </row>
    <row r="32" spans="3:14" ht="27" customHeight="1" thickBot="1" x14ac:dyDescent="0.2">
      <c r="C32" s="18" t="s">
        <v>63</v>
      </c>
      <c r="E32" s="27"/>
      <c r="F32" s="28"/>
      <c r="G32" s="28"/>
      <c r="H32" s="29"/>
      <c r="I32" s="28"/>
      <c r="J32" s="28"/>
      <c r="K32" s="28"/>
      <c r="L32" s="28"/>
      <c r="M32" s="28"/>
      <c r="N32" s="27"/>
    </row>
    <row r="33" spans="1:17" ht="27" customHeight="1" x14ac:dyDescent="0.15">
      <c r="D33" s="194" t="s">
        <v>62</v>
      </c>
      <c r="E33" s="195"/>
      <c r="F33" s="195"/>
      <c r="G33" s="196"/>
      <c r="H33" s="203" t="s">
        <v>12</v>
      </c>
      <c r="I33" s="204"/>
      <c r="J33" s="205" t="s">
        <v>6</v>
      </c>
      <c r="K33" s="205"/>
      <c r="L33" s="205"/>
      <c r="M33" s="206" t="s">
        <v>40</v>
      </c>
      <c r="N33" s="196" t="s">
        <v>7</v>
      </c>
    </row>
    <row r="34" spans="1:17" x14ac:dyDescent="0.15">
      <c r="D34" s="197"/>
      <c r="E34" s="198"/>
      <c r="F34" s="198"/>
      <c r="G34" s="199"/>
      <c r="H34" s="209" t="s">
        <v>39</v>
      </c>
      <c r="I34" s="211" t="s">
        <v>13</v>
      </c>
      <c r="J34" s="213" t="s">
        <v>8</v>
      </c>
      <c r="K34" s="215" t="s">
        <v>9</v>
      </c>
      <c r="L34" s="216"/>
      <c r="M34" s="207"/>
      <c r="N34" s="199"/>
    </row>
    <row r="35" spans="1:17" ht="26.25" thickBot="1" x14ac:dyDescent="0.2">
      <c r="D35" s="200"/>
      <c r="E35" s="201"/>
      <c r="F35" s="201"/>
      <c r="G35" s="202"/>
      <c r="H35" s="210"/>
      <c r="I35" s="212"/>
      <c r="J35" s="214"/>
      <c r="K35" s="42" t="s">
        <v>10</v>
      </c>
      <c r="L35" s="57" t="s">
        <v>30</v>
      </c>
      <c r="M35" s="208"/>
      <c r="N35" s="202"/>
    </row>
    <row r="36" spans="1:17" x14ac:dyDescent="0.15">
      <c r="D36" s="58">
        <v>0</v>
      </c>
      <c r="E36" s="37" t="s">
        <v>11</v>
      </c>
      <c r="F36" s="192">
        <v>200</v>
      </c>
      <c r="G36" s="193"/>
      <c r="H36" s="59">
        <v>21000</v>
      </c>
      <c r="I36" s="60">
        <v>72000</v>
      </c>
      <c r="J36" s="61">
        <v>11000</v>
      </c>
      <c r="K36" s="62">
        <v>51000</v>
      </c>
      <c r="L36" s="63">
        <v>9300</v>
      </c>
      <c r="M36" s="44">
        <v>16000</v>
      </c>
      <c r="N36" s="217">
        <v>16000</v>
      </c>
    </row>
    <row r="37" spans="1:17" x14ac:dyDescent="0.15">
      <c r="D37" s="21">
        <f t="shared" ref="D37:D44" si="1">+F36+0.001</f>
        <v>200.001</v>
      </c>
      <c r="E37" s="19" t="s">
        <v>11</v>
      </c>
      <c r="F37" s="219">
        <v>500</v>
      </c>
      <c r="G37" s="220"/>
      <c r="H37" s="64">
        <v>37000</v>
      </c>
      <c r="I37" s="65">
        <v>168000</v>
      </c>
      <c r="J37" s="66">
        <v>21000</v>
      </c>
      <c r="K37" s="67">
        <v>131000</v>
      </c>
      <c r="L37" s="68">
        <v>16000</v>
      </c>
      <c r="M37" s="45">
        <v>28000</v>
      </c>
      <c r="N37" s="217"/>
    </row>
    <row r="38" spans="1:17" x14ac:dyDescent="0.15">
      <c r="D38" s="21">
        <f t="shared" si="1"/>
        <v>500.00099999999998</v>
      </c>
      <c r="E38" s="19" t="s">
        <v>11</v>
      </c>
      <c r="F38" s="219">
        <v>1000</v>
      </c>
      <c r="G38" s="220"/>
      <c r="H38" s="64">
        <v>61000</v>
      </c>
      <c r="I38" s="65">
        <v>269000</v>
      </c>
      <c r="J38" s="66">
        <v>38000</v>
      </c>
      <c r="K38" s="67">
        <v>208000</v>
      </c>
      <c r="L38" s="68">
        <v>23000</v>
      </c>
      <c r="M38" s="45">
        <v>47000</v>
      </c>
      <c r="N38" s="217"/>
    </row>
    <row r="39" spans="1:17" x14ac:dyDescent="0.15">
      <c r="D39" s="21">
        <f t="shared" si="1"/>
        <v>1000.001</v>
      </c>
      <c r="E39" s="19" t="s">
        <v>11</v>
      </c>
      <c r="F39" s="219">
        <v>3000</v>
      </c>
      <c r="G39" s="220"/>
      <c r="H39" s="64">
        <v>114000</v>
      </c>
      <c r="I39" s="65">
        <v>542000</v>
      </c>
      <c r="J39" s="66">
        <v>67000</v>
      </c>
      <c r="K39" s="67">
        <v>428000</v>
      </c>
      <c r="L39" s="68">
        <v>47000</v>
      </c>
      <c r="M39" s="45">
        <v>90000</v>
      </c>
      <c r="N39" s="217"/>
    </row>
    <row r="40" spans="1:17" x14ac:dyDescent="0.15">
      <c r="D40" s="21">
        <f t="shared" si="1"/>
        <v>3000.0010000000002</v>
      </c>
      <c r="E40" s="19" t="s">
        <v>11</v>
      </c>
      <c r="F40" s="219">
        <v>5000</v>
      </c>
      <c r="G40" s="220"/>
      <c r="H40" s="64">
        <v>171000</v>
      </c>
      <c r="I40" s="65">
        <v>955000</v>
      </c>
      <c r="J40" s="66">
        <v>109000</v>
      </c>
      <c r="K40" s="67">
        <v>784000</v>
      </c>
      <c r="L40" s="68">
        <v>62000</v>
      </c>
      <c r="M40" s="45">
        <v>133000</v>
      </c>
      <c r="N40" s="217"/>
    </row>
    <row r="41" spans="1:17" x14ac:dyDescent="0.15">
      <c r="D41" s="21">
        <f t="shared" si="1"/>
        <v>5000.0010000000002</v>
      </c>
      <c r="E41" s="19" t="s">
        <v>11</v>
      </c>
      <c r="F41" s="219">
        <v>10000</v>
      </c>
      <c r="G41" s="220"/>
      <c r="H41" s="64">
        <v>251000</v>
      </c>
      <c r="I41" s="65">
        <v>1628000</v>
      </c>
      <c r="J41" s="66">
        <v>173000</v>
      </c>
      <c r="K41" s="67">
        <v>1377000</v>
      </c>
      <c r="L41" s="68">
        <v>78000</v>
      </c>
      <c r="M41" s="45">
        <v>193000</v>
      </c>
      <c r="N41" s="217"/>
    </row>
    <row r="42" spans="1:17" x14ac:dyDescent="0.15">
      <c r="D42" s="21">
        <f t="shared" si="1"/>
        <v>10000.001</v>
      </c>
      <c r="E42" s="19" t="s">
        <v>11</v>
      </c>
      <c r="F42" s="219">
        <v>20000</v>
      </c>
      <c r="G42" s="220"/>
      <c r="H42" s="64">
        <v>425000</v>
      </c>
      <c r="I42" s="65">
        <v>3008000</v>
      </c>
      <c r="J42" s="66">
        <v>285000</v>
      </c>
      <c r="K42" s="67">
        <v>2583000</v>
      </c>
      <c r="L42" s="68">
        <v>140000</v>
      </c>
      <c r="M42" s="45">
        <v>326000</v>
      </c>
      <c r="N42" s="217"/>
    </row>
    <row r="43" spans="1:17" x14ac:dyDescent="0.15">
      <c r="D43" s="21">
        <f t="shared" si="1"/>
        <v>20000.001</v>
      </c>
      <c r="E43" s="19" t="s">
        <v>11</v>
      </c>
      <c r="F43" s="219">
        <v>30000</v>
      </c>
      <c r="G43" s="220"/>
      <c r="H43" s="64">
        <v>530000</v>
      </c>
      <c r="I43" s="65">
        <v>4284000</v>
      </c>
      <c r="J43" s="66">
        <v>343000</v>
      </c>
      <c r="K43" s="67">
        <v>3754000</v>
      </c>
      <c r="L43" s="68">
        <v>187000</v>
      </c>
      <c r="M43" s="45">
        <v>405000</v>
      </c>
      <c r="N43" s="217"/>
    </row>
    <row r="44" spans="1:17" ht="14.25" thickBot="1" x14ac:dyDescent="0.2">
      <c r="D44" s="33">
        <f t="shared" si="1"/>
        <v>30000.001</v>
      </c>
      <c r="E44" s="25" t="s">
        <v>11</v>
      </c>
      <c r="F44" s="228"/>
      <c r="G44" s="229"/>
      <c r="H44" s="69">
        <v>627000</v>
      </c>
      <c r="I44" s="70">
        <v>5270000</v>
      </c>
      <c r="J44" s="71">
        <v>393000</v>
      </c>
      <c r="K44" s="72">
        <v>4644000</v>
      </c>
      <c r="L44" s="73">
        <v>234000</v>
      </c>
      <c r="M44" s="74">
        <v>485000</v>
      </c>
      <c r="N44" s="218"/>
    </row>
    <row r="45" spans="1:17" x14ac:dyDescent="0.15">
      <c r="D45" s="34"/>
      <c r="E45" s="34"/>
      <c r="F45" s="26"/>
      <c r="G45" s="27"/>
      <c r="H45" s="28"/>
      <c r="I45" s="29"/>
      <c r="J45" s="28"/>
    </row>
    <row r="46" spans="1:17" x14ac:dyDescent="0.15">
      <c r="F46" s="26"/>
      <c r="G46" s="26"/>
      <c r="H46" s="27"/>
      <c r="I46" s="28"/>
      <c r="J46" s="29"/>
      <c r="K46" s="28"/>
      <c r="L46" s="28"/>
      <c r="M46" s="28"/>
      <c r="N46" s="28"/>
      <c r="O46" s="28"/>
      <c r="P46" s="27"/>
    </row>
    <row r="47" spans="1:17" x14ac:dyDescent="0.15">
      <c r="A47" s="30"/>
      <c r="B47" s="30" t="s">
        <v>14</v>
      </c>
      <c r="C47" s="30"/>
      <c r="D47" s="221" t="s">
        <v>31</v>
      </c>
      <c r="E47" s="221"/>
      <c r="F47" s="221"/>
      <c r="G47" s="221"/>
      <c r="H47" s="221"/>
      <c r="I47" s="221"/>
      <c r="J47" s="221"/>
      <c r="K47" s="221"/>
      <c r="L47" s="221"/>
      <c r="M47" s="221"/>
      <c r="N47" s="221"/>
      <c r="O47" s="31"/>
      <c r="P47" s="31"/>
      <c r="Q47" s="31"/>
    </row>
    <row r="48" spans="1:17" x14ac:dyDescent="0.15">
      <c r="A48" s="30"/>
      <c r="B48" s="30" t="s">
        <v>15</v>
      </c>
      <c r="C48" s="30"/>
      <c r="D48" s="191" t="s">
        <v>32</v>
      </c>
      <c r="E48" s="191"/>
      <c r="F48" s="191"/>
      <c r="G48" s="191"/>
      <c r="H48" s="191"/>
      <c r="I48" s="191"/>
      <c r="J48" s="191"/>
      <c r="K48" s="191"/>
      <c r="L48" s="191"/>
      <c r="M48" s="191"/>
      <c r="N48" s="191"/>
      <c r="O48" s="32"/>
      <c r="P48" s="32"/>
      <c r="Q48" s="32"/>
    </row>
    <row r="49" spans="1:17" x14ac:dyDescent="0.15">
      <c r="A49" s="30"/>
      <c r="B49" s="30" t="s">
        <v>16</v>
      </c>
      <c r="C49" s="30"/>
      <c r="D49" s="191" t="s">
        <v>33</v>
      </c>
      <c r="E49" s="191"/>
      <c r="F49" s="191"/>
      <c r="G49" s="191"/>
      <c r="H49" s="191"/>
      <c r="I49" s="191"/>
      <c r="J49" s="191"/>
      <c r="K49" s="191"/>
      <c r="L49" s="191"/>
      <c r="M49" s="191"/>
      <c r="N49" s="191"/>
      <c r="O49" s="32"/>
      <c r="P49" s="32"/>
      <c r="Q49" s="32"/>
    </row>
    <row r="50" spans="1:17" x14ac:dyDescent="0.15">
      <c r="A50" s="30"/>
      <c r="B50" s="30" t="s">
        <v>17</v>
      </c>
      <c r="C50" s="30"/>
      <c r="D50" s="191" t="s">
        <v>37</v>
      </c>
      <c r="E50" s="191"/>
      <c r="F50" s="191"/>
      <c r="G50" s="191"/>
      <c r="H50" s="191"/>
      <c r="I50" s="191"/>
      <c r="J50" s="191"/>
      <c r="K50" s="191"/>
      <c r="L50" s="191"/>
      <c r="M50" s="191"/>
      <c r="N50" s="191"/>
      <c r="O50" s="32"/>
      <c r="P50" s="32"/>
      <c r="Q50" s="32"/>
    </row>
    <row r="51" spans="1:17" x14ac:dyDescent="0.15">
      <c r="A51" s="30"/>
      <c r="B51" s="30" t="s">
        <v>59</v>
      </c>
      <c r="C51" s="30"/>
      <c r="D51" s="191" t="s">
        <v>36</v>
      </c>
      <c r="E51" s="191"/>
      <c r="F51" s="191"/>
      <c r="G51" s="191"/>
      <c r="H51" s="191"/>
      <c r="I51" s="191"/>
      <c r="J51" s="191"/>
      <c r="K51" s="191"/>
      <c r="L51" s="191"/>
      <c r="M51" s="191"/>
      <c r="N51" s="191"/>
      <c r="O51" s="32"/>
      <c r="P51" s="32"/>
      <c r="Q51" s="32"/>
    </row>
    <row r="52" spans="1:17" x14ac:dyDescent="0.15">
      <c r="A52" s="30"/>
      <c r="B52" s="30" t="s">
        <v>60</v>
      </c>
      <c r="C52" s="30"/>
      <c r="D52" s="191" t="s">
        <v>34</v>
      </c>
      <c r="E52" s="191"/>
      <c r="F52" s="191"/>
      <c r="G52" s="191"/>
      <c r="H52" s="191"/>
      <c r="I52" s="191"/>
      <c r="J52" s="191"/>
      <c r="K52" s="191"/>
      <c r="L52" s="191"/>
      <c r="M52" s="191"/>
      <c r="N52" s="191"/>
      <c r="O52" s="32"/>
      <c r="P52" s="32"/>
      <c r="Q52" s="32"/>
    </row>
  </sheetData>
  <sheetProtection selectLockedCells="1" selectUnlockedCells="1"/>
  <mergeCells count="44">
    <mergeCell ref="F43:G43"/>
    <mergeCell ref="F44:G44"/>
    <mergeCell ref="F38:G38"/>
    <mergeCell ref="F39:G39"/>
    <mergeCell ref="F40:G40"/>
    <mergeCell ref="F41:G41"/>
    <mergeCell ref="F42:G42"/>
    <mergeCell ref="J5:J6"/>
    <mergeCell ref="K5:L5"/>
    <mergeCell ref="H4:I4"/>
    <mergeCell ref="J4:L4"/>
    <mergeCell ref="M4:M6"/>
    <mergeCell ref="D4:G6"/>
    <mergeCell ref="D47:N47"/>
    <mergeCell ref="D48:N48"/>
    <mergeCell ref="D49:N49"/>
    <mergeCell ref="F15:G15"/>
    <mergeCell ref="F14:G14"/>
    <mergeCell ref="F13:G13"/>
    <mergeCell ref="F12:G12"/>
    <mergeCell ref="F11:G11"/>
    <mergeCell ref="F10:G10"/>
    <mergeCell ref="F9:G9"/>
    <mergeCell ref="F8:G8"/>
    <mergeCell ref="N7:N15"/>
    <mergeCell ref="N4:N6"/>
    <mergeCell ref="H5:H6"/>
    <mergeCell ref="I5:I6"/>
    <mergeCell ref="D51:N51"/>
    <mergeCell ref="D52:N52"/>
    <mergeCell ref="F7:G7"/>
    <mergeCell ref="D50:N50"/>
    <mergeCell ref="D33:G35"/>
    <mergeCell ref="H33:I33"/>
    <mergeCell ref="J33:L33"/>
    <mergeCell ref="M33:M35"/>
    <mergeCell ref="N33:N35"/>
    <mergeCell ref="H34:H35"/>
    <mergeCell ref="I34:I35"/>
    <mergeCell ref="J34:J35"/>
    <mergeCell ref="K34:L34"/>
    <mergeCell ref="F36:G36"/>
    <mergeCell ref="N36:N44"/>
    <mergeCell ref="F37:G37"/>
  </mergeCells>
  <phoneticPr fontId="1"/>
  <pageMargins left="0.75" right="0.75" top="1" bottom="1" header="0.51200000000000001" footer="0.51200000000000001"/>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2"/>
  <sheetViews>
    <sheetView view="pageBreakPreview" zoomScaleNormal="100" workbookViewId="0">
      <selection activeCell="F13" sqref="F13"/>
    </sheetView>
  </sheetViews>
  <sheetFormatPr defaultRowHeight="13.5" x14ac:dyDescent="0.15"/>
  <cols>
    <col min="1" max="1" width="3" customWidth="1"/>
    <col min="2" max="2" width="65.875" customWidth="1"/>
    <col min="3" max="3" width="16.875" customWidth="1"/>
  </cols>
  <sheetData>
    <row r="1" spans="1:3" ht="17.25" x14ac:dyDescent="0.15">
      <c r="A1" s="230" t="s">
        <v>26</v>
      </c>
      <c r="B1" s="230"/>
      <c r="C1" s="230"/>
    </row>
    <row r="3" spans="1:3" ht="14.25" x14ac:dyDescent="0.15">
      <c r="A3" s="231" t="s">
        <v>43</v>
      </c>
      <c r="B3" s="231"/>
      <c r="C3" s="231"/>
    </row>
    <row r="4" spans="1:3" x14ac:dyDescent="0.15">
      <c r="A4" s="18"/>
      <c r="B4" s="18"/>
      <c r="C4" s="18"/>
    </row>
    <row r="5" spans="1:3" ht="14.25" x14ac:dyDescent="0.15">
      <c r="A5" s="231" t="s">
        <v>45</v>
      </c>
      <c r="B5" s="231"/>
      <c r="C5" s="231"/>
    </row>
    <row r="6" spans="1:3" ht="30" customHeight="1" x14ac:dyDescent="0.15">
      <c r="A6" s="56"/>
      <c r="B6" s="232" t="s">
        <v>20</v>
      </c>
      <c r="C6" s="232"/>
    </row>
    <row r="7" spans="1:3" ht="14.25" x14ac:dyDescent="0.15">
      <c r="A7" s="56"/>
      <c r="B7" s="56"/>
      <c r="C7" s="56"/>
    </row>
    <row r="8" spans="1:3" ht="14.25" x14ac:dyDescent="0.15">
      <c r="A8" s="231" t="s">
        <v>46</v>
      </c>
      <c r="B8" s="231"/>
      <c r="C8" s="231"/>
    </row>
    <row r="9" spans="1:3" ht="14.25" x14ac:dyDescent="0.15">
      <c r="A9" s="56"/>
      <c r="B9" s="231" t="s">
        <v>21</v>
      </c>
      <c r="C9" s="231"/>
    </row>
    <row r="10" spans="1:3" ht="14.25" x14ac:dyDescent="0.15">
      <c r="A10" s="56"/>
      <c r="B10" s="56"/>
      <c r="C10" s="56"/>
    </row>
    <row r="11" spans="1:3" ht="14.25" x14ac:dyDescent="0.15">
      <c r="A11" s="231" t="s">
        <v>47</v>
      </c>
      <c r="B11" s="231"/>
      <c r="C11" s="231"/>
    </row>
    <row r="12" spans="1:3" ht="42" customHeight="1" x14ac:dyDescent="0.15">
      <c r="A12" s="56"/>
      <c r="B12" s="233" t="s">
        <v>35</v>
      </c>
      <c r="C12" s="233"/>
    </row>
  </sheetData>
  <mergeCells count="8">
    <mergeCell ref="A1:C1"/>
    <mergeCell ref="B9:C9"/>
    <mergeCell ref="B6:C6"/>
    <mergeCell ref="B12:C12"/>
    <mergeCell ref="A5:C5"/>
    <mergeCell ref="A8:C8"/>
    <mergeCell ref="A11:C11"/>
    <mergeCell ref="A3:C3"/>
  </mergeCells>
  <phoneticPr fontId="1"/>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37"/>
  <sheetViews>
    <sheetView topLeftCell="A7" zoomScale="75" zoomScaleNormal="75" zoomScaleSheetLayoutView="100" workbookViewId="0">
      <selection activeCell="C5" sqref="C5:F5"/>
    </sheetView>
  </sheetViews>
  <sheetFormatPr defaultColWidth="9" defaultRowHeight="13.5" x14ac:dyDescent="0.15"/>
  <cols>
    <col min="1" max="1" width="5.625" style="1" customWidth="1"/>
    <col min="2" max="2" width="4.625" style="1" customWidth="1"/>
    <col min="3" max="3" width="3.125" style="1" customWidth="1"/>
    <col min="4" max="4" width="26" style="1" customWidth="1"/>
    <col min="5" max="5" width="16.625" style="1" customWidth="1"/>
    <col min="6" max="6" width="12.125" style="1" customWidth="1"/>
    <col min="7" max="7" width="16.625" style="1" customWidth="1"/>
    <col min="8" max="8" width="14.625" style="1" customWidth="1"/>
    <col min="9" max="10" width="16.625" style="1" customWidth="1"/>
    <col min="11" max="16384" width="9" style="1"/>
  </cols>
  <sheetData>
    <row r="1" spans="1:10" ht="19.5" customHeight="1" x14ac:dyDescent="0.15">
      <c r="A1" s="189" t="s">
        <v>19</v>
      </c>
      <c r="B1" s="189"/>
      <c r="C1" s="189"/>
      <c r="D1" s="189"/>
      <c r="E1" s="189"/>
      <c r="F1" s="189"/>
      <c r="G1" s="189"/>
      <c r="H1" s="189"/>
    </row>
    <row r="2" spans="1:10" ht="19.5" customHeight="1" x14ac:dyDescent="0.15">
      <c r="A2" s="189" t="s">
        <v>42</v>
      </c>
      <c r="B2" s="189"/>
      <c r="C2" s="189"/>
      <c r="D2" s="189"/>
      <c r="E2" s="189"/>
      <c r="F2" s="189"/>
      <c r="G2" s="189"/>
      <c r="H2" s="189"/>
    </row>
    <row r="3" spans="1:10" x14ac:dyDescent="0.15">
      <c r="H3" s="98" t="s">
        <v>76</v>
      </c>
    </row>
    <row r="4" spans="1:10" ht="15" thickBot="1" x14ac:dyDescent="0.2">
      <c r="B4" s="2" t="s">
        <v>22</v>
      </c>
      <c r="C4" s="3"/>
      <c r="D4" s="3"/>
      <c r="E4" s="3"/>
      <c r="F4" s="3"/>
      <c r="I4" s="1" t="b">
        <v>1</v>
      </c>
    </row>
    <row r="5" spans="1:10" ht="27.75" thickBot="1" x14ac:dyDescent="0.2">
      <c r="C5" s="176" t="s">
        <v>2</v>
      </c>
      <c r="D5" s="177"/>
      <c r="E5" s="177"/>
      <c r="F5" s="178"/>
      <c r="G5" s="4" t="s">
        <v>50</v>
      </c>
      <c r="H5" s="89" t="s">
        <v>5</v>
      </c>
      <c r="I5" s="5"/>
    </row>
    <row r="6" spans="1:10" ht="30" customHeight="1" thickTop="1" x14ac:dyDescent="0.15">
      <c r="C6" s="179" t="s">
        <v>61</v>
      </c>
      <c r="D6" s="180"/>
      <c r="E6" s="180"/>
      <c r="F6" s="181"/>
      <c r="G6" s="75">
        <v>150.5</v>
      </c>
      <c r="H6" s="90">
        <f>IF(G6=0,0,VLOOKUP(G6,手数料表!$D$7:$H$15,5,TRUE))</f>
        <v>16000</v>
      </c>
    </row>
    <row r="7" spans="1:10" ht="30" customHeight="1" thickBot="1" x14ac:dyDescent="0.2">
      <c r="C7" s="190" t="s">
        <v>0</v>
      </c>
      <c r="D7" s="183"/>
      <c r="E7" s="183"/>
      <c r="F7" s="184"/>
      <c r="G7" s="15"/>
      <c r="H7" s="91">
        <f>IF(G7=0,0,VLOOKUP(G7,手数料表!$D$7:$I$15,6,TRUE))</f>
        <v>0</v>
      </c>
    </row>
    <row r="8" spans="1:10" ht="9.75" customHeight="1" x14ac:dyDescent="0.15">
      <c r="C8" s="6"/>
      <c r="D8" s="6"/>
      <c r="E8" s="6"/>
      <c r="F8" s="6"/>
      <c r="G8" s="7"/>
      <c r="H8" s="7"/>
    </row>
    <row r="9" spans="1:10" ht="13.5" customHeight="1" thickBot="1" x14ac:dyDescent="0.2">
      <c r="G9" s="8" t="s">
        <v>4</v>
      </c>
      <c r="H9" s="88">
        <f>H6</f>
        <v>16000</v>
      </c>
    </row>
    <row r="10" spans="1:10" ht="13.5" customHeight="1" x14ac:dyDescent="0.15">
      <c r="G10" s="12"/>
      <c r="H10" s="13"/>
    </row>
    <row r="11" spans="1:10" ht="15" thickBot="1" x14ac:dyDescent="0.2">
      <c r="B11" s="2" t="s">
        <v>23</v>
      </c>
      <c r="C11" s="3"/>
      <c r="D11" s="3"/>
      <c r="E11" s="3"/>
      <c r="F11" s="3"/>
      <c r="I11" s="1" t="b">
        <v>0</v>
      </c>
      <c r="J11" s="76"/>
    </row>
    <row r="12" spans="1:10" ht="43.5" customHeight="1" thickBot="1" x14ac:dyDescent="0.2">
      <c r="C12" s="176" t="s">
        <v>2</v>
      </c>
      <c r="D12" s="177"/>
      <c r="E12" s="177"/>
      <c r="F12" s="178"/>
      <c r="G12" s="4" t="s">
        <v>53</v>
      </c>
      <c r="H12" s="89" t="s">
        <v>54</v>
      </c>
    </row>
    <row r="13" spans="1:10" ht="27" customHeight="1" thickTop="1" x14ac:dyDescent="0.15">
      <c r="C13" s="179" t="s">
        <v>27</v>
      </c>
      <c r="D13" s="180"/>
      <c r="E13" s="180"/>
      <c r="F13" s="181"/>
      <c r="G13" s="14"/>
      <c r="H13" s="94">
        <f>IF(G13=0,0,VLOOKUP(G13,手数料表!$D$7:$L$15,7,TRUE))</f>
        <v>0</v>
      </c>
    </row>
    <row r="14" spans="1:10" ht="27" customHeight="1" x14ac:dyDescent="0.15">
      <c r="C14" s="187" t="s">
        <v>1</v>
      </c>
      <c r="D14" s="79" t="s">
        <v>28</v>
      </c>
      <c r="E14" s="185" t="s">
        <v>49</v>
      </c>
      <c r="F14" s="186"/>
      <c r="G14" s="16"/>
      <c r="H14" s="95">
        <f>IF(G14=0,0,VLOOKUP(G14,手数料表!$D$7:$L$15,8,TRUE))</f>
        <v>0</v>
      </c>
    </row>
    <row r="15" spans="1:10" ht="62.25" customHeight="1" thickBot="1" x14ac:dyDescent="0.2">
      <c r="C15" s="188"/>
      <c r="D15" s="182" t="s">
        <v>70</v>
      </c>
      <c r="E15" s="183"/>
      <c r="F15" s="184"/>
      <c r="G15" s="15"/>
      <c r="H15" s="96">
        <f>IF(G15=0,0,VLOOKUP(G15,手数料表!$D$7:$L$15,9,TRUE))</f>
        <v>0</v>
      </c>
    </row>
    <row r="16" spans="1:10" ht="27" customHeight="1" thickBot="1" x14ac:dyDescent="0.2">
      <c r="C16" s="167" t="s">
        <v>3</v>
      </c>
      <c r="D16" s="168"/>
      <c r="E16" s="168"/>
      <c r="F16" s="169"/>
      <c r="G16" s="234"/>
      <c r="H16" s="235"/>
    </row>
    <row r="17" spans="2:9" ht="9" customHeight="1" x14ac:dyDescent="0.15">
      <c r="D17" s="11"/>
      <c r="E17" s="11"/>
      <c r="F17" s="11"/>
    </row>
    <row r="18" spans="2:9" ht="27" customHeight="1" thickBot="1" x14ac:dyDescent="0.2">
      <c r="D18" s="11"/>
      <c r="E18" s="11"/>
      <c r="F18" s="11"/>
      <c r="G18" s="8" t="s">
        <v>4</v>
      </c>
      <c r="H18" s="88">
        <f>G16</f>
        <v>0</v>
      </c>
    </row>
    <row r="19" spans="2:9" ht="18.75" customHeight="1" x14ac:dyDescent="0.15">
      <c r="D19" s="11"/>
      <c r="E19" s="11"/>
      <c r="F19" s="11"/>
    </row>
    <row r="20" spans="2:9" ht="13.5" customHeight="1" thickBot="1" x14ac:dyDescent="0.2">
      <c r="B20" s="2" t="s">
        <v>24</v>
      </c>
      <c r="D20" s="11"/>
      <c r="E20" s="11"/>
      <c r="F20" s="11"/>
      <c r="I20" s="1" t="b">
        <v>0</v>
      </c>
    </row>
    <row r="21" spans="2:9" ht="30" customHeight="1" thickBot="1" x14ac:dyDescent="0.2">
      <c r="C21" s="170" t="s">
        <v>55</v>
      </c>
      <c r="D21" s="171"/>
      <c r="E21" s="171"/>
      <c r="F21" s="171"/>
      <c r="G21" s="171"/>
      <c r="H21" s="92" t="s">
        <v>57</v>
      </c>
    </row>
    <row r="22" spans="2:9" ht="27" customHeight="1" thickTop="1" thickBot="1" x14ac:dyDescent="0.2">
      <c r="C22" s="172"/>
      <c r="D22" s="173"/>
      <c r="E22" s="173"/>
      <c r="F22" s="173"/>
      <c r="G22" s="173"/>
      <c r="H22" s="93">
        <f>IF(C22=0,0,VLOOKUP(C22,手数料表!$D$7:$H$15,5,TRUE))</f>
        <v>0</v>
      </c>
    </row>
    <row r="23" spans="2:9" ht="10.5" customHeight="1" x14ac:dyDescent="0.15"/>
    <row r="24" spans="2:9" ht="27" customHeight="1" thickBot="1" x14ac:dyDescent="0.2">
      <c r="G24" s="8" t="s">
        <v>4</v>
      </c>
      <c r="H24" s="88">
        <f>H22</f>
        <v>0</v>
      </c>
    </row>
    <row r="25" spans="2:9" ht="19.5" customHeight="1" x14ac:dyDescent="0.15">
      <c r="G25" s="12"/>
      <c r="H25" s="12"/>
    </row>
    <row r="26" spans="2:9" ht="14.25" x14ac:dyDescent="0.15">
      <c r="B26" s="2" t="s">
        <v>25</v>
      </c>
      <c r="C26" s="3"/>
      <c r="D26" s="3"/>
      <c r="E26" s="3"/>
      <c r="F26" s="3"/>
      <c r="I26" s="1" t="b">
        <v>0</v>
      </c>
    </row>
    <row r="27" spans="2:9" ht="27" customHeight="1" thickBot="1" x14ac:dyDescent="0.2">
      <c r="G27" s="8" t="s">
        <v>4</v>
      </c>
      <c r="H27" s="77"/>
    </row>
    <row r="29" spans="2:9" ht="14.25" customHeight="1" x14ac:dyDescent="0.15">
      <c r="B29" s="10" t="s">
        <v>52</v>
      </c>
      <c r="C29" s="166" t="s">
        <v>18</v>
      </c>
      <c r="D29" s="166"/>
      <c r="E29" s="166"/>
      <c r="F29" s="166"/>
      <c r="G29" s="166"/>
      <c r="H29" s="166"/>
    </row>
    <row r="31" spans="2:9" x14ac:dyDescent="0.15">
      <c r="B31" s="236" t="s">
        <v>72</v>
      </c>
      <c r="C31" s="236"/>
      <c r="D31" s="236"/>
      <c r="E31" s="236"/>
      <c r="F31" s="236"/>
      <c r="G31" s="236"/>
      <c r="H31" s="236"/>
    </row>
    <row r="32" spans="2:9" x14ac:dyDescent="0.15">
      <c r="B32" s="236"/>
      <c r="C32" s="236"/>
      <c r="D32" s="236"/>
      <c r="E32" s="236"/>
      <c r="F32" s="236"/>
      <c r="G32" s="236"/>
      <c r="H32" s="236"/>
    </row>
    <row r="33" spans="2:8" ht="14.25" thickBot="1" x14ac:dyDescent="0.2">
      <c r="B33" s="236"/>
      <c r="C33" s="236"/>
      <c r="D33" s="236"/>
      <c r="E33" s="236"/>
      <c r="F33" s="237" t="s">
        <v>73</v>
      </c>
      <c r="G33" s="237"/>
      <c r="H33" s="237"/>
    </row>
    <row r="34" spans="2:8" x14ac:dyDescent="0.15">
      <c r="B34" s="236"/>
      <c r="C34" s="236"/>
      <c r="D34" s="236"/>
      <c r="E34" s="236"/>
      <c r="F34" s="238"/>
      <c r="G34" s="238"/>
      <c r="H34" s="238"/>
    </row>
    <row r="35" spans="2:8" ht="14.25" thickBot="1" x14ac:dyDescent="0.2">
      <c r="B35" s="236"/>
      <c r="C35" s="236"/>
      <c r="D35" s="236"/>
      <c r="E35" s="236"/>
      <c r="F35" s="237" t="s">
        <v>74</v>
      </c>
      <c r="G35" s="237"/>
      <c r="H35" s="237"/>
    </row>
    <row r="36" spans="2:8" x14ac:dyDescent="0.15">
      <c r="B36" s="236"/>
      <c r="C36" s="236"/>
      <c r="D36" s="236"/>
      <c r="E36" s="236"/>
      <c r="F36" s="236"/>
      <c r="G36" s="236"/>
      <c r="H36" s="236"/>
    </row>
    <row r="37" spans="2:8" ht="14.25" thickBot="1" x14ac:dyDescent="0.2">
      <c r="B37" s="236"/>
      <c r="C37" s="236"/>
      <c r="D37" s="236"/>
      <c r="E37" s="236"/>
      <c r="F37" s="237" t="s">
        <v>75</v>
      </c>
      <c r="G37" s="237"/>
      <c r="H37" s="237"/>
    </row>
  </sheetData>
  <mergeCells count="15">
    <mergeCell ref="A1:H1"/>
    <mergeCell ref="C5:F5"/>
    <mergeCell ref="C6:F6"/>
    <mergeCell ref="A2:H2"/>
    <mergeCell ref="C7:F7"/>
    <mergeCell ref="C12:F12"/>
    <mergeCell ref="C13:F13"/>
    <mergeCell ref="E14:F14"/>
    <mergeCell ref="D15:F15"/>
    <mergeCell ref="C14:C15"/>
    <mergeCell ref="C29:H29"/>
    <mergeCell ref="C16:F16"/>
    <mergeCell ref="G16:H16"/>
    <mergeCell ref="C21:G21"/>
    <mergeCell ref="C22:G22"/>
  </mergeCells>
  <phoneticPr fontId="1"/>
  <conditionalFormatting sqref="C22:G22">
    <cfRule type="expression" dxfId="5" priority="3" stopIfTrue="1">
      <formula>$I$20=TRUE</formula>
    </cfRule>
  </conditionalFormatting>
  <conditionalFormatting sqref="G6:G7">
    <cfRule type="expression" dxfId="4" priority="6" stopIfTrue="1">
      <formula>$I$4=TRUE</formula>
    </cfRule>
  </conditionalFormatting>
  <conditionalFormatting sqref="G13:G15">
    <cfRule type="expression" dxfId="3" priority="7" stopIfTrue="1">
      <formula>$I$11=TRUE</formula>
    </cfRule>
  </conditionalFormatting>
  <conditionalFormatting sqref="H18">
    <cfRule type="expression" dxfId="2" priority="9" stopIfTrue="1">
      <formula>#REF!=TRUE</formula>
    </cfRule>
    <cfRule type="expression" priority="10" stopIfTrue="1">
      <formula>$I$11=FALSE</formula>
    </cfRule>
  </conditionalFormatting>
  <conditionalFormatting sqref="H9:H10">
    <cfRule type="expression" dxfId="1" priority="11" stopIfTrue="1">
      <formula>$I$4=FALSE</formula>
    </cfRule>
    <cfRule type="expression" dxfId="0" priority="12" stopIfTrue="1">
      <formula>#REF!=TRUE</formula>
    </cfRule>
  </conditionalFormatting>
  <dataValidations count="1">
    <dataValidation imeMode="off" allowBlank="1" showInputMessage="1" showErrorMessage="1" sqref="G7" xr:uid="{00000000-0002-0000-0400-000000000000}"/>
  </dataValidations>
  <pageMargins left="0.59055118110236227" right="0.59055118110236227" top="0.98425196850393704" bottom="0.98425196850393704" header="0.51181102362204722" footer="0.51181102362204722"/>
  <pageSetup paperSize="9" scale="9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95250</xdr:colOff>
                    <xdr:row>3</xdr:row>
                    <xdr:rowOff>28575</xdr:rowOff>
                  </from>
                  <to>
                    <xdr:col>0</xdr:col>
                    <xdr:colOff>323850</xdr:colOff>
                    <xdr:row>3</xdr:row>
                    <xdr:rowOff>180975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104775</xdr:colOff>
                    <xdr:row>10</xdr:row>
                    <xdr:rowOff>38100</xdr:rowOff>
                  </from>
                  <to>
                    <xdr:col>0</xdr:col>
                    <xdr:colOff>333375</xdr:colOff>
                    <xdr:row>11</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104775</xdr:colOff>
                    <xdr:row>19</xdr:row>
                    <xdr:rowOff>9525</xdr:rowOff>
                  </from>
                  <to>
                    <xdr:col>0</xdr:col>
                    <xdr:colOff>333375</xdr:colOff>
                    <xdr:row>19</xdr:row>
                    <xdr:rowOff>161925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114300</xdr:colOff>
                    <xdr:row>25</xdr:row>
                    <xdr:rowOff>19050</xdr:rowOff>
                  </from>
                  <to>
                    <xdr:col>0</xdr:col>
                    <xdr:colOff>342900</xdr:colOff>
                    <xdr:row>25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手数料算定表(新築) 〈添付図書〉</vt:lpstr>
      <vt:lpstr>手数料算定表（増築・改築・既存） 〈添付図書〉</vt:lpstr>
      <vt:lpstr>手数料表</vt:lpstr>
      <vt:lpstr>使用方法</vt:lpstr>
      <vt:lpstr>手数料算定表（記入例）</vt:lpstr>
      <vt:lpstr>使用方法!Print_Area</vt:lpstr>
      <vt:lpstr>'手数料算定表（記入例）'!Print_Area</vt:lpstr>
      <vt:lpstr>'手数料算定表(新築) 〈添付図書〉'!Print_Area</vt:lpstr>
      <vt:lpstr>'手数料算定表（増築・改築・既存） 〈添付図書〉'!Print_Area</vt:lpstr>
      <vt:lpstr>手数料表!Print_Area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2022-09-15T05:22:42Z</cp:lastPrinted>
  <dcterms:created xsi:type="dcterms:W3CDTF">2009-02-23T04:18:09Z</dcterms:created>
  <dcterms:modified xsi:type="dcterms:W3CDTF">2024-11-11T05:50:21Z</dcterms:modified>
</cp:coreProperties>
</file>