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6007780-410農産班\農産班\56 燃料価格高騰対策\21 令和８事業年度\01 公募事務\03 R8公募開始通知（協議会⇒関係機関）\01 県協議会資料基本セット\R8業務方法書一式\"/>
    </mc:Choice>
  </mc:AlternateContent>
  <xr:revisionPtr revIDLastSave="0" documentId="13_ncr:1_{DF4DE109-E20F-41ED-A5D6-39920E60C729}" xr6:coauthVersionLast="47" xr6:coauthVersionMax="47" xr10:uidLastSave="{00000000-0000-0000-0000-000000000000}"/>
  <bookViews>
    <workbookView xWindow="-120" yWindow="-120" windowWidth="29040" windowHeight="15720" xr2:uid="{00000000-000D-0000-FFFF-FFFF00000000}"/>
  </bookViews>
  <sheets>
    <sheet name="別紙様式1号（鑑）" sheetId="2" r:id="rId1"/>
    <sheet name="別紙１" sheetId="5" r:id="rId2"/>
    <sheet name="別紙２（鑑）" sheetId="1" r:id="rId3"/>
    <sheet name="別紙２" sheetId="4" r:id="rId4"/>
  </sheets>
  <externalReferences>
    <externalReference r:id="rId5"/>
  </externalReferences>
  <definedNames>
    <definedName name="_xlnm._FilterDatabase" localSheetId="0" hidden="1">'別紙様式1号（鑑）'!#REF!</definedName>
    <definedName name="_xlnm.Print_Area" localSheetId="1">別紙１!$A$1:$G$39</definedName>
    <definedName name="_xlnm.Print_Area" localSheetId="2">'別紙２（鑑）'!$A$1:$D$34</definedName>
    <definedName name="_xlnm.Print_Area" localSheetId="0">'別紙様式1号（鑑）'!$A$1:$I$24</definedName>
    <definedName name="金額">#REF!</definedName>
    <definedName name="氏名">#REF!</definedName>
    <definedName name="数量">#REF!</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5" l="1"/>
  <c r="E26" i="5"/>
  <c r="D26" i="5"/>
  <c r="F25" i="5"/>
  <c r="E25" i="5"/>
  <c r="D25" i="5"/>
  <c r="F24" i="5"/>
  <c r="E24" i="5"/>
  <c r="D24" i="5"/>
  <c r="F23" i="5"/>
  <c r="E23" i="5"/>
  <c r="D23" i="5"/>
  <c r="D24" i="4" l="1"/>
  <c r="C24" i="4"/>
  <c r="D39" i="4"/>
  <c r="C39" i="4"/>
  <c r="E50" i="4"/>
  <c r="E21" i="4"/>
  <c r="F21" i="4" s="1"/>
  <c r="H12" i="4" l="1"/>
  <c r="H11" i="4"/>
  <c r="E39" i="4" l="1"/>
  <c r="F39" i="4" s="1"/>
  <c r="E38" i="4" l="1"/>
  <c r="F38" i="4" s="1"/>
  <c r="D115" i="4" l="1"/>
  <c r="F115" i="4"/>
  <c r="E115" i="4"/>
  <c r="E90" i="4"/>
  <c r="G90" i="4" s="1"/>
  <c r="E65" i="4"/>
  <c r="G102" i="4"/>
  <c r="G98" i="4"/>
  <c r="K103" i="4"/>
  <c r="J103" i="4"/>
  <c r="I103" i="4"/>
  <c r="H103" i="4"/>
  <c r="G103" i="4"/>
  <c r="D103" i="4"/>
  <c r="F102" i="4"/>
  <c r="H102" i="4" s="1"/>
  <c r="E102" i="4"/>
  <c r="F98" i="4"/>
  <c r="H98" i="4" s="1"/>
  <c r="E98" i="4"/>
  <c r="F94" i="4"/>
  <c r="H94" i="4" s="1"/>
  <c r="E94" i="4"/>
  <c r="G94" i="4" s="1"/>
  <c r="F90" i="4"/>
  <c r="H90" i="4" s="1"/>
  <c r="E52" i="4"/>
  <c r="E51" i="4"/>
  <c r="E49" i="4"/>
  <c r="E37" i="4"/>
  <c r="F37" i="4" s="1"/>
  <c r="E36" i="4"/>
  <c r="F36" i="4" s="1"/>
  <c r="D26" i="4"/>
  <c r="E23" i="4"/>
  <c r="F23" i="4" s="1"/>
  <c r="E22" i="4"/>
  <c r="F22" i="4" s="1"/>
  <c r="E20" i="4"/>
  <c r="F20" i="4" s="1"/>
  <c r="E24" i="4" l="1"/>
  <c r="F24" i="4" s="1"/>
  <c r="C26" i="4"/>
  <c r="F103" i="4"/>
  <c r="E103" i="4"/>
  <c r="E26" i="4" l="1"/>
  <c r="F26" i="4" s="1"/>
  <c r="F104" i="4"/>
  <c r="H104" i="4" s="1"/>
  <c r="E104" i="4"/>
  <c r="G104" i="4" s="1"/>
  <c r="I115" i="4" l="1"/>
  <c r="H115" i="4"/>
  <c r="G115" i="4"/>
  <c r="D78" i="4"/>
  <c r="I78" i="4"/>
  <c r="H78" i="4"/>
  <c r="G78" i="4"/>
  <c r="F77" i="4"/>
  <c r="F73" i="4"/>
  <c r="F69" i="4"/>
  <c r="F65" i="4"/>
  <c r="E77" i="4"/>
  <c r="E73" i="4"/>
  <c r="E69" i="4"/>
  <c r="F78" i="4" l="1"/>
  <c r="F79" i="4" s="1"/>
  <c r="E78" i="4"/>
  <c r="E79" i="4" s="1"/>
</calcChain>
</file>

<file path=xl/sharedStrings.xml><?xml version="1.0" encoding="utf-8"?>
<sst xmlns="http://schemas.openxmlformats.org/spreadsheetml/2006/main" count="182" uniqueCount="140">
  <si>
    <t>（別紙２）</t>
    <rPh sb="1" eb="3">
      <t>ベッシ</t>
    </rPh>
    <phoneticPr fontId="4"/>
  </si>
  <si>
    <t>（事業実施計画書添付資料１）</t>
    <rPh sb="1" eb="3">
      <t>ジギョウ</t>
    </rPh>
    <rPh sb="3" eb="5">
      <t>ジッシ</t>
    </rPh>
    <rPh sb="5" eb="8">
      <t>ケイカクショ</t>
    </rPh>
    <rPh sb="8" eb="10">
      <t>テンプ</t>
    </rPh>
    <rPh sb="10" eb="12">
      <t>シリョウ</t>
    </rPh>
    <phoneticPr fontId="4"/>
  </si>
  <si>
    <t>省エネルギー等対策推進計画</t>
    <phoneticPr fontId="4"/>
  </si>
  <si>
    <t>（品目名：　　　　　　　　）</t>
    <rPh sb="1" eb="4">
      <t>ヒンモクメイ</t>
    </rPh>
    <phoneticPr fontId="4"/>
  </si>
  <si>
    <t>計画期間</t>
    <rPh sb="0" eb="2">
      <t>ケイカク</t>
    </rPh>
    <rPh sb="2" eb="4">
      <t>キカン</t>
    </rPh>
    <phoneticPr fontId="4"/>
  </si>
  <si>
    <t>都道府県名</t>
    <rPh sb="0" eb="5">
      <t>トドウフケンメイ</t>
    </rPh>
    <phoneticPr fontId="4"/>
  </si>
  <si>
    <t>市町村名</t>
    <rPh sb="0" eb="4">
      <t>シチョウソンメイ</t>
    </rPh>
    <phoneticPr fontId="4"/>
  </si>
  <si>
    <t>計画策定主体名</t>
    <rPh sb="0" eb="2">
      <t>ケイカク</t>
    </rPh>
    <rPh sb="2" eb="4">
      <t>サクテイ</t>
    </rPh>
    <rPh sb="4" eb="7">
      <t>シュタイメイ</t>
    </rPh>
    <phoneticPr fontId="4"/>
  </si>
  <si>
    <t>計画策定主体代表者氏名</t>
    <phoneticPr fontId="4"/>
  </si>
  <si>
    <t>計画参画者数</t>
    <phoneticPr fontId="4"/>
  </si>
  <si>
    <t>メールアドレス</t>
    <phoneticPr fontId="4"/>
  </si>
  <si>
    <t>第１　産地における燃料使用量削減等の目標</t>
    <rPh sb="0" eb="1">
      <t>ダイ</t>
    </rPh>
    <phoneticPr fontId="4"/>
  </si>
  <si>
    <t>１　施設園芸における省エネルギー等対策推進の考え方</t>
    <phoneticPr fontId="4"/>
  </si>
  <si>
    <t>２　過去の燃料使用量削減実績</t>
    <phoneticPr fontId="4"/>
  </si>
  <si>
    <t>削減率</t>
    <phoneticPr fontId="4"/>
  </si>
  <si>
    <t>実施事業年度</t>
    <phoneticPr fontId="4"/>
  </si>
  <si>
    <t>実績</t>
    <phoneticPr fontId="4"/>
  </si>
  <si>
    <t>10a当たり燃料使用量</t>
    <phoneticPr fontId="4"/>
  </si>
  <si>
    <t>→</t>
    <phoneticPr fontId="4"/>
  </si>
  <si>
    <t>３　燃料使用量削減等の目標</t>
    <phoneticPr fontId="4"/>
  </si>
  <si>
    <t>（１）10a当たり燃料使用量を削減する目標</t>
    <phoneticPr fontId="4"/>
  </si>
  <si>
    <r>
      <t xml:space="preserve">削減量
</t>
    </r>
    <r>
      <rPr>
        <sz val="10"/>
        <color theme="1"/>
        <rFont val="ＭＳ ゴシック"/>
        <family val="3"/>
        <charset val="128"/>
      </rPr>
      <t>③＝①－②</t>
    </r>
    <phoneticPr fontId="4"/>
  </si>
  <si>
    <r>
      <t xml:space="preserve">削減率
</t>
    </r>
    <r>
      <rPr>
        <sz val="9"/>
        <color theme="1"/>
        <rFont val="ＭＳ ゴシック"/>
        <family val="3"/>
        <charset val="128"/>
      </rPr>
      <t>④＝③／①×100</t>
    </r>
    <phoneticPr fontId="4"/>
  </si>
  <si>
    <t>ＬＰガス</t>
    <phoneticPr fontId="4"/>
  </si>
  <si>
    <t>ＬＮＧ</t>
    <phoneticPr fontId="4"/>
  </si>
  <si>
    <t>合計（Ａ重油換算）</t>
    <rPh sb="0" eb="2">
      <t>ゴウケイ</t>
    </rPh>
    <rPh sb="4" eb="6">
      <t>ジュウユ</t>
    </rPh>
    <rPh sb="6" eb="8">
      <t>カンサン</t>
    </rPh>
    <phoneticPr fontId="4"/>
  </si>
  <si>
    <t>10a当たり</t>
    <rPh sb="3" eb="4">
      <t>ア</t>
    </rPh>
    <phoneticPr fontId="4"/>
  </si>
  <si>
    <t>（２）単位生産量当たり燃料使用量を削減する目標</t>
    <phoneticPr fontId="4"/>
  </si>
  <si>
    <t>１t当たりの
燃料使用量</t>
    <phoneticPr fontId="4"/>
  </si>
  <si>
    <t>（３）民間の金融商品や備蓄タンク等を活用して燃料コストの変動を抑制する目標</t>
    <phoneticPr fontId="4"/>
  </si>
  <si>
    <t>第２　目標達成に向けた取組手段</t>
  </si>
  <si>
    <t>（１）10a当たり燃料使用量の削減を目標とする者の取組計画一覧</t>
    <phoneticPr fontId="4"/>
  </si>
  <si>
    <t>No.</t>
    <phoneticPr fontId="4"/>
  </si>
  <si>
    <t>氏名</t>
    <rPh sb="0" eb="2">
      <t>シメイ</t>
    </rPh>
    <phoneticPr fontId="4"/>
  </si>
  <si>
    <t>温室面積</t>
    <rPh sb="0" eb="2">
      <t>オンシツ</t>
    </rPh>
    <rPh sb="2" eb="4">
      <t>メンセキ</t>
    </rPh>
    <phoneticPr fontId="4"/>
  </si>
  <si>
    <t>燃料使用量</t>
    <phoneticPr fontId="4"/>
  </si>
  <si>
    <t>省エネ設備導入計画</t>
    <rPh sb="3" eb="5">
      <t>セツビ</t>
    </rPh>
    <phoneticPr fontId="4"/>
  </si>
  <si>
    <t>現在</t>
    <phoneticPr fontId="4"/>
  </si>
  <si>
    <t>○事業年度</t>
    <phoneticPr fontId="4"/>
  </si>
  <si>
    <t>（参考）</t>
    <rPh sb="1" eb="3">
      <t>サンコウ</t>
    </rPh>
    <phoneticPr fontId="4"/>
  </si>
  <si>
    <t>合計</t>
    <rPh sb="0" eb="2">
      <t>ゴウケイ</t>
    </rPh>
    <phoneticPr fontId="4"/>
  </si>
  <si>
    <t>【添付資料】</t>
    <phoneticPr fontId="4"/>
  </si>
  <si>
    <t>現在の燃料使用量、目標の燃料使用量の算定方法を確認できる資料</t>
    <phoneticPr fontId="4"/>
  </si>
  <si>
    <t>（２）単位生産量当たり燃料使用量の削減を目標とする者の取組計画一覧</t>
    <phoneticPr fontId="4"/>
  </si>
  <si>
    <t>目標</t>
    <rPh sb="0" eb="2">
      <t>モクヒョウ</t>
    </rPh>
    <phoneticPr fontId="4"/>
  </si>
  <si>
    <t>燃料使用量・生産量の算定方法を確認できる資料</t>
    <phoneticPr fontId="4"/>
  </si>
  <si>
    <t>（３）民間の金融商品や備蓄タンク等を活用して燃料コストの変動を抑制することを目標とする者の取組計画一覧</t>
    <phoneticPr fontId="4"/>
  </si>
  <si>
    <t>番　　　号　</t>
  </si>
  <si>
    <t>年　月　日　</t>
  </si>
  <si>
    <t>（農業者組織）</t>
  </si>
  <si>
    <t>記</t>
  </si>
  <si>
    <t>１　施設園芸等燃料価格高騰対策事業実施計画書：別紙１</t>
  </si>
  <si>
    <t>２　省エネルギー等対策推進計画：別紙２</t>
  </si>
  <si>
    <t>※事業年度は７月～翌６月。</t>
  </si>
  <si>
    <t>番号</t>
  </si>
  <si>
    <t>氏名</t>
  </si>
  <si>
    <t>Ａ重油</t>
  </si>
  <si>
    <t>灯油</t>
  </si>
  <si>
    <t>合　計</t>
  </si>
  <si>
    <t>別紙様式第１号（第６条第１項関係）</t>
  </si>
  <si>
    <t>策定主体名：</t>
    <phoneticPr fontId="4"/>
  </si>
  <si>
    <t>（注）当該産地における施設園芸の経営に関する現状と課題、省エネルギー等対策推進計画の実践を踏まえた今後の展開方向について記入する。</t>
    <phoneticPr fontId="4"/>
  </si>
  <si>
    <t>（注１）１期計画、２期計画における目標削減率15％を達成した場合に削減率を○で囲む。</t>
    <rPh sb="1" eb="2">
      <t>チュウ</t>
    </rPh>
    <phoneticPr fontId="4"/>
  </si>
  <si>
    <t>達成率</t>
    <rPh sb="0" eb="3">
      <t>タッセイリツ</t>
    </rPh>
    <phoneticPr fontId="4"/>
  </si>
  <si>
    <t>現在①</t>
    <phoneticPr fontId="4"/>
  </si>
  <si>
    <t>目標②</t>
    <phoneticPr fontId="4"/>
  </si>
  <si>
    <t>年間使用量</t>
    <phoneticPr fontId="4"/>
  </si>
  <si>
    <t>（注１） 省エネルギー等対策推進計画に参画する者が経営する温室面積（計画該当品目）を対象に記載する。</t>
    <rPh sb="1" eb="2">
      <t>チュウ</t>
    </rPh>
    <phoneticPr fontId="4"/>
  </si>
  <si>
    <t>面積</t>
    <rPh sb="0" eb="2">
      <t>メンセキ</t>
    </rPh>
    <phoneticPr fontId="4"/>
  </si>
  <si>
    <t>（注１）省エネルギー等対策推進計画に参画する者が経営する温室面積（計画該当品目）を対象に記載する。</t>
    <rPh sb="1" eb="2">
      <t>チュウ</t>
    </rPh>
    <phoneticPr fontId="4"/>
  </si>
  <si>
    <t>（注３）重量での把握が困難な場合は、単位を数量に変更して記載してもよいものとする。</t>
    <rPh sb="1" eb="2">
      <t>チュウ</t>
    </rPh>
    <phoneticPr fontId="4"/>
  </si>
  <si>
    <r>
      <t>抑制率
③</t>
    </r>
    <r>
      <rPr>
        <sz val="9"/>
        <color theme="1"/>
        <rFont val="ＭＳ ゴシック"/>
        <family val="3"/>
        <charset val="128"/>
      </rPr>
      <t>＝②／①×100</t>
    </r>
    <rPh sb="0" eb="2">
      <t>ヨクセイ</t>
    </rPh>
    <phoneticPr fontId="4"/>
  </si>
  <si>
    <t>現在使用量①</t>
    <rPh sb="2" eb="5">
      <t>シヨウリョウ</t>
    </rPh>
    <phoneticPr fontId="4"/>
  </si>
  <si>
    <t>抑制量②</t>
    <rPh sb="0" eb="2">
      <t>ヨクセイ</t>
    </rPh>
    <rPh sb="2" eb="3">
      <t>リョウ</t>
    </rPh>
    <phoneticPr fontId="4"/>
  </si>
  <si>
    <t>（注１）本取組計画一覧は燃料種類別に作成することとし、ＬＰガスは「㎏」、ＬＮＧは「㎥」に単位を修正する。</t>
    <rPh sb="1" eb="2">
      <t>チュウ</t>
    </rPh>
    <phoneticPr fontId="4"/>
  </si>
  <si>
    <t>（注５）申請数が多い場合等は、本表を別葉とする。</t>
    <rPh sb="1" eb="2">
      <t>チュウ</t>
    </rPh>
    <phoneticPr fontId="4"/>
  </si>
  <si>
    <t>生産量</t>
    <rPh sb="0" eb="3">
      <t>セイサンリョウ</t>
    </rPh>
    <phoneticPr fontId="4"/>
  </si>
  <si>
    <t>変動抑制取組計画</t>
    <rPh sb="0" eb="4">
      <t>ヘンドウヨクセイ</t>
    </rPh>
    <rPh sb="4" eb="6">
      <t>トリクミ</t>
    </rPh>
    <rPh sb="6" eb="8">
      <t>ケイカク</t>
    </rPh>
    <phoneticPr fontId="4"/>
  </si>
  <si>
    <t>変動抑制量</t>
    <phoneticPr fontId="4"/>
  </si>
  <si>
    <t>（注１）省エネルギー等対策推進計画に参画する者が経営する茶工場を対象に記載する。</t>
    <rPh sb="1" eb="2">
      <t>チュウ</t>
    </rPh>
    <phoneticPr fontId="4"/>
  </si>
  <si>
    <t>（単位生産量当たり燃料使用量）</t>
    <phoneticPr fontId="4"/>
  </si>
  <si>
    <t>住所</t>
    <rPh sb="0" eb="2">
      <t>ジュウショ</t>
    </rPh>
    <phoneticPr fontId="4"/>
  </si>
  <si>
    <r>
      <t>住所</t>
    </r>
    <r>
      <rPr>
        <sz val="12"/>
        <color theme="1"/>
        <rFont val="ＭＳ ゴシック"/>
        <family val="3"/>
        <charset val="128"/>
      </rPr>
      <t>（主たる事務所）</t>
    </r>
    <phoneticPr fontId="4"/>
  </si>
  <si>
    <r>
      <t>電話番号</t>
    </r>
    <r>
      <rPr>
        <sz val="12"/>
        <color theme="1"/>
        <rFont val="ＭＳ ゴシック"/>
        <family val="3"/>
        <charset val="128"/>
      </rPr>
      <t>（主たる事務所）</t>
    </r>
    <phoneticPr fontId="4"/>
  </si>
  <si>
    <t>３年間（Ｒ　事業年度～Ｒ　事業年度）</t>
    <rPh sb="1" eb="2">
      <t>ネン</t>
    </rPh>
    <phoneticPr fontId="4"/>
  </si>
  <si>
    <t>現在①</t>
  </si>
  <si>
    <t>目標②</t>
  </si>
  <si>
    <t>年間（加温期間）生産量</t>
    <rPh sb="0" eb="2">
      <t>ネンカン</t>
    </rPh>
    <rPh sb="3" eb="7">
      <t>カオンキカン</t>
    </rPh>
    <rPh sb="8" eb="11">
      <t>セイサンリョウ</t>
    </rPh>
    <phoneticPr fontId="4"/>
  </si>
  <si>
    <t>合計（A重油換算）</t>
    <phoneticPr fontId="4"/>
  </si>
  <si>
    <t>生産量（ｔ）　　　　　　(品目名：　　　)</t>
    <rPh sb="0" eb="3">
      <t>セイサンリョウ</t>
    </rPh>
    <phoneticPr fontId="4"/>
  </si>
  <si>
    <t>灯油</t>
    <rPh sb="0" eb="2">
      <t>トウユ</t>
    </rPh>
    <phoneticPr fontId="4"/>
  </si>
  <si>
    <t>Ａ重油</t>
    <phoneticPr fontId="4"/>
  </si>
  <si>
    <t>灯油</t>
    <phoneticPr fontId="4"/>
  </si>
  <si>
    <t>（注２）変動抑制取組計画については、支援対象者が一体的に取り組む場合は、合計欄にのみ記載。
        計画参画者が個別に取り組む場合は、個々の省エネルギー等対策取組計画から転記する。</t>
    <rPh sb="1" eb="2">
      <t>チュウ</t>
    </rPh>
    <phoneticPr fontId="4"/>
  </si>
  <si>
    <t>（注２） 年間(加温期間)使用量の「現在」及び「目標」欄は、第２の「（１）10a当たりの燃料使用量の削減を目標とする者の取組計画一覧」の合計
         欄から転記する。　なお、それぞれの数値については小数点以下第１位を四捨五入する。
　　　　</t>
    <rPh sb="1" eb="2">
      <t>チュウ</t>
    </rPh>
    <phoneticPr fontId="4"/>
  </si>
  <si>
    <t>（注２）年間（加温期間）使用量の「現在」及び「目標」欄は、第２の「（２）単位生産量当たり燃料使用量の削減を目標とする者の取組計画一覧」
        の合計欄から転記する。なお、それぞれの数値については小数点以下第１位を四捨五入する。</t>
    <rPh sb="1" eb="2">
      <t>チュウ</t>
    </rPh>
    <phoneticPr fontId="4"/>
  </si>
  <si>
    <t>（注４）支援対象者内で複数の品目を生産している場合は、作付け戸数上位３品目（又は作付け戸数で全体の７割に達するまでの品目）について、枠
       を追加して記載する。</t>
    <rPh sb="1" eb="2">
      <t>チュウ</t>
    </rPh>
    <phoneticPr fontId="4"/>
  </si>
  <si>
    <t>（注２）年間（対象期間）使用量及び抑制量欄は、第２の「（３）民間の金融商品や備蓄タンク等を活用して燃料コストの変動を抑制することを目標
        とする者の取組計画一覧」の合計欄から転記する。なお、それぞれの数値については小数点以下第１位を四捨五入する。</t>
    <rPh sb="1" eb="2">
      <t>チュウ</t>
    </rPh>
    <phoneticPr fontId="4"/>
  </si>
  <si>
    <t>（注３）燃油コストの変動抑制量は、燃料コストの変動が産地の経営に及ぼすリスクに対して、民間の金融商品や備蓄タンク等の活用により、産地が
        燃料コストの変動に対するリスク軽減に備えている燃料量を記載する</t>
    <rPh sb="1" eb="2">
      <t>チュウ</t>
    </rPh>
    <phoneticPr fontId="4"/>
  </si>
  <si>
    <t>　　　　（例えば、備蓄タンクの活用であれば、燃料価格が高騰した際に、一定価格（高騰した価格よりも安い価格）で○○ＫＬ売り渡せることが可
        能な量）。</t>
    <phoneticPr fontId="4"/>
  </si>
  <si>
    <t>（注４）変動抑制取組計画の（参考）欄には、どの事業年度からどのような取組により、燃料価格や燃料使用量の変動を抑制するのかが分かるよう記
        載する。</t>
    <rPh sb="1" eb="2">
      <t>チュウ</t>
    </rPh>
    <phoneticPr fontId="4"/>
  </si>
  <si>
    <t>（注６）燃料価格や燃料使用量の変動を抑制するための取組内容は支援対象者ごとに異なることから、本表については、事業主体と協議の下、適宜変
        更することも可能とする。</t>
    <rPh sb="1" eb="2">
      <t>チュウ</t>
    </rPh>
    <phoneticPr fontId="4"/>
  </si>
  <si>
    <t>施設園芸等燃料価格高騰対策事業実施計画及び省エネルギー等対策推進
計画の（変更）承認申請について</t>
    <phoneticPr fontId="4"/>
  </si>
  <si>
    <t>番号</t>
    <rPh sb="0" eb="2">
      <t>バンゴウ</t>
    </rPh>
    <phoneticPr fontId="4"/>
  </si>
  <si>
    <t>備考</t>
    <rPh sb="0" eb="2">
      <t>ビコウ</t>
    </rPh>
    <phoneticPr fontId="4"/>
  </si>
  <si>
    <t>　兵庫県燃油価格高騰対策協議会施設園芸等燃料価格高騰対策業務方法書（平成25年６月13日付け兵庫県燃油価格高騰対策協議会作成）第６条第１項の規定に基づき、下記により事業実施計画及び省エネルギー推進計画を作成（変更）したので、関係書類を添えて承認を申請する。</t>
    <rPh sb="1" eb="15">
      <t>ヒョウゴケンネンユカカクコウトウタイサクキョウギカイ</t>
    </rPh>
    <rPh sb="46" eb="60">
      <t>ヒョウゴケンネンユカカクコウトウタイサクキョウギカイ</t>
    </rPh>
    <phoneticPr fontId="4"/>
  </si>
  <si>
    <t>兵庫県燃油価格高騰対策協議会会長　様</t>
    <rPh sb="0" eb="3">
      <t>ヒョウゴケン</t>
    </rPh>
    <rPh sb="3" eb="14">
      <t>ネンユカカクコウトウタイサクキョウギカイ</t>
    </rPh>
    <rPh sb="17" eb="18">
      <t>サマ</t>
    </rPh>
    <phoneticPr fontId="4"/>
  </si>
  <si>
    <t>R８年７月～R９年６月</t>
    <phoneticPr fontId="4"/>
  </si>
  <si>
    <t>（注２）実績はA重油・灯油は「kL」、ＬＰガスは「KG」、ＬＮＧは「㎥」の欄にそれぞれ記載し、省エネルギー等対策推進計画策定時の燃油現在使
       用量及び目標年の燃油使用実績を記載し、その差の率をカッコ内の削減率として記載。</t>
    <rPh sb="1" eb="2">
      <t>チュウ</t>
    </rPh>
    <phoneticPr fontId="4"/>
  </si>
  <si>
    <t>（注３）燃料使用量の合計欄には、灯油(kl)に0.938を、LPガス(kg)に1.288を、LNG(㎥)に1.571を乗じて、それぞれをA重油使用量（L）に換算したも
　　　　の（換算方法について、以下同様）とA重油使用量の合計を記載する。なお、それぞれの数値については小数点以下第１位を四捨五入する。</t>
    <rPh sb="1" eb="2">
      <t>チュウ</t>
    </rPh>
    <rPh sb="16" eb="18">
      <t>トウユ</t>
    </rPh>
    <phoneticPr fontId="4"/>
  </si>
  <si>
    <t>（注５）燃料使用量の合計欄には、灯油、LPガス、LNGをA重油使用量に換算したものとA重油使用量の合計を記載する。
　　　　なお、それぞれの数値については小数点以下第１位を四捨五入する。</t>
    <rPh sb="16" eb="18">
      <t>トウユ</t>
    </rPh>
    <phoneticPr fontId="4"/>
  </si>
  <si>
    <t>名称　　　　　　</t>
    <phoneticPr fontId="4"/>
  </si>
  <si>
    <t>代表者の氏名</t>
    <phoneticPr fontId="4"/>
  </si>
  <si>
    <t>対象期間</t>
    <rPh sb="0" eb="4">
      <t>タイショウキカン</t>
    </rPh>
    <phoneticPr fontId="17"/>
  </si>
  <si>
    <t>８事業年度</t>
    <rPh sb="1" eb="5">
      <t>ジギョウネンド</t>
    </rPh>
    <phoneticPr fontId="17"/>
  </si>
  <si>
    <t>令和８年10月～令和９年６月</t>
    <rPh sb="0" eb="2">
      <t>レイワ</t>
    </rPh>
    <rPh sb="3" eb="4">
      <t>ネン</t>
    </rPh>
    <rPh sb="6" eb="7">
      <t>ガツ</t>
    </rPh>
    <rPh sb="8" eb="10">
      <t>レイワ</t>
    </rPh>
    <rPh sb="11" eb="12">
      <t>ネン</t>
    </rPh>
    <rPh sb="13" eb="14">
      <t>ガツ</t>
    </rPh>
    <phoneticPr fontId="17"/>
  </si>
  <si>
    <t>燃料購入設定数量</t>
  </si>
  <si>
    <t>備考</t>
  </si>
  <si>
    <t>油種</t>
    <rPh sb="0" eb="2">
      <t>ユシュ</t>
    </rPh>
    <phoneticPr fontId="17"/>
  </si>
  <si>
    <t>（㍑、㎏、㎥）</t>
    <phoneticPr fontId="17"/>
  </si>
  <si>
    <t>（注）※は、「燃油購入予定数量(ﾘｯﾄﾙ)×積立単価(円/ﾘｯﾄﾙ)×1/2」で算出（農家積立分）。</t>
  </si>
  <si>
    <t>（別紙１）</t>
    <rPh sb="1" eb="3">
      <t>ベッシ</t>
    </rPh>
    <phoneticPr fontId="17"/>
  </si>
  <si>
    <t>施設園芸等燃料価格高騰対策事業実施計画書</t>
    <rPh sb="13" eb="15">
      <t>ジギョウ</t>
    </rPh>
    <rPh sb="17" eb="20">
      <t>ケイカクショ</t>
    </rPh>
    <phoneticPr fontId="17"/>
  </si>
  <si>
    <t>（注）前事業年度から継続加入している申込者については、備考欄に「継続」と記入する。</t>
    <phoneticPr fontId="4"/>
  </si>
  <si>
    <t>（注）「施設園芸用燃料価格差補填金積立契約申込書」（必要に応じ）及び「施設園芸用燃料購入数量等設定申込書」を添付する。</t>
    <phoneticPr fontId="4"/>
  </si>
  <si>
    <t>（注）申請数が多い場合等は、本表を別葉とする。</t>
    <phoneticPr fontId="4"/>
  </si>
  <si>
    <t>添付資料</t>
    <phoneticPr fontId="4"/>
  </si>
  <si>
    <t>１　組織の会則（規約）、役員名簿（農業協同組合(連合会)の場合は添付を省略できる）</t>
    <phoneticPr fontId="4"/>
  </si>
  <si>
    <t>２　事業参加者の一覧（下の様式を参考に作成）</t>
    <phoneticPr fontId="4"/>
  </si>
  <si>
    <r>
      <t>※</t>
    </r>
    <r>
      <rPr>
        <sz val="8"/>
        <rFont val="ＭＳ 明朝"/>
        <family val="1"/>
        <charset val="128"/>
      </rPr>
      <t>番号は事業参加者の通し番号とし、（セーフティネット申込者の内訳）の番号と連動させること。</t>
    </r>
  </si>
  <si>
    <t>施設園芸セーフティネット構築事業実施計画</t>
    <rPh sb="18" eb="20">
      <t>ケイカク</t>
    </rPh>
    <phoneticPr fontId="4"/>
  </si>
  <si>
    <t>10月～翌６月</t>
    <rPh sb="2" eb="3">
      <t>ガツ</t>
    </rPh>
    <rPh sb="4" eb="5">
      <t>ヨク</t>
    </rPh>
    <rPh sb="6" eb="7">
      <t>ガツ</t>
    </rPh>
    <phoneticPr fontId="17"/>
  </si>
  <si>
    <t>（セーフティネット申込者の内訳）</t>
    <rPh sb="9" eb="12">
      <t>モウシコミシャ</t>
    </rPh>
    <phoneticPr fontId="4"/>
  </si>
  <si>
    <t>燃油補填金積立
予定額(円)※</t>
    <rPh sb="5" eb="7">
      <t>ツミタテ</t>
    </rPh>
    <rPh sb="8" eb="10">
      <t>ヨテイ</t>
    </rPh>
    <phoneticPr fontId="17"/>
  </si>
  <si>
    <t>補助金所要見込額
(円)</t>
    <rPh sb="0" eb="3">
      <t>ホジョキン</t>
    </rPh>
    <rPh sb="3" eb="5">
      <t>ショヨウ</t>
    </rPh>
    <rPh sb="5" eb="8">
      <t>ミコミガク</t>
    </rPh>
    <phoneticPr fontId="17"/>
  </si>
  <si>
    <t>セーフティネット
事業申請（○×）</t>
    <rPh sb="9" eb="13">
      <t>ジギョウシンセイ</t>
    </rPh>
    <phoneticPr fontId="4"/>
  </si>
  <si>
    <t>住　　　　　所</t>
    <rPh sb="0" eb="1">
      <t>ジュウ</t>
    </rPh>
    <rPh sb="6" eb="7">
      <t>ショ</t>
    </rPh>
    <phoneticPr fontId="4"/>
  </si>
  <si>
    <t>補助金所要見込額
(円)</t>
    <rPh sb="0" eb="3">
      <t>ホジョキン</t>
    </rPh>
    <rPh sb="3" eb="5">
      <t>ショヨウ</t>
    </rPh>
    <rPh sb="5" eb="7">
      <t>ミコミ</t>
    </rPh>
    <rPh sb="7" eb="8">
      <t>ガク</t>
    </rPh>
    <rPh sb="10" eb="11">
      <t>エン</t>
    </rPh>
    <phoneticPr fontId="4"/>
  </si>
  <si>
    <t>実施期間</t>
    <phoneticPr fontId="4"/>
  </si>
  <si>
    <t>９事業年度</t>
    <rPh sb="1" eb="5">
      <t>ジギョウネンド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</si>
</sst>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quot;kL&quot;"/>
    <numFmt numFmtId="177" formatCode="\(#&quot;%&quot;\)"/>
    <numFmt numFmtId="178" formatCode="#,###&quot;L&quot;"/>
    <numFmt numFmtId="179" formatCode="#&quot;%&quot;"/>
    <numFmt numFmtId="180" formatCode="#,###&quot;kg&quot;"/>
    <numFmt numFmtId="181" formatCode="#,###&quot;㎥&quot;"/>
    <numFmt numFmtId="182" formatCode="#,###&quot;KL&quot;"/>
    <numFmt numFmtId="183" formatCode="#,###&quot;ha&quot;"/>
    <numFmt numFmtId="184" formatCode="#,###&quot;台&quot;"/>
    <numFmt numFmtId="185" formatCode="General&quot;台&quot;"/>
    <numFmt numFmtId="186" formatCode="General\a"/>
    <numFmt numFmtId="187" formatCode="General\t"/>
    <numFmt numFmtId="188" formatCode="#,###&quot;t&quot;"/>
    <numFmt numFmtId="189" formatCode="##,##0.0&quot;a&quot;"/>
    <numFmt numFmtId="190" formatCode="#,##0&quot;kL&quot;"/>
    <numFmt numFmtId="191" formatCode="#,##0&quot;kg&quot;"/>
    <numFmt numFmtId="192" formatCode="#,##0&quot;㎥&quot;"/>
    <numFmt numFmtId="193" formatCode="#,##0&quot; 円&quot;"/>
  </numFmts>
  <fonts count="26">
    <font>
      <sz val="11"/>
      <color theme="1"/>
      <name val="游ゴシック"/>
      <family val="2"/>
      <scheme val="minor"/>
    </font>
    <font>
      <sz val="12"/>
      <color theme="1"/>
      <name val="MS Gothic"/>
      <family val="2"/>
      <charset val="128"/>
    </font>
    <font>
      <sz val="11"/>
      <color theme="1"/>
      <name val="游ゴシック"/>
      <family val="2"/>
      <scheme val="minor"/>
    </font>
    <font>
      <sz val="12"/>
      <color theme="1"/>
      <name val="ＭＳ ゴシック"/>
      <family val="3"/>
      <charset val="128"/>
    </font>
    <font>
      <sz val="6"/>
      <name val="游ゴシック"/>
      <family val="3"/>
      <charset val="128"/>
      <scheme val="minor"/>
    </font>
    <font>
      <sz val="20"/>
      <color theme="1"/>
      <name val="ＭＳ ゴシック"/>
      <family val="3"/>
      <charset val="128"/>
    </font>
    <font>
      <sz val="24"/>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0"/>
      <name val="Arial"/>
      <family val="2"/>
    </font>
    <font>
      <sz val="11"/>
      <color theme="1"/>
      <name val="游ゴシック"/>
      <family val="3"/>
      <charset val="128"/>
      <scheme val="minor"/>
    </font>
    <font>
      <sz val="11"/>
      <name val="ＭＳ Ｐゴシック"/>
      <family val="3"/>
      <charset val="128"/>
    </font>
    <font>
      <sz val="12"/>
      <color theme="1"/>
      <name val="游ゴシック"/>
      <family val="3"/>
      <charset val="128"/>
      <scheme val="minor"/>
    </font>
    <font>
      <sz val="6"/>
      <name val="MS Gothic"/>
      <family val="2"/>
      <charset val="128"/>
    </font>
    <font>
      <sz val="10.5"/>
      <name val="游ゴシック"/>
      <family val="3"/>
      <charset val="128"/>
      <scheme val="minor"/>
    </font>
    <font>
      <sz val="10"/>
      <name val="游ゴシック"/>
      <family val="3"/>
      <charset val="128"/>
      <scheme val="minor"/>
    </font>
    <font>
      <sz val="12"/>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0"/>
      <name val="ＭＳ 明朝"/>
      <family val="1"/>
      <charset val="128"/>
    </font>
    <font>
      <sz val="8"/>
      <name val="ＭＳ 明朝"/>
      <family val="1"/>
      <charset val="128"/>
    </font>
    <font>
      <sz val="10"/>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right style="medium">
        <color auto="1"/>
      </right>
      <top/>
      <bottom style="medium">
        <color auto="1"/>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1">
    <xf numFmtId="0" fontId="0" fillId="0" borderId="0"/>
    <xf numFmtId="38" fontId="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5" fillId="0" borderId="0">
      <alignment vertical="center"/>
    </xf>
    <xf numFmtId="0" fontId="1" fillId="0" borderId="0">
      <alignment vertical="center"/>
    </xf>
    <xf numFmtId="38" fontId="1" fillId="0" borderId="0" applyFont="0" applyFill="0" applyBorder="0" applyAlignment="0" applyProtection="0">
      <alignment vertical="center"/>
    </xf>
  </cellStyleXfs>
  <cellXfs count="256">
    <xf numFmtId="0" fontId="0" fillId="0" borderId="0" xfId="0"/>
    <xf numFmtId="0" fontId="3" fillId="0" borderId="0" xfId="0" applyFont="1" applyAlignment="1">
      <alignment vertical="center"/>
    </xf>
    <xf numFmtId="0" fontId="10" fillId="0" borderId="0" xfId="0" applyFont="1" applyAlignment="1">
      <alignment horizontal="left" vertical="center"/>
    </xf>
    <xf numFmtId="9" fontId="10" fillId="0" borderId="0" xfId="0" applyNumberFormat="1" applyFont="1" applyAlignment="1">
      <alignment horizontal="center" vertical="center"/>
    </xf>
    <xf numFmtId="0" fontId="10" fillId="0" borderId="0" xfId="0" applyFont="1" applyAlignment="1">
      <alignment vertical="center"/>
    </xf>
    <xf numFmtId="177" fontId="10" fillId="0" borderId="0" xfId="0" applyNumberFormat="1" applyFont="1" applyAlignment="1">
      <alignment horizontal="center" vertical="center" shrinkToFit="1"/>
    </xf>
    <xf numFmtId="0" fontId="11" fillId="0" borderId="0" xfId="0" applyFont="1" applyAlignment="1">
      <alignment vertical="center"/>
    </xf>
    <xf numFmtId="0" fontId="11" fillId="0" borderId="0" xfId="0" applyFont="1" applyAlignment="1">
      <alignment horizontal="center" vertical="top"/>
    </xf>
    <xf numFmtId="0" fontId="11" fillId="0" borderId="0" xfId="0" applyFont="1" applyAlignment="1">
      <alignment horizontal="left" vertical="top" wrapText="1"/>
    </xf>
    <xf numFmtId="176" fontId="10" fillId="0" borderId="0" xfId="0" applyNumberFormat="1" applyFont="1" applyAlignment="1">
      <alignment horizontal="right" vertical="center" indent="1"/>
    </xf>
    <xf numFmtId="179" fontId="10" fillId="0" borderId="0" xfId="0" applyNumberFormat="1" applyFont="1" applyAlignment="1">
      <alignment horizontal="right" vertical="center" indent="1"/>
    </xf>
    <xf numFmtId="0" fontId="10"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xf numFmtId="179" fontId="10" fillId="0" borderId="0" xfId="0" applyNumberFormat="1" applyFont="1" applyAlignment="1">
      <alignment horizontal="center" vertical="center"/>
    </xf>
    <xf numFmtId="0" fontId="9" fillId="0" borderId="0" xfId="0" applyFont="1" applyAlignment="1">
      <alignment vertical="center"/>
    </xf>
    <xf numFmtId="0" fontId="10" fillId="0" borderId="4" xfId="0" applyFont="1" applyBorder="1" applyAlignment="1">
      <alignment horizontal="center" vertical="center"/>
    </xf>
    <xf numFmtId="178" fontId="10" fillId="0" borderId="0" xfId="0" applyNumberFormat="1"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center"/>
    </xf>
    <xf numFmtId="0" fontId="5" fillId="0" borderId="0" xfId="0" applyFont="1" applyAlignment="1">
      <alignment vertical="center"/>
    </xf>
    <xf numFmtId="0" fontId="7" fillId="0" borderId="0" xfId="0"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10" fillId="0" borderId="7"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21" xfId="0" applyFont="1" applyBorder="1" applyAlignment="1">
      <alignment vertical="center" wrapText="1"/>
    </xf>
    <xf numFmtId="0" fontId="10" fillId="0" borderId="25" xfId="0" applyFont="1" applyBorder="1" applyAlignment="1">
      <alignment vertical="center"/>
    </xf>
    <xf numFmtId="0" fontId="10" fillId="0" borderId="12" xfId="0" applyFont="1" applyBorder="1" applyAlignment="1">
      <alignment vertical="center"/>
    </xf>
    <xf numFmtId="0" fontId="10" fillId="0" borderId="28" xfId="0" applyFont="1" applyBorder="1" applyAlignment="1">
      <alignment vertical="center"/>
    </xf>
    <xf numFmtId="0" fontId="3" fillId="0" borderId="0" xfId="0" applyFont="1" applyAlignment="1">
      <alignment vertical="center" wrapText="1"/>
    </xf>
    <xf numFmtId="0" fontId="10" fillId="0" borderId="34" xfId="0" applyFont="1" applyBorder="1" applyAlignment="1">
      <alignment vertical="center"/>
    </xf>
    <xf numFmtId="0" fontId="3" fillId="0" borderId="0" xfId="0" applyFont="1" applyAlignment="1">
      <alignment horizontal="right" vertical="center"/>
    </xf>
    <xf numFmtId="0" fontId="10" fillId="0" borderId="4" xfId="0" applyFont="1" applyBorder="1" applyAlignment="1">
      <alignment horizontal="left" vertical="center"/>
    </xf>
    <xf numFmtId="0" fontId="10" fillId="0" borderId="27" xfId="0" applyFont="1" applyBorder="1" applyAlignment="1">
      <alignment horizontal="left" vertical="center"/>
    </xf>
    <xf numFmtId="0" fontId="10" fillId="0" borderId="46" xfId="0" applyFont="1" applyBorder="1" applyAlignment="1">
      <alignmen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9" xfId="0" applyFont="1" applyBorder="1" applyAlignment="1">
      <alignment vertical="center"/>
    </xf>
    <xf numFmtId="0" fontId="10" fillId="0" borderId="51" xfId="0" applyFont="1" applyBorder="1" applyAlignment="1">
      <alignment horizontal="left" vertical="center"/>
    </xf>
    <xf numFmtId="38" fontId="10" fillId="0" borderId="0" xfId="1" applyFont="1" applyBorder="1" applyAlignment="1">
      <alignment vertical="center"/>
    </xf>
    <xf numFmtId="181" fontId="10" fillId="0" borderId="0" xfId="0" applyNumberFormat="1" applyFont="1" applyAlignment="1">
      <alignment vertical="center"/>
    </xf>
    <xf numFmtId="180" fontId="10" fillId="0" borderId="8" xfId="0" applyNumberFormat="1" applyFont="1" applyBorder="1" applyAlignment="1">
      <alignment vertical="center"/>
    </xf>
    <xf numFmtId="176" fontId="10" fillId="0" borderId="8" xfId="0" applyNumberFormat="1" applyFont="1" applyBorder="1" applyAlignment="1">
      <alignment vertical="center"/>
    </xf>
    <xf numFmtId="181" fontId="10" fillId="0" borderId="8" xfId="0" applyNumberFormat="1"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vertical="center"/>
    </xf>
    <xf numFmtId="0" fontId="10" fillId="0" borderId="0" xfId="0" applyFont="1" applyAlignment="1">
      <alignment vertical="top"/>
    </xf>
    <xf numFmtId="178" fontId="3" fillId="0" borderId="0" xfId="0" applyNumberFormat="1" applyFont="1" applyAlignment="1">
      <alignment vertical="center"/>
    </xf>
    <xf numFmtId="178" fontId="10" fillId="0" borderId="8" xfId="0" applyNumberFormat="1" applyFont="1" applyBorder="1" applyAlignment="1">
      <alignment vertical="center"/>
    </xf>
    <xf numFmtId="0" fontId="10" fillId="0" borderId="60" xfId="0" applyFont="1" applyBorder="1" applyAlignment="1">
      <alignment vertical="center"/>
    </xf>
    <xf numFmtId="0" fontId="10" fillId="0" borderId="41" xfId="0" applyFont="1" applyBorder="1" applyAlignment="1">
      <alignment vertical="center" shrinkToFit="1"/>
    </xf>
    <xf numFmtId="0" fontId="0" fillId="0" borderId="0" xfId="0" applyAlignment="1">
      <alignment horizontal="left"/>
    </xf>
    <xf numFmtId="182" fontId="10" fillId="0" borderId="66" xfId="0" applyNumberFormat="1" applyFont="1" applyBorder="1" applyAlignment="1">
      <alignment vertical="center"/>
    </xf>
    <xf numFmtId="179" fontId="10" fillId="0" borderId="69" xfId="0" applyNumberFormat="1" applyFont="1" applyBorder="1" applyAlignment="1">
      <alignment vertical="center"/>
    </xf>
    <xf numFmtId="0" fontId="10" fillId="0" borderId="7" xfId="0" applyFont="1" applyBorder="1" applyAlignment="1">
      <alignment vertical="center" wrapText="1"/>
    </xf>
    <xf numFmtId="0" fontId="10" fillId="0" borderId="25" xfId="0" applyFont="1" applyBorder="1" applyAlignment="1">
      <alignment horizontal="center" vertical="center"/>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vertical="top" wrapText="1"/>
    </xf>
    <xf numFmtId="0" fontId="0" fillId="0" borderId="0" xfId="0" applyAlignment="1">
      <alignment vertical="center" wrapText="1"/>
    </xf>
    <xf numFmtId="179" fontId="10" fillId="0" borderId="0" xfId="0" applyNumberFormat="1" applyFont="1" applyAlignment="1">
      <alignment vertical="center"/>
    </xf>
    <xf numFmtId="0" fontId="10" fillId="0" borderId="20" xfId="0" applyFont="1" applyBorder="1" applyAlignment="1">
      <alignment horizontal="center" vertical="center"/>
    </xf>
    <xf numFmtId="0" fontId="10" fillId="0" borderId="48" xfId="0" applyFont="1" applyBorder="1" applyAlignment="1">
      <alignment horizontal="center" vertical="center" wrapText="1"/>
    </xf>
    <xf numFmtId="188" fontId="10" fillId="2" borderId="31" xfId="0" applyNumberFormat="1" applyFont="1" applyFill="1" applyBorder="1" applyAlignment="1">
      <alignment vertical="center"/>
    </xf>
    <xf numFmtId="182" fontId="10" fillId="0" borderId="77" xfId="0" applyNumberFormat="1" applyFont="1" applyBorder="1" applyAlignment="1">
      <alignment vertical="center"/>
    </xf>
    <xf numFmtId="179" fontId="10" fillId="0" borderId="78" xfId="0" applyNumberFormat="1" applyFont="1" applyBorder="1" applyAlignment="1">
      <alignment vertical="center"/>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47" xfId="0" applyFont="1" applyBorder="1" applyAlignment="1">
      <alignment horizontal="center" vertical="center"/>
    </xf>
    <xf numFmtId="179" fontId="10" fillId="0" borderId="6" xfId="0" applyNumberFormat="1" applyFont="1" applyBorder="1" applyAlignment="1">
      <alignment vertical="center" shrinkToFit="1"/>
    </xf>
    <xf numFmtId="179" fontId="10" fillId="0" borderId="17" xfId="0" applyNumberFormat="1" applyFont="1" applyBorder="1" applyAlignment="1">
      <alignment vertical="center" shrinkToFit="1"/>
    </xf>
    <xf numFmtId="0" fontId="10" fillId="3" borderId="36" xfId="0" applyFont="1" applyFill="1" applyBorder="1" applyAlignment="1">
      <alignment vertical="center"/>
    </xf>
    <xf numFmtId="38" fontId="10" fillId="3" borderId="36" xfId="1" applyFont="1" applyFill="1" applyBorder="1" applyAlignment="1">
      <alignment horizontal="center" vertical="center" shrinkToFit="1"/>
    </xf>
    <xf numFmtId="0" fontId="10" fillId="3" borderId="14" xfId="0" applyFont="1" applyFill="1" applyBorder="1" applyAlignment="1">
      <alignment vertical="center"/>
    </xf>
    <xf numFmtId="38" fontId="10" fillId="3" borderId="14" xfId="1" applyFont="1" applyFill="1" applyBorder="1" applyAlignment="1">
      <alignment horizontal="center" vertical="center" shrinkToFit="1"/>
    </xf>
    <xf numFmtId="38" fontId="10" fillId="3" borderId="39" xfId="1" applyFont="1" applyFill="1" applyBorder="1" applyAlignment="1">
      <alignment horizontal="center" vertical="center" shrinkToFit="1"/>
    </xf>
    <xf numFmtId="38" fontId="10" fillId="3" borderId="79" xfId="1" applyFont="1" applyFill="1" applyBorder="1" applyAlignment="1">
      <alignment horizontal="center" vertical="center" shrinkToFit="1"/>
    </xf>
    <xf numFmtId="189" fontId="10" fillId="3" borderId="8" xfId="0" applyNumberFormat="1" applyFont="1" applyFill="1" applyBorder="1" applyAlignment="1">
      <alignment vertical="center"/>
    </xf>
    <xf numFmtId="182" fontId="10" fillId="0" borderId="29" xfId="0" applyNumberFormat="1" applyFont="1" applyBorder="1" applyAlignment="1">
      <alignment vertical="center"/>
    </xf>
    <xf numFmtId="179" fontId="10" fillId="0" borderId="45" xfId="0" applyNumberFormat="1" applyFont="1" applyBorder="1" applyAlignment="1">
      <alignment vertical="center"/>
    </xf>
    <xf numFmtId="176" fontId="10" fillId="0" borderId="29" xfId="0" applyNumberFormat="1" applyFont="1" applyBorder="1" applyAlignment="1">
      <alignment vertical="center"/>
    </xf>
    <xf numFmtId="179" fontId="10" fillId="0" borderId="11" xfId="0" applyNumberFormat="1" applyFont="1" applyBorder="1" applyAlignment="1">
      <alignment vertical="center"/>
    </xf>
    <xf numFmtId="181" fontId="10" fillId="0" borderId="20" xfId="0" applyNumberFormat="1" applyFont="1" applyBorder="1" applyAlignment="1">
      <alignment vertical="center"/>
    </xf>
    <xf numFmtId="179" fontId="10" fillId="0" borderId="24" xfId="0" applyNumberFormat="1" applyFont="1" applyBorder="1" applyAlignment="1">
      <alignment vertical="center"/>
    </xf>
    <xf numFmtId="182" fontId="10" fillId="0" borderId="16" xfId="0" applyNumberFormat="1" applyFont="1" applyBorder="1" applyAlignment="1">
      <alignment vertical="center"/>
    </xf>
    <xf numFmtId="179" fontId="10" fillId="0" borderId="17" xfId="0" applyNumberFormat="1" applyFont="1" applyBorder="1" applyAlignment="1">
      <alignment vertical="center"/>
    </xf>
    <xf numFmtId="179" fontId="10" fillId="0" borderId="6" xfId="0" applyNumberFormat="1" applyFont="1" applyBorder="1" applyAlignment="1">
      <alignment vertical="center"/>
    </xf>
    <xf numFmtId="179" fontId="10" fillId="0" borderId="32"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3" fillId="0" borderId="43" xfId="0" applyFont="1" applyBorder="1" applyAlignment="1">
      <alignment vertical="center"/>
    </xf>
    <xf numFmtId="0" fontId="10" fillId="0" borderId="50" xfId="0" applyFont="1" applyBorder="1" applyAlignment="1">
      <alignment vertical="center"/>
    </xf>
    <xf numFmtId="0" fontId="9" fillId="0" borderId="20" xfId="0" applyFont="1" applyBorder="1" applyAlignment="1">
      <alignment vertical="center"/>
    </xf>
    <xf numFmtId="0" fontId="10" fillId="0" borderId="20" xfId="0" applyFont="1" applyBorder="1" applyAlignment="1">
      <alignment vertical="center"/>
    </xf>
    <xf numFmtId="0" fontId="10" fillId="0" borderId="11" xfId="0" applyFont="1" applyBorder="1" applyAlignment="1">
      <alignment vertical="top"/>
    </xf>
    <xf numFmtId="185" fontId="10" fillId="0" borderId="55" xfId="0" applyNumberFormat="1" applyFont="1" applyBorder="1" applyAlignment="1">
      <alignment horizontal="right" vertical="center"/>
    </xf>
    <xf numFmtId="185" fontId="10" fillId="0" borderId="53" xfId="0" applyNumberFormat="1" applyFont="1" applyBorder="1" applyAlignment="1">
      <alignment horizontal="right" vertical="center"/>
    </xf>
    <xf numFmtId="185" fontId="10" fillId="0" borderId="24" xfId="0" applyNumberFormat="1" applyFont="1" applyBorder="1" applyAlignment="1">
      <alignment horizontal="right" vertical="center"/>
    </xf>
    <xf numFmtId="185" fontId="10" fillId="0" borderId="32" xfId="0" applyNumberFormat="1" applyFont="1" applyBorder="1" applyAlignment="1">
      <alignment horizontal="right" vertical="center"/>
    </xf>
    <xf numFmtId="178" fontId="10" fillId="0" borderId="31" xfId="0" applyNumberFormat="1" applyFont="1" applyBorder="1" applyAlignment="1">
      <alignment vertical="center"/>
    </xf>
    <xf numFmtId="185" fontId="10" fillId="0" borderId="56" xfId="0" applyNumberFormat="1" applyFont="1" applyBorder="1" applyAlignment="1">
      <alignment horizontal="right" vertical="center"/>
    </xf>
    <xf numFmtId="183" fontId="10" fillId="0" borderId="29" xfId="0" applyNumberFormat="1" applyFont="1" applyBorder="1" applyAlignment="1">
      <alignment vertical="center"/>
    </xf>
    <xf numFmtId="178" fontId="3" fillId="0" borderId="29" xfId="0" applyNumberFormat="1" applyFont="1" applyBorder="1" applyAlignment="1">
      <alignment vertical="center"/>
    </xf>
    <xf numFmtId="184" fontId="10" fillId="0" borderId="29" xfId="0" applyNumberFormat="1" applyFont="1" applyBorder="1" applyAlignment="1">
      <alignment vertical="center"/>
    </xf>
    <xf numFmtId="0" fontId="3" fillId="0" borderId="35" xfId="0" applyFont="1" applyBorder="1" applyAlignment="1">
      <alignment vertical="center"/>
    </xf>
    <xf numFmtId="185" fontId="10" fillId="0" borderId="71" xfId="0" applyNumberFormat="1" applyFont="1" applyBorder="1" applyAlignment="1">
      <alignment vertical="center"/>
    </xf>
    <xf numFmtId="185" fontId="10" fillId="0" borderId="25" xfId="0" applyNumberFormat="1" applyFont="1" applyBorder="1" applyAlignment="1">
      <alignment vertical="center"/>
    </xf>
    <xf numFmtId="0" fontId="10" fillId="0" borderId="70" xfId="0" applyFont="1" applyBorder="1" applyAlignment="1">
      <alignment vertical="center"/>
    </xf>
    <xf numFmtId="178" fontId="3" fillId="0" borderId="16" xfId="0" applyNumberFormat="1" applyFont="1" applyBorder="1" applyAlignment="1">
      <alignment vertical="center"/>
    </xf>
    <xf numFmtId="0" fontId="10" fillId="0" borderId="16" xfId="0" applyFont="1" applyBorder="1" applyAlignment="1">
      <alignment vertical="top"/>
    </xf>
    <xf numFmtId="0" fontId="3" fillId="0" borderId="54" xfId="0" applyFont="1" applyBorder="1" applyAlignment="1">
      <alignment vertical="center"/>
    </xf>
    <xf numFmtId="185" fontId="10" fillId="0" borderId="52" xfId="0" applyNumberFormat="1" applyFont="1" applyBorder="1" applyAlignment="1">
      <alignment horizontal="center" vertical="center"/>
    </xf>
    <xf numFmtId="185" fontId="10" fillId="0" borderId="44" xfId="0" applyNumberFormat="1" applyFont="1" applyBorder="1" applyAlignment="1">
      <alignment horizontal="center" vertical="center"/>
    </xf>
    <xf numFmtId="0" fontId="3" fillId="0" borderId="31" xfId="0" applyFont="1" applyBorder="1" applyAlignment="1">
      <alignment vertical="center"/>
    </xf>
    <xf numFmtId="185" fontId="10" fillId="0" borderId="22" xfId="0" applyNumberFormat="1" applyFont="1" applyBorder="1" applyAlignment="1">
      <alignment horizontal="center" vertical="center"/>
    </xf>
    <xf numFmtId="185" fontId="10" fillId="0" borderId="31" xfId="0" applyNumberFormat="1" applyFont="1" applyBorder="1" applyAlignment="1">
      <alignment horizontal="center" vertical="center"/>
    </xf>
    <xf numFmtId="185" fontId="10" fillId="0" borderId="30" xfId="0" applyNumberFormat="1" applyFont="1" applyBorder="1" applyAlignment="1">
      <alignment horizontal="center" vertical="center"/>
    </xf>
    <xf numFmtId="187" fontId="3" fillId="0" borderId="29" xfId="0" applyNumberFormat="1" applyFont="1" applyBorder="1" applyAlignment="1">
      <alignment vertical="center"/>
    </xf>
    <xf numFmtId="0" fontId="3" fillId="0" borderId="16" xfId="0" applyFont="1" applyBorder="1" applyAlignment="1">
      <alignment vertical="center"/>
    </xf>
    <xf numFmtId="0" fontId="10" fillId="0" borderId="39" xfId="0" applyFont="1" applyBorder="1" applyAlignment="1">
      <alignment vertical="center" wrapText="1"/>
    </xf>
    <xf numFmtId="0" fontId="10" fillId="0" borderId="8" xfId="0" applyFont="1" applyBorder="1" applyAlignment="1">
      <alignment vertical="center"/>
    </xf>
    <xf numFmtId="0" fontId="9" fillId="0" borderId="8" xfId="0" applyFont="1" applyBorder="1" applyAlignment="1">
      <alignment vertical="center"/>
    </xf>
    <xf numFmtId="186" fontId="10" fillId="0" borderId="8" xfId="1" applyNumberFormat="1" applyFont="1" applyFill="1" applyBorder="1" applyAlignment="1">
      <alignment vertical="center" shrinkToFit="1"/>
    </xf>
    <xf numFmtId="185" fontId="10" fillId="0" borderId="8" xfId="0" applyNumberFormat="1" applyFont="1" applyBorder="1" applyAlignment="1">
      <alignment vertical="center"/>
    </xf>
    <xf numFmtId="185" fontId="10" fillId="0" borderId="8" xfId="0" applyNumberFormat="1" applyFont="1" applyBorder="1" applyAlignment="1">
      <alignment horizontal="center" vertical="center"/>
    </xf>
    <xf numFmtId="185" fontId="10" fillId="0" borderId="11" xfId="0" applyNumberFormat="1" applyFont="1" applyBorder="1" applyAlignment="1">
      <alignment horizontal="right" vertical="center"/>
    </xf>
    <xf numFmtId="186" fontId="10" fillId="0" borderId="31" xfId="1" applyNumberFormat="1" applyFont="1" applyFill="1" applyBorder="1" applyAlignment="1">
      <alignment vertical="center" shrinkToFit="1"/>
    </xf>
    <xf numFmtId="185" fontId="10" fillId="0" borderId="31" xfId="0" applyNumberFormat="1" applyFont="1" applyBorder="1" applyAlignment="1">
      <alignment vertical="center"/>
    </xf>
    <xf numFmtId="0" fontId="10" fillId="0" borderId="58" xfId="0" applyFont="1" applyBorder="1" applyAlignment="1">
      <alignment vertical="center"/>
    </xf>
    <xf numFmtId="183" fontId="10" fillId="0" borderId="59" xfId="0" applyNumberFormat="1" applyFont="1" applyBorder="1" applyAlignment="1">
      <alignment vertical="center"/>
    </xf>
    <xf numFmtId="178" fontId="3" fillId="0" borderId="59" xfId="0" applyNumberFormat="1" applyFont="1" applyBorder="1" applyAlignment="1">
      <alignment vertical="center"/>
    </xf>
    <xf numFmtId="184" fontId="10" fillId="0" borderId="59" xfId="0" applyNumberFormat="1" applyFont="1" applyBorder="1" applyAlignment="1">
      <alignment vertical="center"/>
    </xf>
    <xf numFmtId="185" fontId="10" fillId="0" borderId="0" xfId="0" applyNumberFormat="1" applyFont="1" applyAlignment="1">
      <alignment vertical="center"/>
    </xf>
    <xf numFmtId="0" fontId="3" fillId="3" borderId="26" xfId="0" applyFont="1" applyFill="1" applyBorder="1" applyAlignment="1">
      <alignment vertical="center"/>
    </xf>
    <xf numFmtId="0" fontId="3" fillId="3" borderId="40" xfId="0" applyFont="1" applyFill="1" applyBorder="1" applyAlignment="1">
      <alignment vertical="center"/>
    </xf>
    <xf numFmtId="176" fontId="10" fillId="0" borderId="22" xfId="0" applyNumberFormat="1" applyFont="1" applyBorder="1" applyAlignment="1">
      <alignment vertical="center"/>
    </xf>
    <xf numFmtId="179" fontId="10" fillId="0" borderId="53" xfId="0" applyNumberFormat="1" applyFont="1" applyBorder="1" applyAlignment="1">
      <alignment vertical="center"/>
    </xf>
    <xf numFmtId="0" fontId="3" fillId="0" borderId="12" xfId="0" applyFont="1" applyBorder="1" applyAlignment="1">
      <alignment vertical="center"/>
    </xf>
    <xf numFmtId="0" fontId="10" fillId="0" borderId="18" xfId="0" applyFont="1" applyBorder="1" applyAlignment="1">
      <alignment vertical="center" shrinkToFit="1"/>
    </xf>
    <xf numFmtId="190" fontId="10" fillId="3" borderId="23" xfId="1" applyNumberFormat="1" applyFont="1" applyFill="1" applyBorder="1" applyAlignment="1">
      <alignment vertical="center"/>
    </xf>
    <xf numFmtId="190" fontId="10" fillId="3" borderId="62" xfId="1" applyNumberFormat="1" applyFont="1" applyFill="1" applyBorder="1" applyAlignment="1">
      <alignment vertical="center"/>
    </xf>
    <xf numFmtId="191" fontId="10" fillId="3" borderId="62" xfId="1" applyNumberFormat="1" applyFont="1" applyFill="1" applyBorder="1" applyAlignment="1">
      <alignment vertical="center"/>
    </xf>
    <xf numFmtId="192" fontId="10" fillId="3" borderId="62" xfId="1" applyNumberFormat="1" applyFont="1" applyFill="1" applyBorder="1" applyAlignment="1">
      <alignment vertical="center"/>
    </xf>
    <xf numFmtId="182" fontId="10" fillId="0" borderId="59" xfId="0" applyNumberFormat="1" applyFont="1" applyBorder="1" applyAlignment="1">
      <alignment vertical="center"/>
    </xf>
    <xf numFmtId="179" fontId="10" fillId="0" borderId="80" xfId="0" applyNumberFormat="1" applyFont="1" applyBorder="1" applyAlignment="1">
      <alignment vertical="center"/>
    </xf>
    <xf numFmtId="192" fontId="10" fillId="3" borderId="14" xfId="1" applyNumberFormat="1" applyFont="1" applyFill="1" applyBorder="1" applyAlignment="1">
      <alignment vertical="center"/>
    </xf>
    <xf numFmtId="192" fontId="10" fillId="3" borderId="16" xfId="1" applyNumberFormat="1" applyFont="1" applyFill="1" applyBorder="1" applyAlignment="1">
      <alignment vertical="center"/>
    </xf>
    <xf numFmtId="0" fontId="10" fillId="0" borderId="46" xfId="0" applyFont="1" applyBorder="1" applyAlignment="1">
      <alignment horizontal="center" vertical="center"/>
    </xf>
    <xf numFmtId="0" fontId="16" fillId="0" borderId="0" xfId="9" applyFont="1">
      <alignment vertical="center"/>
    </xf>
    <xf numFmtId="0" fontId="16" fillId="0" borderId="8" xfId="9" applyFont="1" applyBorder="1" applyAlignment="1">
      <alignment horizontal="center" vertical="center"/>
    </xf>
    <xf numFmtId="0" fontId="16" fillId="0" borderId="64" xfId="9" applyFont="1" applyBorder="1">
      <alignment vertical="center"/>
    </xf>
    <xf numFmtId="0" fontId="18" fillId="0" borderId="8" xfId="9" applyFont="1" applyBorder="1" applyAlignment="1">
      <alignment horizontal="center" vertical="center" wrapText="1"/>
    </xf>
    <xf numFmtId="0" fontId="19" fillId="0" borderId="22" xfId="9" applyFont="1" applyBorder="1" applyAlignment="1">
      <alignment horizontal="center" vertical="center" wrapText="1"/>
    </xf>
    <xf numFmtId="0" fontId="20" fillId="0" borderId="8" xfId="9" applyFont="1" applyBorder="1" applyAlignment="1">
      <alignment horizontal="left" vertical="center" wrapText="1"/>
    </xf>
    <xf numFmtId="0" fontId="20" fillId="0" borderId="31" xfId="9" applyFont="1" applyBorder="1" applyAlignment="1">
      <alignment horizontal="left" vertical="center" wrapText="1"/>
    </xf>
    <xf numFmtId="0" fontId="21" fillId="0" borderId="29" xfId="9" applyFont="1" applyBorder="1" applyAlignment="1"/>
    <xf numFmtId="38" fontId="22" fillId="0" borderId="29" xfId="10" applyFont="1" applyFill="1" applyBorder="1" applyAlignment="1">
      <alignment vertical="center"/>
    </xf>
    <xf numFmtId="0" fontId="19" fillId="0" borderId="29" xfId="9" applyFont="1" applyBorder="1" applyAlignment="1">
      <alignment horizontal="left" vertical="center" wrapText="1"/>
    </xf>
    <xf numFmtId="0" fontId="21" fillId="0" borderId="8" xfId="9" applyFont="1" applyBorder="1" applyAlignment="1">
      <alignment horizontal="center" vertical="center"/>
    </xf>
    <xf numFmtId="0" fontId="21" fillId="0" borderId="8" xfId="9" applyFont="1" applyBorder="1" applyAlignment="1"/>
    <xf numFmtId="38" fontId="22" fillId="0" borderId="8" xfId="10" applyFont="1" applyFill="1" applyBorder="1" applyAlignment="1">
      <alignment vertical="center"/>
    </xf>
    <xf numFmtId="0" fontId="19" fillId="0" borderId="8" xfId="9" applyFont="1" applyBorder="1" applyAlignment="1">
      <alignment horizontal="left" vertical="center" wrapText="1"/>
    </xf>
    <xf numFmtId="0" fontId="0" fillId="0" borderId="0" xfId="0" applyAlignment="1">
      <alignment horizontal="left" vertical="center" wrapText="1"/>
    </xf>
    <xf numFmtId="0" fontId="21" fillId="0" borderId="29" xfId="9" applyFont="1" applyBorder="1" applyAlignment="1">
      <alignment horizontal="center" vertical="center"/>
    </xf>
    <xf numFmtId="0" fontId="21" fillId="0" borderId="8" xfId="9" applyFont="1" applyBorder="1" applyAlignment="1">
      <alignment horizontal="center" vertical="center"/>
    </xf>
    <xf numFmtId="0" fontId="19" fillId="0" borderId="0" xfId="9" applyFont="1" applyAlignment="1">
      <alignment horizontal="left" vertical="center"/>
    </xf>
    <xf numFmtId="0" fontId="21" fillId="0" borderId="0" xfId="9" applyFont="1">
      <alignment vertical="center"/>
    </xf>
    <xf numFmtId="0" fontId="18" fillId="0" borderId="8" xfId="9" applyFont="1" applyBorder="1" applyAlignment="1">
      <alignment horizontal="center" vertical="center" wrapText="1"/>
    </xf>
    <xf numFmtId="0" fontId="19" fillId="0" borderId="63" xfId="9" applyFont="1" applyBorder="1" applyAlignment="1">
      <alignment horizontal="center" vertical="center" wrapText="1"/>
    </xf>
    <xf numFmtId="0" fontId="19" fillId="0" borderId="68" xfId="9" applyFont="1" applyBorder="1" applyAlignment="1">
      <alignment horizontal="center" vertical="center" wrapText="1"/>
    </xf>
    <xf numFmtId="0" fontId="18" fillId="0" borderId="31" xfId="9" applyFont="1" applyBorder="1" applyAlignment="1">
      <alignment horizontal="center" vertical="center" wrapText="1"/>
    </xf>
    <xf numFmtId="0" fontId="18" fillId="0" borderId="22" xfId="9" applyFont="1" applyBorder="1" applyAlignment="1">
      <alignment horizontal="center" vertical="center" wrapText="1"/>
    </xf>
    <xf numFmtId="0" fontId="19" fillId="0" borderId="31" xfId="9" applyFont="1" applyBorder="1" applyAlignment="1">
      <alignment horizontal="center" vertical="center" wrapText="1"/>
    </xf>
    <xf numFmtId="0" fontId="16" fillId="0" borderId="0" xfId="9" applyFont="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center" vertical="center"/>
    </xf>
    <xf numFmtId="0" fontId="10" fillId="0" borderId="72" xfId="0" applyFont="1" applyBorder="1" applyAlignment="1">
      <alignment horizontal="center" vertical="center"/>
    </xf>
    <xf numFmtId="0" fontId="10" fillId="0" borderId="65" xfId="0" applyFont="1" applyBorder="1" applyAlignment="1">
      <alignment horizontal="center" vertical="center"/>
    </xf>
    <xf numFmtId="0" fontId="10" fillId="0" borderId="48" xfId="0" applyFont="1" applyBorder="1" applyAlignment="1">
      <alignment horizontal="center" vertical="center"/>
    </xf>
    <xf numFmtId="0" fontId="10" fillId="0" borderId="21" xfId="0" applyFont="1" applyBorder="1" applyAlignment="1">
      <alignment horizontal="center" vertical="center"/>
    </xf>
    <xf numFmtId="186" fontId="10" fillId="0" borderId="31" xfId="1" applyNumberFormat="1" applyFont="1" applyFill="1" applyBorder="1" applyAlignment="1">
      <alignment horizontal="center" vertical="center" shrinkToFit="1"/>
    </xf>
    <xf numFmtId="186" fontId="10" fillId="0" borderId="44" xfId="1" applyNumberFormat="1" applyFont="1" applyFill="1" applyBorder="1" applyAlignment="1">
      <alignment horizontal="center" vertical="center" shrinkToFit="1"/>
    </xf>
    <xf numFmtId="186" fontId="10" fillId="0" borderId="22" xfId="1" applyNumberFormat="1" applyFont="1" applyFill="1" applyBorder="1" applyAlignment="1">
      <alignment horizontal="center" vertical="center" shrinkToFit="1"/>
    </xf>
    <xf numFmtId="0" fontId="9" fillId="0" borderId="0" xfId="0" applyFont="1" applyAlignment="1">
      <alignment vertical="top" wrapText="1"/>
    </xf>
    <xf numFmtId="0" fontId="9" fillId="0" borderId="0" xfId="0" applyFont="1" applyAlignment="1">
      <alignment horizontal="left" vertical="top"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61" xfId="0" applyFont="1" applyBorder="1" applyAlignment="1">
      <alignment horizontal="center" vertical="center"/>
    </xf>
    <xf numFmtId="0" fontId="10" fillId="0" borderId="2" xfId="0" applyFont="1" applyBorder="1" applyAlignment="1">
      <alignment horizontal="center" vertical="center"/>
    </xf>
    <xf numFmtId="9" fontId="10" fillId="0" borderId="46" xfId="0" applyNumberFormat="1" applyFont="1" applyBorder="1" applyAlignment="1">
      <alignment horizontal="center" vertical="center"/>
    </xf>
    <xf numFmtId="9" fontId="10" fillId="0" borderId="33" xfId="0" applyNumberFormat="1" applyFont="1" applyBorder="1" applyAlignment="1">
      <alignment horizontal="center" vertical="center"/>
    </xf>
    <xf numFmtId="185" fontId="10" fillId="0" borderId="52" xfId="0" applyNumberFormat="1" applyFont="1" applyBorder="1" applyAlignment="1">
      <alignment horizontal="center" vertical="center"/>
    </xf>
    <xf numFmtId="185" fontId="10" fillId="0" borderId="44" xfId="0" applyNumberFormat="1" applyFont="1" applyBorder="1" applyAlignment="1">
      <alignment horizontal="center" vertical="center"/>
    </xf>
    <xf numFmtId="185" fontId="10" fillId="0" borderId="22" xfId="0" applyNumberFormat="1" applyFont="1" applyBorder="1" applyAlignment="1">
      <alignment horizontal="center" vertical="center"/>
    </xf>
    <xf numFmtId="0" fontId="10" fillId="0" borderId="47"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xf>
    <xf numFmtId="0" fontId="10" fillId="0" borderId="5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36" xfId="0" applyFont="1" applyBorder="1" applyAlignment="1">
      <alignment horizontal="center" vertical="center"/>
    </xf>
    <xf numFmtId="0" fontId="10" fillId="0" borderId="39" xfId="0" applyFont="1" applyBorder="1" applyAlignment="1">
      <alignment horizontal="center" vertical="center"/>
    </xf>
    <xf numFmtId="185" fontId="10" fillId="0" borderId="31" xfId="0" applyNumberFormat="1" applyFont="1" applyBorder="1" applyAlignment="1">
      <alignment horizontal="center" vertical="center"/>
    </xf>
    <xf numFmtId="185" fontId="10" fillId="0" borderId="30" xfId="0" applyNumberFormat="1" applyFont="1" applyBorder="1" applyAlignment="1">
      <alignment horizontal="center" vertical="center"/>
    </xf>
    <xf numFmtId="187" fontId="3" fillId="0" borderId="29" xfId="0" applyNumberFormat="1" applyFont="1" applyBorder="1" applyAlignment="1">
      <alignment horizontal="center" vertical="center"/>
    </xf>
    <xf numFmtId="187" fontId="3" fillId="0" borderId="8" xfId="0" applyNumberFormat="1" applyFont="1" applyBorder="1" applyAlignment="1">
      <alignment horizontal="center" vertical="center"/>
    </xf>
    <xf numFmtId="0" fontId="10" fillId="0" borderId="37"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9" fillId="0" borderId="46" xfId="0" applyFont="1" applyBorder="1" applyAlignment="1">
      <alignment horizontal="center" vertical="center"/>
    </xf>
    <xf numFmtId="0" fontId="9" fillId="0" borderId="22" xfId="0" applyFont="1" applyBorder="1" applyAlignment="1">
      <alignment horizontal="center" vertical="center"/>
    </xf>
    <xf numFmtId="0" fontId="23" fillId="0" borderId="0" xfId="0" applyFont="1" applyAlignment="1">
      <alignment horizontal="left" vertical="center" indent="2"/>
    </xf>
    <xf numFmtId="0" fontId="16" fillId="0" borderId="9" xfId="9" applyFont="1" applyBorder="1" applyAlignment="1">
      <alignment horizontal="center" vertical="center"/>
    </xf>
    <xf numFmtId="0" fontId="16" fillId="0" borderId="10" xfId="9" applyFont="1" applyBorder="1" applyAlignment="1">
      <alignment horizontal="center" vertical="center"/>
    </xf>
    <xf numFmtId="0" fontId="16" fillId="0" borderId="0" xfId="9" applyFont="1" applyBorder="1" applyAlignment="1">
      <alignment horizontal="left" vertical="center" indent="1"/>
    </xf>
    <xf numFmtId="0" fontId="19" fillId="0" borderId="22" xfId="9" applyFont="1" applyBorder="1" applyAlignment="1">
      <alignment horizontal="center" vertical="center" wrapText="1"/>
    </xf>
    <xf numFmtId="0" fontId="16" fillId="0" borderId="0" xfId="9" applyFont="1" applyBorder="1">
      <alignment vertical="center"/>
    </xf>
    <xf numFmtId="0" fontId="21" fillId="0" borderId="8" xfId="9" applyFont="1" applyBorder="1">
      <alignment vertical="center"/>
    </xf>
    <xf numFmtId="0" fontId="21" fillId="0" borderId="8" xfId="9" applyFont="1" applyBorder="1" applyAlignment="1">
      <alignment horizontal="center" vertical="center" wrapText="1"/>
    </xf>
    <xf numFmtId="0" fontId="16" fillId="0" borderId="0" xfId="9" applyFont="1" applyAlignment="1">
      <alignment vertical="center"/>
    </xf>
    <xf numFmtId="0" fontId="0" fillId="0" borderId="0" xfId="0" applyAlignment="1">
      <alignment vertical="center"/>
    </xf>
    <xf numFmtId="0" fontId="21" fillId="0" borderId="0" xfId="9" applyFont="1" applyAlignment="1">
      <alignment vertical="center"/>
    </xf>
    <xf numFmtId="0" fontId="21" fillId="0" borderId="0" xfId="9" applyFont="1" applyAlignment="1">
      <alignment vertical="center" wrapText="1"/>
    </xf>
    <xf numFmtId="0" fontId="21" fillId="0" borderId="9" xfId="9" applyFont="1" applyBorder="1" applyAlignment="1">
      <alignment horizontal="center" vertical="center"/>
    </xf>
    <xf numFmtId="0" fontId="21" fillId="0" borderId="10" xfId="9" applyFont="1" applyBorder="1" applyAlignment="1">
      <alignment horizontal="center" vertical="center"/>
    </xf>
    <xf numFmtId="0" fontId="0" fillId="0" borderId="8" xfId="0" applyBorder="1" applyAlignment="1">
      <alignment horizontal="center" vertical="center"/>
    </xf>
    <xf numFmtId="0" fontId="25" fillId="0" borderId="0" xfId="0" applyFont="1" applyAlignment="1">
      <alignment vertical="center"/>
    </xf>
    <xf numFmtId="0" fontId="0" fillId="0" borderId="63"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16" fillId="3" borderId="62" xfId="9" applyFont="1" applyFill="1" applyBorder="1">
      <alignment vertical="center"/>
    </xf>
    <xf numFmtId="0" fontId="16" fillId="3" borderId="64" xfId="9" applyFont="1" applyFill="1" applyBorder="1">
      <alignment vertical="center"/>
    </xf>
    <xf numFmtId="0" fontId="16" fillId="3" borderId="65" xfId="9" applyFont="1" applyFill="1" applyBorder="1">
      <alignment vertical="center"/>
    </xf>
    <xf numFmtId="0" fontId="20" fillId="3" borderId="8" xfId="9" applyFont="1" applyFill="1" applyBorder="1" applyAlignment="1">
      <alignment horizontal="left" vertical="center" wrapText="1"/>
    </xf>
    <xf numFmtId="0" fontId="20" fillId="3" borderId="9" xfId="9" applyFont="1" applyFill="1" applyBorder="1" applyAlignment="1">
      <alignment horizontal="left" vertical="center" wrapText="1"/>
    </xf>
    <xf numFmtId="193" fontId="20" fillId="3" borderId="8" xfId="9" applyNumberFormat="1" applyFont="1" applyFill="1" applyBorder="1" applyAlignment="1">
      <alignment horizontal="right" vertical="center" wrapText="1"/>
    </xf>
    <xf numFmtId="0" fontId="20" fillId="3" borderId="31" xfId="9" applyFont="1" applyFill="1" applyBorder="1" applyAlignment="1">
      <alignment horizontal="left" vertical="center" wrapText="1"/>
    </xf>
    <xf numFmtId="0" fontId="20" fillId="3" borderId="63" xfId="9" applyFont="1" applyFill="1" applyBorder="1" applyAlignment="1">
      <alignment horizontal="left" vertical="center" wrapText="1"/>
    </xf>
    <xf numFmtId="193" fontId="20" fillId="3" borderId="31" xfId="9" applyNumberFormat="1" applyFont="1" applyFill="1" applyBorder="1" applyAlignment="1">
      <alignment horizontal="right" vertical="center" wrapText="1"/>
    </xf>
    <xf numFmtId="0" fontId="16" fillId="3" borderId="0" xfId="9" applyFont="1" applyFill="1">
      <alignment vertical="center"/>
    </xf>
    <xf numFmtId="0" fontId="16" fillId="0" borderId="0" xfId="9" applyFont="1" applyFill="1">
      <alignment vertical="center"/>
    </xf>
    <xf numFmtId="0" fontId="3" fillId="3" borderId="38" xfId="0" applyFont="1" applyFill="1" applyBorder="1" applyAlignment="1">
      <alignment horizontal="center" vertical="center"/>
    </xf>
    <xf numFmtId="0" fontId="8" fillId="0" borderId="57" xfId="0" applyFont="1" applyBorder="1" applyAlignment="1">
      <alignment horizontal="distributed" vertical="center"/>
    </xf>
    <xf numFmtId="0" fontId="8" fillId="0" borderId="42" xfId="0" applyFont="1" applyBorder="1" applyAlignment="1">
      <alignment horizontal="distributed" vertical="center" shrinkToFit="1"/>
    </xf>
    <xf numFmtId="0" fontId="8" fillId="0" borderId="41" xfId="0" applyFont="1" applyBorder="1" applyAlignment="1">
      <alignment horizontal="distributed" vertical="center" shrinkToFit="1"/>
    </xf>
  </cellXfs>
  <cellStyles count="11">
    <cellStyle name="パーセント 2" xfId="6" xr:uid="{00000000-0005-0000-0000-000000000000}"/>
    <cellStyle name="桁区切り" xfId="1" builtinId="6"/>
    <cellStyle name="桁区切り 10" xfId="7" xr:uid="{00000000-0005-0000-0000-000002000000}"/>
    <cellStyle name="桁区切り 2" xfId="3" xr:uid="{00000000-0005-0000-0000-000003000000}"/>
    <cellStyle name="桁区切り 3" xfId="5" xr:uid="{00000000-0005-0000-0000-000004000000}"/>
    <cellStyle name="桁区切り 4" xfId="10" xr:uid="{0562A326-47A3-4473-9987-BDC347F86FDA}"/>
    <cellStyle name="標準" xfId="0" builtinId="0"/>
    <cellStyle name="標準 2" xfId="2" xr:uid="{00000000-0005-0000-0000-000006000000}"/>
    <cellStyle name="標準 3" xfId="4" xr:uid="{00000000-0005-0000-0000-000007000000}"/>
    <cellStyle name="標準 3 2" xfId="8" xr:uid="{00000000-0005-0000-0000-000008000000}"/>
    <cellStyle name="標準 4" xfId="9" xr:uid="{BAE394ED-E70C-4E8C-9499-C0DB5B86BE39}"/>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276225</xdr:colOff>
      <xdr:row>35</xdr:row>
      <xdr:rowOff>200025</xdr:rowOff>
    </xdr:from>
    <xdr:to>
      <xdr:col>4</xdr:col>
      <xdr:colOff>1123950</xdr:colOff>
      <xdr:row>37</xdr:row>
      <xdr:rowOff>38100</xdr:rowOff>
    </xdr:to>
    <xdr:sp macro="" textlink="">
      <xdr:nvSpPr>
        <xdr:cNvPr id="2" name="正方形/長方形 1">
          <a:extLst>
            <a:ext uri="{FF2B5EF4-FFF2-40B4-BE49-F238E27FC236}">
              <a16:creationId xmlns:a16="http://schemas.microsoft.com/office/drawing/2014/main" id="{AF783BCD-961C-42AB-B57A-D346EA6857AB}"/>
            </a:ext>
          </a:extLst>
        </xdr:cNvPr>
        <xdr:cNvSpPr/>
      </xdr:nvSpPr>
      <xdr:spPr>
        <a:xfrm>
          <a:off x="2305050" y="9220200"/>
          <a:ext cx="1847850" cy="3333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0">
              <a:solidFill>
                <a:srgbClr val="FF0000"/>
              </a:solidFill>
            </a:rPr>
            <a:t>別添管理シートのとおり</a:t>
          </a:r>
          <a:endParaRPr kumimoji="1" lang="en-US" altLang="ja-JP" sz="1100" b="0">
            <a:solidFill>
              <a:srgbClr val="FF0000"/>
            </a:solidFill>
          </a:endParaRPr>
        </a:p>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896471</xdr:colOff>
      <xdr:row>65</xdr:row>
      <xdr:rowOff>44824</xdr:rowOff>
    </xdr:from>
    <xdr:to>
      <xdr:col>6</xdr:col>
      <xdr:colOff>776008</xdr:colOff>
      <xdr:row>69</xdr:row>
      <xdr:rowOff>127748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193677" y="17996648"/>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xdr:col>
      <xdr:colOff>1030941</xdr:colOff>
      <xdr:row>94</xdr:row>
      <xdr:rowOff>22413</xdr:rowOff>
    </xdr:from>
    <xdr:to>
      <xdr:col>7</xdr:col>
      <xdr:colOff>70037</xdr:colOff>
      <xdr:row>98</xdr:row>
      <xdr:rowOff>82925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328147" y="24574501"/>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efreshError="1">
        <row r="3">
          <cell r="B3" t="str">
            <v>本省</v>
          </cell>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0"/>
  <sheetViews>
    <sheetView tabSelected="1" view="pageBreakPreview" zoomScaleNormal="65" zoomScaleSheetLayoutView="100" workbookViewId="0">
      <selection activeCell="A2" sqref="A2"/>
    </sheetView>
  </sheetViews>
  <sheetFormatPr defaultRowHeight="18.75"/>
  <cols>
    <col min="1" max="1" width="4.75" customWidth="1"/>
    <col min="5" max="8" width="13.25" customWidth="1"/>
    <col min="9" max="9" width="4.75" customWidth="1"/>
  </cols>
  <sheetData>
    <row r="1" spans="2:9">
      <c r="B1" t="s">
        <v>59</v>
      </c>
    </row>
    <row r="2" spans="2:9">
      <c r="H2" t="s">
        <v>47</v>
      </c>
    </row>
    <row r="3" spans="2:9">
      <c r="H3" t="s">
        <v>48</v>
      </c>
    </row>
    <row r="5" spans="2:9">
      <c r="B5" t="s">
        <v>106</v>
      </c>
    </row>
    <row r="8" spans="2:9">
      <c r="F8" s="19" t="s">
        <v>49</v>
      </c>
      <c r="I8" s="19"/>
    </row>
    <row r="9" spans="2:9">
      <c r="F9" t="s">
        <v>81</v>
      </c>
      <c r="I9" s="18"/>
    </row>
    <row r="10" spans="2:9">
      <c r="F10" s="54" t="s">
        <v>111</v>
      </c>
      <c r="I10" s="19"/>
    </row>
    <row r="11" spans="2:9">
      <c r="F11" t="s">
        <v>112</v>
      </c>
    </row>
    <row r="13" spans="2:9" ht="43.5" customHeight="1">
      <c r="C13" s="168" t="s">
        <v>102</v>
      </c>
      <c r="D13" s="168"/>
      <c r="E13" s="168"/>
      <c r="F13" s="168"/>
      <c r="G13" s="168"/>
      <c r="H13" s="168"/>
    </row>
    <row r="15" spans="2:9" ht="80.25" customHeight="1">
      <c r="B15" s="168" t="s">
        <v>105</v>
      </c>
      <c r="C15" s="168"/>
      <c r="D15" s="168"/>
      <c r="E15" s="168"/>
      <c r="F15" s="168"/>
      <c r="G15" s="168"/>
      <c r="H15" s="168"/>
      <c r="I15" s="63"/>
    </row>
    <row r="17" spans="3:5">
      <c r="E17" s="20" t="s">
        <v>50</v>
      </c>
    </row>
    <row r="19" spans="3:5">
      <c r="C19" t="s">
        <v>51</v>
      </c>
    </row>
    <row r="20" spans="3:5">
      <c r="C20" t="s">
        <v>52</v>
      </c>
    </row>
  </sheetData>
  <mergeCells count="2">
    <mergeCell ref="C13:H13"/>
    <mergeCell ref="B15:H15"/>
  </mergeCells>
  <phoneticPr fontId="4"/>
  <pageMargins left="0.51181102362204722" right="0.31496062992125984" top="0.74803149606299213" bottom="0.74803149606299213"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3324-F0D7-4195-9182-EC77BFAE01F5}">
  <sheetPr>
    <pageSetUpPr fitToPage="1"/>
  </sheetPr>
  <dimension ref="A1:H39"/>
  <sheetViews>
    <sheetView view="pageBreakPreview" zoomScaleNormal="100" zoomScaleSheetLayoutView="100" workbookViewId="0">
      <selection activeCell="L20" sqref="L20"/>
    </sheetView>
  </sheetViews>
  <sheetFormatPr defaultRowHeight="19.5"/>
  <cols>
    <col min="1" max="1" width="5" style="154" customWidth="1"/>
    <col min="2" max="2" width="14.125" style="154" customWidth="1"/>
    <col min="3" max="3" width="7.5" style="154" customWidth="1"/>
    <col min="4" max="4" width="13.125" style="154" bestFit="1" customWidth="1"/>
    <col min="5" max="5" width="16.125" style="154" bestFit="1" customWidth="1"/>
    <col min="6" max="7" width="16.125" style="154" customWidth="1"/>
    <col min="8" max="16384" width="9" style="154"/>
  </cols>
  <sheetData>
    <row r="1" spans="1:8">
      <c r="A1" s="230" t="s">
        <v>121</v>
      </c>
      <c r="B1" s="230"/>
      <c r="C1" s="230"/>
      <c r="D1" s="230"/>
      <c r="E1" s="230"/>
      <c r="F1" s="230"/>
      <c r="G1" s="230"/>
    </row>
    <row r="2" spans="1:8">
      <c r="A2" s="179" t="s">
        <v>122</v>
      </c>
      <c r="B2" s="179"/>
      <c r="C2" s="179"/>
      <c r="D2" s="179"/>
      <c r="E2" s="179"/>
      <c r="F2" s="179"/>
      <c r="G2" s="179"/>
      <c r="H2" s="230"/>
    </row>
    <row r="3" spans="1:8" customFormat="1" ht="18.75">
      <c r="A3" s="231"/>
      <c r="B3" s="231"/>
      <c r="C3" s="231"/>
      <c r="D3" s="231"/>
      <c r="E3" s="231"/>
      <c r="F3" s="231"/>
      <c r="G3" s="231"/>
    </row>
    <row r="4" spans="1:8" customFormat="1">
      <c r="A4" s="238" t="s">
        <v>60</v>
      </c>
      <c r="B4" s="239"/>
      <c r="C4" s="239"/>
      <c r="D4" s="240"/>
      <c r="E4" s="236" t="s">
        <v>138</v>
      </c>
      <c r="F4" s="236" t="s">
        <v>139</v>
      </c>
      <c r="G4" s="236"/>
      <c r="H4" s="154"/>
    </row>
    <row r="5" spans="1:8" customFormat="1">
      <c r="A5" s="241"/>
      <c r="B5" s="242"/>
      <c r="C5" s="242"/>
      <c r="D5" s="243"/>
      <c r="E5" s="236"/>
      <c r="F5" s="236" t="s">
        <v>107</v>
      </c>
      <c r="G5" s="236"/>
      <c r="H5" s="154"/>
    </row>
    <row r="6" spans="1:8" customFormat="1">
      <c r="A6" s="231"/>
      <c r="B6" s="230"/>
      <c r="C6" s="230"/>
      <c r="D6" s="230"/>
      <c r="E6" s="231"/>
      <c r="F6" s="237" t="s">
        <v>53</v>
      </c>
      <c r="G6" s="230"/>
    </row>
    <row r="7" spans="1:8">
      <c r="A7" s="154" t="s">
        <v>130</v>
      </c>
    </row>
    <row r="8" spans="1:8">
      <c r="A8" s="223" t="s">
        <v>113</v>
      </c>
      <c r="B8" s="224"/>
      <c r="C8" s="223" t="s">
        <v>131</v>
      </c>
      <c r="D8" s="224"/>
      <c r="E8" s="155" t="s">
        <v>114</v>
      </c>
      <c r="F8" s="223" t="s">
        <v>115</v>
      </c>
      <c r="G8" s="224"/>
      <c r="H8" s="225"/>
    </row>
    <row r="9" spans="1:8">
      <c r="H9" s="227"/>
    </row>
    <row r="10" spans="1:8">
      <c r="A10" s="154" t="s">
        <v>132</v>
      </c>
      <c r="F10" s="156"/>
      <c r="G10" s="156"/>
      <c r="H10" s="227"/>
    </row>
    <row r="11" spans="1:8" ht="17.25" customHeight="1">
      <c r="A11" s="173" t="s">
        <v>54</v>
      </c>
      <c r="B11" s="173" t="s">
        <v>55</v>
      </c>
      <c r="C11" s="174" t="s">
        <v>116</v>
      </c>
      <c r="D11" s="175"/>
      <c r="E11" s="176" t="s">
        <v>133</v>
      </c>
      <c r="F11" s="178" t="s">
        <v>134</v>
      </c>
      <c r="G11" s="173" t="s">
        <v>117</v>
      </c>
      <c r="H11" s="227"/>
    </row>
    <row r="12" spans="1:8">
      <c r="A12" s="173"/>
      <c r="B12" s="173"/>
      <c r="C12" s="157" t="s">
        <v>118</v>
      </c>
      <c r="D12" s="158" t="s">
        <v>119</v>
      </c>
      <c r="E12" s="177"/>
      <c r="F12" s="226"/>
      <c r="G12" s="173"/>
    </row>
    <row r="13" spans="1:8">
      <c r="A13" s="244"/>
      <c r="B13" s="244"/>
      <c r="C13" s="244"/>
      <c r="D13" s="245"/>
      <c r="E13" s="246"/>
      <c r="F13" s="246"/>
      <c r="G13" s="159"/>
    </row>
    <row r="14" spans="1:8">
      <c r="A14" s="244"/>
      <c r="B14" s="244"/>
      <c r="C14" s="244"/>
      <c r="D14" s="245"/>
      <c r="E14" s="246"/>
      <c r="F14" s="246"/>
      <c r="G14" s="159"/>
    </row>
    <row r="15" spans="1:8">
      <c r="A15" s="244"/>
      <c r="B15" s="244"/>
      <c r="C15" s="244"/>
      <c r="D15" s="245"/>
      <c r="E15" s="246"/>
      <c r="F15" s="246"/>
      <c r="G15" s="159"/>
    </row>
    <row r="16" spans="1:8">
      <c r="A16" s="244"/>
      <c r="B16" s="244"/>
      <c r="C16" s="244"/>
      <c r="D16" s="245"/>
      <c r="E16" s="246"/>
      <c r="F16" s="246"/>
      <c r="G16" s="159"/>
    </row>
    <row r="17" spans="1:8">
      <c r="A17" s="244"/>
      <c r="B17" s="244"/>
      <c r="C17" s="244"/>
      <c r="D17" s="245"/>
      <c r="E17" s="246"/>
      <c r="F17" s="246"/>
      <c r="G17" s="159"/>
    </row>
    <row r="18" spans="1:8">
      <c r="A18" s="244"/>
      <c r="B18" s="244"/>
      <c r="C18" s="244"/>
      <c r="D18" s="245"/>
      <c r="E18" s="246"/>
      <c r="F18" s="246"/>
      <c r="G18" s="159"/>
    </row>
    <row r="19" spans="1:8">
      <c r="A19" s="244"/>
      <c r="B19" s="244"/>
      <c r="C19" s="244"/>
      <c r="D19" s="245"/>
      <c r="E19" s="246"/>
      <c r="F19" s="246"/>
      <c r="G19" s="159"/>
    </row>
    <row r="20" spans="1:8">
      <c r="A20" s="244"/>
      <c r="B20" s="244"/>
      <c r="C20" s="244"/>
      <c r="D20" s="245"/>
      <c r="E20" s="246"/>
      <c r="F20" s="246"/>
      <c r="G20" s="159"/>
    </row>
    <row r="21" spans="1:8">
      <c r="A21" s="244"/>
      <c r="B21" s="244"/>
      <c r="C21" s="244"/>
      <c r="D21" s="245"/>
      <c r="E21" s="246"/>
      <c r="F21" s="246"/>
      <c r="G21" s="159"/>
    </row>
    <row r="22" spans="1:8" ht="20.25" thickBot="1">
      <c r="A22" s="247"/>
      <c r="B22" s="247"/>
      <c r="C22" s="247"/>
      <c r="D22" s="248"/>
      <c r="E22" s="249"/>
      <c r="F22" s="249"/>
      <c r="G22" s="160"/>
    </row>
    <row r="23" spans="1:8" ht="20.25" thickTop="1">
      <c r="A23" s="169" t="s">
        <v>58</v>
      </c>
      <c r="B23" s="169"/>
      <c r="C23" s="161" t="s">
        <v>56</v>
      </c>
      <c r="D23" s="162">
        <f>SUMIFS(D13:D22,$C$13:$C$22,$C23)</f>
        <v>0</v>
      </c>
      <c r="E23" s="162">
        <f>SUMIFS(E13:E22,$C$13:$C$22,$C23)</f>
        <v>0</v>
      </c>
      <c r="F23" s="162">
        <f>SUMIFS(F13:F22,$C$13:$C$22,$C23)</f>
        <v>0</v>
      </c>
      <c r="G23" s="163"/>
    </row>
    <row r="24" spans="1:8">
      <c r="A24" s="170"/>
      <c r="B24" s="170"/>
      <c r="C24" s="165" t="s">
        <v>57</v>
      </c>
      <c r="D24" s="166">
        <f>SUMIFS(D13:D22,$C$13:$C$22,$C24)</f>
        <v>0</v>
      </c>
      <c r="E24" s="166">
        <f>SUMIFS(E13:E22,$C$13:$C$22,$C24)</f>
        <v>0</v>
      </c>
      <c r="F24" s="166">
        <f>SUMIFS(F13:F22,$C$13:$C$22,$C24)</f>
        <v>0</v>
      </c>
      <c r="G24" s="167"/>
    </row>
    <row r="25" spans="1:8">
      <c r="A25" s="170"/>
      <c r="B25" s="170"/>
      <c r="C25" s="165" t="s">
        <v>23</v>
      </c>
      <c r="D25" s="166">
        <f>SUMIFS(D13:D22,$C$13:$C$22,$C25)</f>
        <v>0</v>
      </c>
      <c r="E25" s="166">
        <f>SUMIFS(E13:E22,$C$13:$C$22,$C25)</f>
        <v>0</v>
      </c>
      <c r="F25" s="166">
        <f>SUMIFS(F13:F22,$C$13:$C$22,$C25)</f>
        <v>0</v>
      </c>
      <c r="G25" s="167"/>
    </row>
    <row r="26" spans="1:8">
      <c r="A26" s="170"/>
      <c r="B26" s="170"/>
      <c r="C26" s="165" t="s">
        <v>24</v>
      </c>
      <c r="D26" s="166">
        <f>SUMIFS(D13:D22,$C$13:$C$22,$C26)</f>
        <v>0</v>
      </c>
      <c r="E26" s="166">
        <f>SUMIFS(E13:E22,$C$13:$C$22,$C26)</f>
        <v>0</v>
      </c>
      <c r="F26" s="166">
        <f>SUMIFS(F13:F22,$C$13:$C$22,$C26)</f>
        <v>0</v>
      </c>
      <c r="G26" s="167"/>
    </row>
    <row r="27" spans="1:8">
      <c r="A27" s="171" t="s">
        <v>120</v>
      </c>
      <c r="B27" s="171"/>
      <c r="C27" s="171"/>
      <c r="D27" s="171"/>
      <c r="E27" s="171"/>
      <c r="F27" s="171"/>
      <c r="G27" s="171"/>
      <c r="H27" s="171"/>
    </row>
    <row r="28" spans="1:8">
      <c r="A28" s="172" t="s">
        <v>123</v>
      </c>
      <c r="B28" s="172"/>
      <c r="C28" s="172"/>
      <c r="D28" s="172"/>
      <c r="E28" s="172"/>
      <c r="F28" s="172"/>
      <c r="G28" s="172"/>
      <c r="H28" s="172"/>
    </row>
    <row r="29" spans="1:8" ht="35.25" customHeight="1">
      <c r="A29" s="233" t="s">
        <v>124</v>
      </c>
      <c r="B29" s="233"/>
      <c r="C29" s="233"/>
      <c r="D29" s="233"/>
      <c r="E29" s="233"/>
      <c r="F29" s="233"/>
      <c r="G29" s="233"/>
      <c r="H29" s="232"/>
    </row>
    <row r="30" spans="1:8">
      <c r="A30" s="172" t="s">
        <v>125</v>
      </c>
      <c r="B30" s="172"/>
      <c r="C30" s="172"/>
      <c r="D30" s="172"/>
      <c r="E30" s="172"/>
      <c r="F30" s="172"/>
      <c r="G30" s="172"/>
      <c r="H30" s="172"/>
    </row>
    <row r="32" spans="1:8">
      <c r="A32" s="251" t="s">
        <v>126</v>
      </c>
      <c r="B32" s="251"/>
    </row>
    <row r="33" spans="1:7">
      <c r="A33" s="250" t="s">
        <v>127</v>
      </c>
      <c r="B33" s="250"/>
      <c r="C33" s="250"/>
      <c r="D33" s="250"/>
      <c r="E33" s="250"/>
      <c r="F33" s="250"/>
      <c r="G33" s="250"/>
    </row>
    <row r="34" spans="1:7">
      <c r="A34" s="154" t="s">
        <v>128</v>
      </c>
    </row>
    <row r="35" spans="1:7" ht="33">
      <c r="A35" s="164" t="s">
        <v>103</v>
      </c>
      <c r="B35" s="164" t="s">
        <v>33</v>
      </c>
      <c r="C35" s="234" t="s">
        <v>136</v>
      </c>
      <c r="D35" s="235"/>
      <c r="E35" s="229" t="s">
        <v>135</v>
      </c>
      <c r="F35" s="229" t="s">
        <v>137</v>
      </c>
      <c r="G35" s="164" t="s">
        <v>104</v>
      </c>
    </row>
    <row r="36" spans="1:7">
      <c r="A36" s="228"/>
      <c r="B36" s="228"/>
      <c r="C36" s="234"/>
      <c r="D36" s="235"/>
      <c r="E36" s="228"/>
      <c r="F36" s="228"/>
      <c r="G36" s="228"/>
    </row>
    <row r="37" spans="1:7">
      <c r="A37" s="228"/>
      <c r="B37" s="228"/>
      <c r="C37" s="234"/>
      <c r="D37" s="235"/>
      <c r="E37" s="228"/>
      <c r="F37" s="228"/>
      <c r="G37" s="228"/>
    </row>
    <row r="38" spans="1:7">
      <c r="A38" s="228"/>
      <c r="B38" s="228"/>
      <c r="C38" s="234"/>
      <c r="D38" s="235"/>
      <c r="E38" s="228"/>
      <c r="F38" s="228"/>
      <c r="G38" s="228"/>
    </row>
    <row r="39" spans="1:7">
      <c r="A39" s="222" t="s">
        <v>129</v>
      </c>
    </row>
  </sheetData>
  <mergeCells count="24">
    <mergeCell ref="A2:G2"/>
    <mergeCell ref="E4:E5"/>
    <mergeCell ref="A4:D4"/>
    <mergeCell ref="A5:D5"/>
    <mergeCell ref="A29:G29"/>
    <mergeCell ref="C35:D35"/>
    <mergeCell ref="C36:D36"/>
    <mergeCell ref="A8:B8"/>
    <mergeCell ref="C37:D37"/>
    <mergeCell ref="A30:H30"/>
    <mergeCell ref="C8:D8"/>
    <mergeCell ref="F11:F12"/>
    <mergeCell ref="C38:D38"/>
    <mergeCell ref="F8:G8"/>
    <mergeCell ref="A23:B26"/>
    <mergeCell ref="A27:H27"/>
    <mergeCell ref="A28:H28"/>
    <mergeCell ref="F4:G4"/>
    <mergeCell ref="F5:G5"/>
    <mergeCell ref="A11:A12"/>
    <mergeCell ref="B11:B12"/>
    <mergeCell ref="C11:D11"/>
    <mergeCell ref="E11:E12"/>
    <mergeCell ref="G11:G12"/>
  </mergeCells>
  <phoneticPr fontId="4"/>
  <dataValidations count="1">
    <dataValidation type="list" allowBlank="1" showInputMessage="1" showErrorMessage="1" sqref="C13:C22" xr:uid="{630005B4-A6E5-485F-A709-11E227DB2822}">
      <formula1>$C$23:$C$26</formula1>
    </dataValidation>
  </dataValidations>
  <pageMargins left="0.70866141732283472" right="0.70866141732283472" top="0.35433070866141736" bottom="0.35433070866141736" header="0.31496062992125984" footer="0.31496062992125984"/>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223"/>
  <sheetViews>
    <sheetView view="pageBreakPreview" zoomScale="75" zoomScaleNormal="100" zoomScaleSheetLayoutView="100" workbookViewId="0">
      <selection activeCell="C30" sqref="C30"/>
    </sheetView>
  </sheetViews>
  <sheetFormatPr defaultColWidth="9" defaultRowHeight="14.25"/>
  <cols>
    <col min="1" max="1" width="9" style="1"/>
    <col min="2" max="2" width="26.625" style="1" customWidth="1"/>
    <col min="3" max="3" width="43.375" style="1" customWidth="1"/>
    <col min="4" max="4" width="11.75" style="1" customWidth="1"/>
    <col min="5" max="5" width="19.625" style="1" customWidth="1"/>
    <col min="6" max="6" width="8.5" style="1" customWidth="1"/>
    <col min="7" max="7" width="6.5" style="1" customWidth="1"/>
    <col min="8" max="8" width="14.75" style="1" customWidth="1"/>
    <col min="9" max="9" width="13" style="1" customWidth="1"/>
    <col min="10" max="10" width="12.125" style="1" customWidth="1"/>
    <col min="11" max="11" width="16.75" style="1" customWidth="1"/>
    <col min="12" max="12" width="7.75" style="1" bestFit="1" customWidth="1"/>
    <col min="13" max="53" width="2.5" style="1" customWidth="1"/>
    <col min="54" max="16384" width="9" style="1"/>
  </cols>
  <sheetData>
    <row r="1" spans="2:34">
      <c r="B1" s="1" t="s">
        <v>0</v>
      </c>
    </row>
    <row r="2" spans="2:34">
      <c r="C2" s="34" t="s">
        <v>1</v>
      </c>
    </row>
    <row r="3" spans="2:34" ht="24">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row>
    <row r="12" spans="2:34" ht="28.5">
      <c r="B12" s="181" t="s">
        <v>2</v>
      </c>
      <c r="C12" s="181"/>
    </row>
    <row r="15" spans="2:34" ht="28.5" customHeight="1">
      <c r="B15" s="180" t="s">
        <v>3</v>
      </c>
      <c r="C15" s="180"/>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row>
    <row r="23" spans="2:3" ht="15" thickBot="1"/>
    <row r="24" spans="2:3" ht="30.75" customHeight="1">
      <c r="B24" s="253" t="s">
        <v>4</v>
      </c>
      <c r="C24" s="252" t="s">
        <v>84</v>
      </c>
    </row>
    <row r="25" spans="2:3" ht="30.75" customHeight="1">
      <c r="B25" s="254" t="s">
        <v>5</v>
      </c>
      <c r="C25" s="139"/>
    </row>
    <row r="26" spans="2:3" ht="30.75" customHeight="1">
      <c r="B26" s="254" t="s">
        <v>6</v>
      </c>
      <c r="C26" s="139"/>
    </row>
    <row r="27" spans="2:3" ht="30.75" customHeight="1">
      <c r="B27" s="254" t="s">
        <v>7</v>
      </c>
      <c r="C27" s="139"/>
    </row>
    <row r="28" spans="2:3" ht="30.75" customHeight="1">
      <c r="B28" s="254" t="s">
        <v>8</v>
      </c>
      <c r="C28" s="139"/>
    </row>
    <row r="29" spans="2:3" ht="30.75" customHeight="1">
      <c r="B29" s="254" t="s">
        <v>9</v>
      </c>
      <c r="C29" s="139"/>
    </row>
    <row r="30" spans="2:3" ht="30.75" customHeight="1">
      <c r="B30" s="254" t="s">
        <v>82</v>
      </c>
      <c r="C30" s="139"/>
    </row>
    <row r="31" spans="2:3" ht="30.75" customHeight="1">
      <c r="B31" s="254" t="s">
        <v>83</v>
      </c>
      <c r="C31" s="139"/>
    </row>
    <row r="32" spans="2:3" ht="30.75" customHeight="1" thickBot="1">
      <c r="B32" s="255" t="s">
        <v>10</v>
      </c>
      <c r="C32" s="140"/>
    </row>
    <row r="41" ht="85.5" customHeight="1"/>
    <row r="42" ht="3.75" customHeight="1"/>
    <row r="43" ht="24.75" customHeight="1"/>
    <row r="46" ht="18.75" customHeight="1"/>
    <row r="47" ht="22.5" customHeight="1"/>
    <row r="48" ht="22.5" customHeight="1"/>
    <row r="49" ht="22.5" customHeight="1"/>
    <row r="50" ht="22.5" customHeight="1"/>
    <row r="51" ht="22.5" customHeight="1"/>
    <row r="52" ht="22.5" customHeight="1"/>
    <row r="53" ht="22.5" customHeight="1"/>
    <row r="54" ht="22.5" customHeight="1"/>
    <row r="55" ht="22.5" customHeight="1"/>
    <row r="56" ht="3.75" customHeight="1"/>
    <row r="57" s="6" customFormat="1" ht="12.75" customHeight="1"/>
    <row r="58" s="6" customFormat="1" ht="34.5" customHeight="1"/>
    <row r="59" s="6" customFormat="1" ht="34.5" customHeight="1"/>
    <row r="60" s="6" customFormat="1" ht="34.5" customHeight="1"/>
    <row r="61" s="6" customFormat="1" ht="34.5" customHeight="1"/>
    <row r="62" s="6" customFormat="1" ht="34.5" customHeight="1"/>
    <row r="63" s="6" customFormat="1" ht="34.5" customHeight="1"/>
    <row r="64" s="6" customFormat="1" ht="34.5" customHeight="1"/>
    <row r="65" s="6" customFormat="1" ht="34.5" customHeight="1"/>
    <row r="66" s="6" customFormat="1" ht="34.5" customHeight="1"/>
    <row r="67" ht="21" customHeight="1"/>
    <row r="68" ht="21" customHeight="1"/>
    <row r="69" ht="18.75" customHeight="1"/>
    <row r="70" ht="18.75" customHeight="1"/>
    <row r="71" ht="30" customHeight="1"/>
    <row r="72" ht="30" customHeight="1"/>
    <row r="73" ht="30" customHeight="1"/>
    <row r="74" ht="30" customHeight="1"/>
    <row r="75" ht="30" customHeight="1"/>
    <row r="76" ht="3.75" customHeight="1"/>
    <row r="77" ht="14.25" customHeight="1"/>
    <row r="78" ht="28.5" customHeight="1"/>
    <row r="79" ht="30" customHeight="1"/>
    <row r="82" ht="26.25" customHeight="1"/>
    <row r="83" ht="26.25" customHeight="1"/>
    <row r="84" ht="30" customHeight="1"/>
    <row r="85" ht="30" customHeight="1"/>
    <row r="86" ht="30" customHeight="1"/>
    <row r="87" ht="30" customHeight="1"/>
    <row r="88" ht="3.75" customHeight="1"/>
    <row r="89" ht="14.25" customHeight="1"/>
    <row r="90" ht="35.25" customHeight="1"/>
    <row r="91" ht="17.25" customHeight="1"/>
    <row r="92" ht="22.5" customHeight="1"/>
    <row r="96" ht="30" customHeight="1"/>
    <row r="97" ht="61.5" customHeight="1"/>
    <row r="98" ht="37.5" customHeight="1"/>
    <row r="99" ht="37.5" customHeight="1"/>
    <row r="100" ht="3.75" customHeight="1"/>
    <row r="101" ht="14.25" customHeight="1"/>
    <row r="102" ht="38.25" customHeight="1"/>
    <row r="103" ht="22.5" customHeight="1"/>
    <row r="137" s="4" customFormat="1" ht="24.75" customHeight="1"/>
    <row r="138" s="4" customFormat="1" ht="24.75" customHeight="1"/>
    <row r="139" s="4" customFormat="1" ht="22.5" customHeight="1"/>
    <row r="140" s="4" customFormat="1" ht="22.5" customHeight="1"/>
    <row r="141" s="4" customFormat="1" ht="22.5" customHeight="1"/>
    <row r="142" ht="22.5" customHeight="1"/>
    <row r="143" s="4" customFormat="1" ht="22.5" customHeight="1"/>
    <row r="144" s="4" customFormat="1" ht="22.5" customHeight="1"/>
    <row r="145" s="4" customFormat="1" ht="22.5" customHeight="1"/>
    <row r="146" ht="22.5" customHeight="1"/>
    <row r="147" s="4" customFormat="1" ht="22.5" customHeight="1"/>
    <row r="148" s="4" customFormat="1" ht="22.5" customHeight="1"/>
    <row r="149" s="4" customFormat="1" ht="22.5" customHeight="1"/>
    <row r="150" ht="22.5" customHeight="1"/>
    <row r="151" s="4" customFormat="1" ht="22.5" customHeight="1"/>
    <row r="152" s="4" customFormat="1" ht="22.5" customHeight="1"/>
    <row r="153" s="4" customFormat="1" ht="22.5" customHeight="1"/>
    <row r="154" ht="22.5" customHeight="1"/>
    <row r="155" ht="22.5" customHeight="1"/>
    <row r="156" ht="22.5" customHeight="1"/>
    <row r="157" ht="22.5" customHeight="1"/>
    <row r="158" ht="37.5" customHeight="1"/>
    <row r="159" ht="3.75" customHeight="1"/>
    <row r="160" ht="14.25" customHeight="1"/>
    <row r="161" ht="14.25" customHeight="1"/>
    <row r="162" ht="27.75" customHeight="1"/>
    <row r="163" ht="14.25" customHeight="1"/>
    <row r="164" ht="14.25" customHeight="1"/>
    <row r="169" s="15" customFormat="1" ht="22.5" customHeight="1"/>
    <row r="170" s="15" customFormat="1" ht="22.5" customHeight="1"/>
    <row r="171" s="15" customFormat="1" ht="22.5" customHeight="1"/>
    <row r="172" s="15" customFormat="1" ht="22.5" customHeight="1"/>
    <row r="173" s="15" customFormat="1" ht="22.5" customHeight="1"/>
    <row r="174" s="15" customFormat="1" ht="22.5" customHeight="1"/>
    <row r="175" s="15" customFormat="1" ht="22.5" customHeight="1"/>
    <row r="176" s="15" customFormat="1" ht="22.5" customHeight="1"/>
    <row r="177" s="15" customFormat="1" ht="22.5" customHeight="1"/>
    <row r="178" s="15" customFormat="1" ht="22.5" customHeight="1"/>
    <row r="179" s="15" customFormat="1" ht="22.5" customHeight="1"/>
    <row r="180" s="15" customFormat="1" ht="22.5" customHeight="1"/>
    <row r="181" s="15" customFormat="1" ht="22.5" customHeight="1"/>
    <row r="182" s="15" customFormat="1" ht="22.5" customHeight="1"/>
    <row r="183" s="15" customFormat="1" ht="22.5" customHeight="1"/>
    <row r="184" s="15" customFormat="1" ht="22.5" customHeight="1"/>
    <row r="185" s="15" customFormat="1" ht="22.5" customHeight="1"/>
    <row r="186" s="15" customFormat="1" ht="22.5" customHeight="1"/>
    <row r="187" s="15" customFormat="1" ht="22.5" customHeight="1"/>
    <row r="188" s="15" customFormat="1" ht="22.5" customHeight="1"/>
    <row r="189" s="15" customFormat="1" ht="22.5" customHeight="1"/>
    <row r="190" s="15" customFormat="1" ht="39" customHeight="1"/>
    <row r="191" ht="3.75" customHeight="1"/>
    <row r="192" ht="14.25" customHeight="1"/>
    <row r="193" ht="14.25" customHeight="1"/>
    <row r="194" ht="22.5" customHeight="1"/>
    <row r="195" ht="14.25" customHeight="1"/>
    <row r="196" ht="22.5" customHeight="1"/>
    <row r="197" ht="14.25" customHeight="1"/>
    <row r="201" ht="45" customHeight="1"/>
    <row r="202" ht="30" customHeight="1"/>
    <row r="203" ht="30"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60" customHeight="1"/>
    <row r="217" ht="3.75" customHeight="1"/>
    <row r="218" ht="14.25" customHeight="1"/>
    <row r="219" ht="21.75" customHeight="1"/>
    <row r="220" ht="45" customHeight="1"/>
    <row r="221" ht="21.75" customHeight="1"/>
    <row r="222" ht="14.25" customHeight="1"/>
    <row r="223" ht="23.25" customHeight="1"/>
  </sheetData>
  <mergeCells count="2">
    <mergeCell ref="B15:C15"/>
    <mergeCell ref="B12:C12"/>
  </mergeCells>
  <phoneticPr fontId="4"/>
  <pageMargins left="0.78740157480314965" right="0.39370078740157483" top="0.98425196850393704" bottom="0.59055118110236227" header="0.47244094488188981" footer="0.31496062992125984"/>
  <pageSetup paperSize="9" scale="89" fitToHeight="0" orientation="portrait" horizontalDpi="300" verticalDpi="300" r:id="rId1"/>
  <rowBreaks count="5" manualBreakCount="5">
    <brk id="37" max="16383" man="1"/>
    <brk id="65" max="16383" man="1"/>
    <brk id="88" max="16383" man="1"/>
    <brk id="166" max="16383" man="1"/>
    <brk id="20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L180"/>
  <sheetViews>
    <sheetView showZeros="0" view="pageBreakPreview" zoomScale="85" zoomScaleNormal="100" zoomScaleSheetLayoutView="85" workbookViewId="0">
      <selection activeCell="D35" sqref="D35"/>
    </sheetView>
  </sheetViews>
  <sheetFormatPr defaultColWidth="9" defaultRowHeight="14.25"/>
  <cols>
    <col min="1" max="1" width="5.375" style="1" customWidth="1"/>
    <col min="2" max="2" width="18" style="1" customWidth="1"/>
    <col min="3" max="6" width="12.625" style="1" customWidth="1"/>
    <col min="7" max="7" width="11" style="1" bestFit="1" customWidth="1"/>
    <col min="8" max="8" width="10.25" style="1" bestFit="1" customWidth="1"/>
    <col min="9" max="9" width="9.5" style="1" bestFit="1" customWidth="1"/>
    <col min="10" max="10" width="12.25" style="1" bestFit="1" customWidth="1"/>
    <col min="11" max="11" width="8.75" style="1" customWidth="1"/>
    <col min="12" max="12" width="9.5" style="1" bestFit="1" customWidth="1"/>
    <col min="13" max="13" width="11" style="1" bestFit="1" customWidth="1"/>
    <col min="14" max="14" width="13" style="1" bestFit="1" customWidth="1"/>
    <col min="15" max="18" width="2.5" style="1" customWidth="1"/>
    <col min="19" max="19" width="13" style="1" bestFit="1" customWidth="1"/>
    <col min="20" max="51" width="2.5" style="1" customWidth="1"/>
    <col min="52" max="16384" width="9" style="1"/>
  </cols>
  <sheetData>
    <row r="2" spans="1:32">
      <c r="B2" s="1" t="s">
        <v>11</v>
      </c>
    </row>
    <row r="3" spans="1:32">
      <c r="B3" s="1" t="s">
        <v>12</v>
      </c>
    </row>
    <row r="4" spans="1:32" ht="15" thickBot="1"/>
    <row r="5" spans="1:32" ht="84" customHeight="1" thickBot="1">
      <c r="B5" s="191"/>
      <c r="C5" s="192"/>
      <c r="D5" s="192"/>
      <c r="E5" s="192"/>
      <c r="F5" s="192"/>
      <c r="G5" s="192"/>
      <c r="H5" s="192"/>
      <c r="I5" s="192"/>
      <c r="J5" s="193"/>
      <c r="K5" s="143"/>
    </row>
    <row r="6" spans="1:32">
      <c r="B6" s="35"/>
      <c r="C6" s="16"/>
      <c r="D6" s="16"/>
      <c r="E6" s="16"/>
      <c r="F6" s="16"/>
      <c r="G6" s="16"/>
      <c r="H6" s="16"/>
      <c r="I6" s="16"/>
      <c r="J6" s="16"/>
      <c r="K6" s="11"/>
      <c r="L6" s="11"/>
      <c r="M6" s="11"/>
      <c r="N6" s="11"/>
      <c r="O6" s="11"/>
      <c r="P6" s="11"/>
      <c r="Q6" s="11"/>
      <c r="R6" s="11"/>
      <c r="S6" s="11"/>
      <c r="T6" s="11"/>
      <c r="U6" s="11"/>
      <c r="V6" s="11"/>
      <c r="W6" s="11"/>
      <c r="X6" s="11"/>
      <c r="Y6" s="11"/>
      <c r="Z6" s="11"/>
      <c r="AA6" s="11"/>
      <c r="AB6" s="11"/>
      <c r="AC6" s="11"/>
      <c r="AD6" s="11"/>
      <c r="AE6" s="11"/>
      <c r="AF6" s="11"/>
    </row>
    <row r="7" spans="1:32">
      <c r="B7" s="2" t="s">
        <v>61</v>
      </c>
      <c r="C7" s="11"/>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row>
    <row r="9" spans="1:32" ht="15" thickBot="1">
      <c r="B9" s="1" t="s">
        <v>13</v>
      </c>
    </row>
    <row r="10" spans="1:32" ht="24" customHeight="1" thickBot="1">
      <c r="B10" s="52"/>
      <c r="C10" s="153" t="s">
        <v>14</v>
      </c>
      <c r="D10" s="33" t="s">
        <v>15</v>
      </c>
      <c r="E10" s="194" t="s">
        <v>16</v>
      </c>
      <c r="F10" s="195"/>
      <c r="G10" s="195"/>
      <c r="H10" s="72" t="s">
        <v>63</v>
      </c>
      <c r="I10" s="30"/>
      <c r="J10" s="4"/>
    </row>
    <row r="11" spans="1:32" ht="24" customHeight="1">
      <c r="B11" s="144" t="s">
        <v>17</v>
      </c>
      <c r="C11" s="196">
        <v>0.15</v>
      </c>
      <c r="D11" s="75"/>
      <c r="E11" s="76"/>
      <c r="F11" s="70" t="s">
        <v>18</v>
      </c>
      <c r="G11" s="79"/>
      <c r="H11" s="73" t="str">
        <f>IFERROR(100-G11/E11*100," ")</f>
        <v xml:space="preserve"> </v>
      </c>
    </row>
    <row r="12" spans="1:32" ht="24" customHeight="1" thickBot="1">
      <c r="B12" s="53" t="s">
        <v>80</v>
      </c>
      <c r="C12" s="197"/>
      <c r="D12" s="77"/>
      <c r="E12" s="78"/>
      <c r="F12" s="71" t="s">
        <v>18</v>
      </c>
      <c r="G12" s="80"/>
      <c r="H12" s="74" t="str">
        <f>IFERROR(100-G12/E12*100," ")</f>
        <v xml:space="preserve"> </v>
      </c>
    </row>
    <row r="13" spans="1:32">
      <c r="B13" s="2"/>
      <c r="C13" s="2"/>
      <c r="D13" s="2"/>
      <c r="E13" s="2"/>
      <c r="F13" s="2"/>
      <c r="G13" s="2"/>
      <c r="H13" s="2"/>
      <c r="I13" s="2"/>
      <c r="J13" s="2"/>
      <c r="K13" s="2"/>
      <c r="L13" s="3"/>
      <c r="M13" s="11"/>
      <c r="N13" s="11"/>
      <c r="O13" s="11"/>
      <c r="P13" s="11"/>
      <c r="Q13" s="11"/>
      <c r="R13" s="11"/>
      <c r="S13" s="11"/>
      <c r="T13" s="11"/>
      <c r="U13" s="11"/>
      <c r="V13" s="17"/>
      <c r="W13" s="17"/>
      <c r="X13" s="17"/>
      <c r="Y13" s="17"/>
      <c r="Z13" s="4"/>
      <c r="AA13" s="17"/>
      <c r="AB13" s="17"/>
      <c r="AC13" s="17"/>
      <c r="AD13" s="17"/>
      <c r="AE13" s="5"/>
      <c r="AF13" s="5"/>
    </row>
    <row r="14" spans="1:32" ht="16.5" customHeight="1">
      <c r="A14" s="6"/>
      <c r="B14" s="59" t="s">
        <v>62</v>
      </c>
      <c r="C14" s="59"/>
      <c r="D14" s="59"/>
      <c r="E14" s="59"/>
      <c r="F14" s="59"/>
      <c r="G14" s="59"/>
      <c r="H14" s="59"/>
      <c r="I14" s="59"/>
      <c r="J14" s="59"/>
      <c r="K14" s="59"/>
      <c r="L14" s="59"/>
      <c r="M14" s="23"/>
      <c r="N14" s="23"/>
      <c r="O14" s="23"/>
      <c r="P14" s="23"/>
      <c r="Q14" s="23"/>
      <c r="R14" s="23"/>
      <c r="S14" s="23"/>
      <c r="T14" s="23"/>
      <c r="U14" s="23"/>
      <c r="V14" s="23"/>
      <c r="W14" s="23"/>
      <c r="X14" s="23"/>
      <c r="Y14" s="23"/>
      <c r="Z14" s="23"/>
      <c r="AA14" s="23"/>
      <c r="AB14" s="23"/>
      <c r="AC14" s="23"/>
      <c r="AD14" s="23"/>
      <c r="AE14" s="23"/>
      <c r="AF14" s="23"/>
    </row>
    <row r="15" spans="1:32" ht="30" customHeight="1">
      <c r="A15" s="6"/>
      <c r="B15" s="190" t="s">
        <v>108</v>
      </c>
      <c r="C15" s="190"/>
      <c r="D15" s="190"/>
      <c r="E15" s="190"/>
      <c r="F15" s="190"/>
      <c r="G15" s="190"/>
      <c r="H15" s="190"/>
      <c r="I15" s="190"/>
      <c r="J15" s="190"/>
      <c r="K15" s="190"/>
      <c r="L15" s="61"/>
      <c r="M15" s="23"/>
      <c r="N15" s="23"/>
      <c r="O15" s="23"/>
      <c r="P15" s="23"/>
      <c r="Q15" s="23"/>
      <c r="R15" s="23"/>
      <c r="S15" s="23"/>
      <c r="T15" s="23"/>
      <c r="U15" s="23"/>
      <c r="V15" s="23"/>
      <c r="W15" s="23"/>
      <c r="X15" s="23"/>
      <c r="Y15" s="23"/>
      <c r="Z15" s="23"/>
      <c r="AA15" s="23"/>
      <c r="AB15" s="23"/>
      <c r="AC15" s="23"/>
      <c r="AD15" s="23"/>
      <c r="AE15" s="23"/>
      <c r="AF15" s="23"/>
    </row>
    <row r="16" spans="1:32">
      <c r="A16" s="6"/>
      <c r="B16" s="7"/>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2">
      <c r="A17" s="6"/>
      <c r="B17" s="1" t="s">
        <v>19</v>
      </c>
    </row>
    <row r="18" spans="1:32" ht="30.75" customHeight="1" thickBot="1">
      <c r="A18" s="6"/>
      <c r="B18" s="1" t="s">
        <v>20</v>
      </c>
    </row>
    <row r="19" spans="1:32" ht="30.75" customHeight="1" thickBot="1">
      <c r="A19" s="6"/>
      <c r="B19" s="36" t="s">
        <v>66</v>
      </c>
      <c r="C19" s="31" t="s">
        <v>64</v>
      </c>
      <c r="D19" s="37" t="s">
        <v>65</v>
      </c>
      <c r="E19" s="38" t="s">
        <v>21</v>
      </c>
      <c r="F19" s="39" t="s">
        <v>22</v>
      </c>
    </row>
    <row r="20" spans="1:32" ht="30.75" customHeight="1" thickTop="1">
      <c r="A20" s="6"/>
      <c r="B20" s="28" t="s">
        <v>91</v>
      </c>
      <c r="C20" s="145"/>
      <c r="D20" s="145"/>
      <c r="E20" s="84">
        <f>C20-D20</f>
        <v>0</v>
      </c>
      <c r="F20" s="83" t="str">
        <f>IFERROR((E20/C20)*100," ")</f>
        <v xml:space="preserve"> </v>
      </c>
    </row>
    <row r="21" spans="1:32" ht="30.75" customHeight="1">
      <c r="A21" s="6"/>
      <c r="B21" s="28" t="s">
        <v>90</v>
      </c>
      <c r="C21" s="146"/>
      <c r="D21" s="146"/>
      <c r="E21" s="141">
        <f>C21-D21</f>
        <v>0</v>
      </c>
      <c r="F21" s="142" t="str">
        <f>IFERROR((E21/C21)*100," ")</f>
        <v xml:space="preserve"> </v>
      </c>
    </row>
    <row r="22" spans="1:32" ht="30.75" customHeight="1">
      <c r="A22" s="6"/>
      <c r="B22" s="25" t="s">
        <v>23</v>
      </c>
      <c r="C22" s="147"/>
      <c r="D22" s="147"/>
      <c r="E22" s="44">
        <f>C22-D22</f>
        <v>0</v>
      </c>
      <c r="F22" s="85" t="str">
        <f>IFERROR((E22/C22)*100," ")</f>
        <v xml:space="preserve"> </v>
      </c>
    </row>
    <row r="23" spans="1:32" ht="30.75" customHeight="1" thickBot="1">
      <c r="A23" s="6"/>
      <c r="B23" s="27" t="s">
        <v>24</v>
      </c>
      <c r="C23" s="148"/>
      <c r="D23" s="148"/>
      <c r="E23" s="86">
        <f>C23-D23</f>
        <v>0</v>
      </c>
      <c r="F23" s="87" t="str">
        <f>IFERROR((E23/C23)*100," ")</f>
        <v xml:space="preserve"> </v>
      </c>
    </row>
    <row r="24" spans="1:32" ht="30.75" customHeight="1" thickTop="1">
      <c r="B24" s="40" t="s">
        <v>25</v>
      </c>
      <c r="C24" s="82">
        <f>C20+(ROUND(C21*0.938,0))+(ROUND(C22*1.288,0))/1000+(ROUND(C23*1.571,0))/1000</f>
        <v>0</v>
      </c>
      <c r="D24" s="82">
        <f>D20+(ROUND(D21*0.938,0))+(ROUND(D22*1.288,0))/1000+(ROUND(D23*1.571,0))/1000</f>
        <v>0</v>
      </c>
      <c r="E24" s="82">
        <f>C24-D24</f>
        <v>0</v>
      </c>
      <c r="F24" s="83" t="str">
        <f>IFERROR((E24/C24)*100," ")</f>
        <v xml:space="preserve"> </v>
      </c>
    </row>
    <row r="25" spans="1:32" ht="30.75" customHeight="1">
      <c r="B25" s="25" t="s">
        <v>68</v>
      </c>
      <c r="C25" s="81"/>
      <c r="D25" s="81"/>
      <c r="E25" s="55"/>
      <c r="F25" s="56"/>
    </row>
    <row r="26" spans="1:32" ht="30.75" customHeight="1" thickBot="1">
      <c r="B26" s="29" t="s">
        <v>26</v>
      </c>
      <c r="C26" s="88" t="str">
        <f>IFERROR(C24/C25*10," ")</f>
        <v xml:space="preserve"> </v>
      </c>
      <c r="D26" s="88" t="str">
        <f>IFERROR(D24/D25*10," ")</f>
        <v xml:space="preserve"> </v>
      </c>
      <c r="E26" s="88" t="str">
        <f>IFERROR(C26-D26,"")</f>
        <v/>
      </c>
      <c r="F26" s="89" t="str">
        <f>IFERROR((E26/C26)*100," ")</f>
        <v xml:space="preserve"> </v>
      </c>
    </row>
    <row r="27" spans="1:32" ht="12.75" customHeight="1">
      <c r="B27" s="11"/>
      <c r="C27" s="11"/>
      <c r="D27" s="11"/>
      <c r="E27" s="11"/>
      <c r="F27" s="11"/>
      <c r="G27" s="11"/>
      <c r="H27" s="11"/>
      <c r="I27" s="11"/>
      <c r="J27" s="11"/>
      <c r="K27" s="9"/>
      <c r="L27" s="9"/>
      <c r="M27" s="9"/>
      <c r="N27" s="9"/>
      <c r="O27" s="9"/>
      <c r="P27" s="9"/>
      <c r="Q27" s="9"/>
      <c r="R27" s="10"/>
      <c r="S27" s="10"/>
      <c r="T27" s="10"/>
      <c r="U27" s="10"/>
      <c r="V27" s="10"/>
      <c r="W27" s="10"/>
    </row>
    <row r="28" spans="1:32" ht="16.5" customHeight="1">
      <c r="B28" s="59" t="s">
        <v>67</v>
      </c>
      <c r="C28" s="59"/>
      <c r="D28" s="62"/>
      <c r="E28" s="62"/>
      <c r="F28" s="62"/>
      <c r="G28" s="62"/>
      <c r="H28" s="62"/>
      <c r="I28" s="24"/>
      <c r="J28" s="24"/>
      <c r="K28" s="24"/>
      <c r="L28" s="24"/>
      <c r="M28" s="24"/>
      <c r="N28" s="24"/>
      <c r="O28" s="24"/>
      <c r="P28" s="24"/>
      <c r="Q28" s="24"/>
      <c r="R28" s="24"/>
      <c r="S28" s="24"/>
      <c r="T28" s="24"/>
      <c r="U28" s="24"/>
      <c r="V28" s="24"/>
      <c r="W28" s="24"/>
    </row>
    <row r="29" spans="1:32" ht="30" customHeight="1">
      <c r="B29" s="189" t="s">
        <v>94</v>
      </c>
      <c r="C29" s="189"/>
      <c r="D29" s="189"/>
      <c r="E29" s="189"/>
      <c r="F29" s="189"/>
      <c r="G29" s="189"/>
      <c r="H29" s="189"/>
      <c r="I29" s="189"/>
      <c r="J29" s="189"/>
      <c r="K29" s="189"/>
      <c r="L29" s="24"/>
      <c r="M29" s="24"/>
      <c r="N29" s="24"/>
      <c r="O29" s="24"/>
      <c r="P29" s="24"/>
      <c r="Q29" s="24"/>
      <c r="R29" s="24"/>
      <c r="S29" s="24"/>
      <c r="T29" s="24"/>
      <c r="U29" s="24"/>
      <c r="V29" s="24"/>
      <c r="W29" s="24"/>
      <c r="X29" s="24"/>
      <c r="Y29" s="24"/>
      <c r="Z29" s="24"/>
      <c r="AA29" s="24"/>
      <c r="AB29" s="24"/>
    </row>
    <row r="30" spans="1:32" ht="25.5" customHeight="1">
      <c r="B30" s="189" t="s">
        <v>109</v>
      </c>
      <c r="C30" s="189"/>
      <c r="D30" s="189"/>
      <c r="E30" s="189"/>
      <c r="F30" s="189"/>
      <c r="G30" s="189"/>
      <c r="H30" s="189"/>
      <c r="I30" s="189"/>
      <c r="J30" s="189"/>
      <c r="K30" s="189"/>
      <c r="L30" s="24"/>
      <c r="M30" s="24"/>
      <c r="N30" s="24"/>
      <c r="O30" s="24"/>
      <c r="P30" s="24"/>
      <c r="Q30" s="24"/>
      <c r="R30" s="24"/>
      <c r="S30" s="24"/>
      <c r="T30" s="24"/>
      <c r="U30" s="24"/>
      <c r="V30" s="24"/>
      <c r="W30" s="24"/>
      <c r="X30" s="24"/>
      <c r="Y30" s="24"/>
      <c r="Z30" s="24"/>
      <c r="AA30" s="24"/>
      <c r="AB30" s="24"/>
      <c r="AC30" s="24"/>
      <c r="AD30" s="24"/>
      <c r="AE30" s="24"/>
      <c r="AF30" s="24"/>
    </row>
    <row r="32" spans="1:32" ht="15" thickBot="1">
      <c r="B32" s="1" t="s">
        <v>27</v>
      </c>
    </row>
    <row r="33" spans="2:38">
      <c r="B33" s="209"/>
      <c r="C33" s="205" t="s">
        <v>87</v>
      </c>
      <c r="D33" s="182"/>
      <c r="E33" s="203" t="s">
        <v>21</v>
      </c>
      <c r="F33" s="201" t="s">
        <v>22</v>
      </c>
    </row>
    <row r="34" spans="2:38" ht="15" thickBot="1">
      <c r="B34" s="210"/>
      <c r="C34" s="65" t="s">
        <v>85</v>
      </c>
      <c r="D34" s="65" t="s">
        <v>86</v>
      </c>
      <c r="E34" s="204"/>
      <c r="F34" s="202"/>
    </row>
    <row r="35" spans="2:38" ht="46.5" customHeight="1" thickTop="1" thickBot="1">
      <c r="B35" s="66" t="s">
        <v>89</v>
      </c>
      <c r="C35" s="67"/>
      <c r="D35" s="67"/>
      <c r="E35" s="68"/>
      <c r="F35" s="69"/>
    </row>
    <row r="36" spans="2:38" ht="23.25" customHeight="1" thickTop="1">
      <c r="B36" s="206" t="s">
        <v>28</v>
      </c>
      <c r="C36" s="145"/>
      <c r="D36" s="145"/>
      <c r="E36" s="145">
        <f>C36-D36</f>
        <v>0</v>
      </c>
      <c r="F36" s="90" t="str">
        <f>IFERROR((E36/C36)*100," ")</f>
        <v xml:space="preserve"> </v>
      </c>
    </row>
    <row r="37" spans="2:38" ht="23.25" customHeight="1">
      <c r="B37" s="207"/>
      <c r="C37" s="146"/>
      <c r="D37" s="146"/>
      <c r="E37" s="146">
        <f>C37-D37</f>
        <v>0</v>
      </c>
      <c r="F37" s="85" t="str">
        <f>IFERROR((E37/C37)*100," ")</f>
        <v xml:space="preserve"> </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row>
    <row r="38" spans="2:38" ht="23.25" customHeight="1" thickBot="1">
      <c r="B38" s="208"/>
      <c r="C38" s="147"/>
      <c r="D38" s="147"/>
      <c r="E38" s="147">
        <f>C38-D38</f>
        <v>0</v>
      </c>
      <c r="F38" s="91" t="str">
        <f>IFERROR((E38/C38)*100," ")</f>
        <v xml:space="preserve"> </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row>
    <row r="39" spans="2:38" ht="23.25" customHeight="1" thickTop="1" thickBot="1">
      <c r="B39" s="58" t="s">
        <v>88</v>
      </c>
      <c r="C39" s="149">
        <f>C36+C37*1.281+C38*1.563</f>
        <v>0</v>
      </c>
      <c r="D39" s="149">
        <f>D36+D37*1.281+D38*1.563</f>
        <v>0</v>
      </c>
      <c r="E39" s="149">
        <f>C39-D39</f>
        <v>0</v>
      </c>
      <c r="F39" s="150" t="str">
        <f>IFERROR((E39/C39)*100," ")</f>
        <v xml:space="preserve"> </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row>
    <row r="40" spans="2:38" ht="9" customHeight="1">
      <c r="B40" s="11"/>
      <c r="C40" s="42"/>
      <c r="D40" s="42"/>
      <c r="E40" s="43"/>
      <c r="F40" s="6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row>
    <row r="41" spans="2:38">
      <c r="B41" s="59" t="s">
        <v>69</v>
      </c>
      <c r="C41" s="59"/>
      <c r="D41" s="62"/>
      <c r="E41" s="62"/>
      <c r="F41" s="62"/>
      <c r="G41" s="62"/>
      <c r="H41" s="62"/>
      <c r="I41" s="62"/>
      <c r="J41" s="62"/>
      <c r="K41" s="62"/>
      <c r="L41" s="62"/>
      <c r="M41" s="24"/>
      <c r="N41" s="24"/>
      <c r="O41" s="24"/>
      <c r="P41" s="24"/>
      <c r="Q41" s="24"/>
      <c r="R41" s="24"/>
      <c r="S41" s="24"/>
      <c r="T41" s="24"/>
      <c r="U41" s="24"/>
      <c r="V41" s="24"/>
      <c r="W41" s="24"/>
      <c r="X41" s="24"/>
      <c r="Y41" s="24"/>
      <c r="Z41" s="24"/>
      <c r="AA41" s="24"/>
      <c r="AB41" s="24"/>
      <c r="AC41" s="24"/>
      <c r="AD41" s="24"/>
      <c r="AE41" s="24"/>
      <c r="AF41" s="24"/>
    </row>
    <row r="42" spans="2:38" ht="29.25" customHeight="1">
      <c r="B42" s="189" t="s">
        <v>95</v>
      </c>
      <c r="C42" s="189"/>
      <c r="D42" s="189"/>
      <c r="E42" s="189"/>
      <c r="F42" s="189"/>
      <c r="G42" s="189"/>
      <c r="H42" s="189"/>
      <c r="I42" s="189"/>
      <c r="J42" s="189"/>
      <c r="K42" s="189"/>
      <c r="L42" s="62"/>
      <c r="M42" s="24"/>
      <c r="N42" s="24"/>
      <c r="O42" s="24"/>
      <c r="P42" s="24"/>
      <c r="Q42" s="24"/>
      <c r="R42" s="24"/>
      <c r="S42" s="24"/>
      <c r="T42" s="24"/>
      <c r="U42" s="24"/>
      <c r="V42" s="24"/>
      <c r="W42" s="24"/>
      <c r="X42" s="24"/>
      <c r="Y42" s="24"/>
      <c r="Z42" s="24"/>
      <c r="AA42" s="24"/>
      <c r="AB42" s="24"/>
      <c r="AC42" s="24"/>
      <c r="AD42" s="24"/>
      <c r="AE42" s="24"/>
      <c r="AF42" s="24"/>
    </row>
    <row r="43" spans="2:38">
      <c r="B43" s="59" t="s">
        <v>70</v>
      </c>
      <c r="C43" s="59"/>
      <c r="D43" s="62"/>
      <c r="E43" s="62"/>
      <c r="F43" s="62"/>
      <c r="G43" s="62"/>
      <c r="H43" s="62"/>
      <c r="I43" s="62"/>
      <c r="J43" s="62"/>
      <c r="K43" s="62"/>
      <c r="L43" s="62"/>
      <c r="M43" s="24"/>
      <c r="N43" s="24"/>
      <c r="O43" s="24"/>
      <c r="P43" s="24"/>
      <c r="Q43" s="24"/>
      <c r="R43" s="24"/>
      <c r="S43" s="24"/>
      <c r="T43" s="24"/>
      <c r="U43" s="24"/>
      <c r="V43" s="24"/>
      <c r="W43" s="24"/>
      <c r="X43" s="24"/>
      <c r="Y43" s="24"/>
      <c r="Z43" s="24"/>
      <c r="AA43" s="24"/>
      <c r="AB43" s="24"/>
      <c r="AC43" s="24"/>
      <c r="AD43" s="24"/>
      <c r="AE43" s="24"/>
      <c r="AF43" s="24"/>
    </row>
    <row r="44" spans="2:38" ht="26.25" customHeight="1">
      <c r="B44" s="189" t="s">
        <v>96</v>
      </c>
      <c r="C44" s="189"/>
      <c r="D44" s="189"/>
      <c r="E44" s="189"/>
      <c r="F44" s="189"/>
      <c r="G44" s="189"/>
      <c r="H44" s="189"/>
      <c r="I44" s="189"/>
      <c r="J44" s="189"/>
      <c r="K44" s="189"/>
      <c r="L44" s="62"/>
      <c r="M44" s="24"/>
      <c r="N44" s="24"/>
      <c r="O44" s="24"/>
      <c r="P44" s="24"/>
      <c r="Q44" s="24"/>
      <c r="R44" s="24"/>
      <c r="S44" s="24"/>
      <c r="T44" s="24"/>
      <c r="U44" s="24"/>
      <c r="V44" s="24"/>
      <c r="W44" s="24"/>
      <c r="X44" s="24"/>
      <c r="Y44" s="24"/>
      <c r="Z44" s="24"/>
      <c r="AA44" s="24"/>
      <c r="AB44" s="24"/>
      <c r="AC44" s="24"/>
      <c r="AD44" s="24"/>
      <c r="AE44" s="24"/>
      <c r="AF44" s="24"/>
      <c r="AG44" s="6"/>
      <c r="AH44" s="6"/>
      <c r="AI44" s="6"/>
      <c r="AJ44" s="6"/>
      <c r="AK44" s="6"/>
      <c r="AL44" s="6"/>
    </row>
    <row r="45" spans="2:38" ht="25.5" customHeight="1">
      <c r="B45" s="189" t="s">
        <v>110</v>
      </c>
      <c r="C45" s="189"/>
      <c r="D45" s="189"/>
      <c r="E45" s="189"/>
      <c r="F45" s="189"/>
      <c r="G45" s="189"/>
      <c r="H45" s="189"/>
      <c r="I45" s="189"/>
      <c r="J45" s="189"/>
      <c r="K45" s="189"/>
      <c r="L45" s="59"/>
      <c r="M45" s="24"/>
      <c r="N45" s="24"/>
      <c r="O45" s="24"/>
      <c r="P45" s="24"/>
      <c r="Q45" s="24"/>
      <c r="R45" s="24"/>
      <c r="S45" s="24"/>
      <c r="T45" s="24"/>
      <c r="U45" s="24"/>
      <c r="V45" s="24"/>
      <c r="W45" s="24"/>
      <c r="X45" s="24"/>
      <c r="Y45" s="24"/>
      <c r="Z45" s="24"/>
      <c r="AA45" s="24"/>
      <c r="AB45" s="24"/>
      <c r="AC45" s="24"/>
      <c r="AD45" s="24"/>
      <c r="AE45" s="24"/>
      <c r="AF45" s="24"/>
      <c r="AG45" s="6"/>
      <c r="AH45" s="6"/>
      <c r="AI45" s="6"/>
      <c r="AJ45" s="6"/>
      <c r="AK45" s="6"/>
      <c r="AL45" s="6"/>
    </row>
    <row r="46" spans="2:38">
      <c r="B46" s="23"/>
      <c r="C46" s="23"/>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6"/>
      <c r="AH46" s="6"/>
      <c r="AI46" s="6"/>
      <c r="AJ46" s="6"/>
      <c r="AK46" s="6"/>
      <c r="AL46" s="6"/>
    </row>
    <row r="47" spans="2:38" ht="22.5" customHeight="1" thickBot="1">
      <c r="B47" s="1" t="s">
        <v>29</v>
      </c>
      <c r="AG47" s="6"/>
      <c r="AH47" s="6"/>
      <c r="AI47" s="6"/>
      <c r="AJ47" s="6"/>
      <c r="AK47" s="6"/>
      <c r="AL47" s="6"/>
    </row>
    <row r="48" spans="2:38" ht="27.75" thickBot="1">
      <c r="B48" s="41" t="s">
        <v>66</v>
      </c>
      <c r="C48" s="37" t="s">
        <v>72</v>
      </c>
      <c r="D48" s="37" t="s">
        <v>73</v>
      </c>
      <c r="E48" s="39" t="s">
        <v>71</v>
      </c>
    </row>
    <row r="49" spans="1:32" ht="23.25" customHeight="1" thickTop="1">
      <c r="B49" s="57" t="s">
        <v>91</v>
      </c>
      <c r="C49" s="145"/>
      <c r="D49" s="145"/>
      <c r="E49" s="85" t="str">
        <f>IFERROR((D49/C49)*100," ")</f>
        <v xml:space="preserve"> </v>
      </c>
    </row>
    <row r="50" spans="1:32" ht="23.25" customHeight="1">
      <c r="B50" s="57" t="s">
        <v>92</v>
      </c>
      <c r="C50" s="146"/>
      <c r="D50" s="146"/>
      <c r="E50" s="85" t="str">
        <f>IFERROR((D50/C50)*100," ")</f>
        <v xml:space="preserve"> </v>
      </c>
    </row>
    <row r="51" spans="1:32" ht="23.25" customHeight="1">
      <c r="B51" s="25" t="s">
        <v>23</v>
      </c>
      <c r="C51" s="147"/>
      <c r="D51" s="147"/>
      <c r="E51" s="85" t="str">
        <f>IFERROR((D51/C51)*100," ")</f>
        <v xml:space="preserve"> </v>
      </c>
    </row>
    <row r="52" spans="1:32" ht="23.25" customHeight="1" thickBot="1">
      <c r="B52" s="29" t="s">
        <v>24</v>
      </c>
      <c r="C52" s="151"/>
      <c r="D52" s="152"/>
      <c r="E52" s="89" t="str">
        <f>IFERROR((D52/C52)*100," ")</f>
        <v xml:space="preserve"> </v>
      </c>
    </row>
    <row r="53" spans="1:32">
      <c r="B53" s="12"/>
      <c r="C53" s="11"/>
      <c r="D53" s="11"/>
      <c r="E53" s="11"/>
      <c r="F53" s="11"/>
    </row>
    <row r="54" spans="1:32" s="6" customFormat="1" ht="15.75" customHeight="1">
      <c r="A54" s="1"/>
      <c r="B54" s="59" t="s">
        <v>79</v>
      </c>
      <c r="C54" s="59"/>
      <c r="D54" s="62"/>
      <c r="E54" s="62"/>
      <c r="F54" s="62"/>
      <c r="G54" s="15"/>
      <c r="H54" s="15"/>
      <c r="I54" s="15"/>
      <c r="J54" s="15"/>
      <c r="K54" s="15"/>
      <c r="L54" s="15"/>
    </row>
    <row r="55" spans="1:32" s="6" customFormat="1" ht="28.5" customHeight="1">
      <c r="A55" s="1"/>
      <c r="B55" s="190" t="s">
        <v>97</v>
      </c>
      <c r="C55" s="190"/>
      <c r="D55" s="190"/>
      <c r="E55" s="190"/>
      <c r="F55" s="190"/>
      <c r="G55" s="190"/>
      <c r="H55" s="190"/>
      <c r="I55" s="190"/>
      <c r="J55" s="190"/>
      <c r="K55" s="190"/>
      <c r="L55" s="60"/>
      <c r="M55" s="24"/>
      <c r="N55" s="24"/>
      <c r="O55" s="24"/>
      <c r="P55" s="24"/>
      <c r="Q55" s="24"/>
      <c r="R55" s="24"/>
      <c r="S55" s="24"/>
      <c r="T55" s="24"/>
      <c r="U55" s="24"/>
      <c r="V55" s="24"/>
      <c r="W55" s="24"/>
      <c r="X55" s="24"/>
      <c r="Y55" s="24"/>
      <c r="Z55" s="24"/>
      <c r="AA55" s="24"/>
      <c r="AB55" s="24"/>
      <c r="AC55" s="24"/>
      <c r="AD55" s="24"/>
      <c r="AE55" s="24"/>
      <c r="AF55" s="24"/>
    </row>
    <row r="56" spans="1:32" s="6" customFormat="1" ht="12.75" customHeight="1">
      <c r="A56" s="1"/>
      <c r="B56" s="61"/>
      <c r="C56" s="61"/>
      <c r="D56" s="61"/>
      <c r="E56" s="61"/>
      <c r="F56" s="61"/>
      <c r="G56" s="61"/>
      <c r="H56" s="61"/>
      <c r="I56" s="61"/>
      <c r="J56" s="60"/>
      <c r="K56" s="60"/>
      <c r="L56" s="60"/>
      <c r="M56" s="24"/>
      <c r="N56" s="24"/>
      <c r="O56" s="24"/>
      <c r="P56" s="24"/>
      <c r="Q56" s="24"/>
      <c r="R56" s="24"/>
      <c r="S56" s="24"/>
      <c r="T56" s="24"/>
      <c r="U56" s="24"/>
      <c r="V56" s="24"/>
      <c r="W56" s="24"/>
      <c r="X56" s="24"/>
      <c r="Y56" s="24"/>
      <c r="Z56" s="24"/>
      <c r="AA56" s="24"/>
      <c r="AB56" s="24"/>
      <c r="AC56" s="24"/>
      <c r="AD56" s="24"/>
      <c r="AE56" s="24"/>
      <c r="AF56" s="24"/>
    </row>
    <row r="57" spans="1:32">
      <c r="B57" s="13" t="s">
        <v>30</v>
      </c>
    </row>
    <row r="58" spans="1:32" ht="17.25" customHeight="1"/>
    <row r="59" spans="1:32" ht="22.5" customHeight="1" thickBot="1">
      <c r="B59" s="1" t="s">
        <v>31</v>
      </c>
    </row>
    <row r="60" spans="1:32" ht="18.75" customHeight="1">
      <c r="A60" s="4"/>
      <c r="B60" s="26" t="s">
        <v>32</v>
      </c>
      <c r="C60" s="92" t="s">
        <v>33</v>
      </c>
      <c r="D60" s="93" t="s">
        <v>34</v>
      </c>
      <c r="E60" s="211" t="s">
        <v>35</v>
      </c>
      <c r="F60" s="212"/>
      <c r="G60" s="94" t="s">
        <v>36</v>
      </c>
      <c r="H60" s="95"/>
      <c r="I60" s="95"/>
      <c r="J60" s="96"/>
    </row>
    <row r="61" spans="1:32" ht="15" thickBot="1">
      <c r="B61" s="97"/>
      <c r="C61" s="97"/>
      <c r="D61" s="98"/>
      <c r="E61" s="99" t="s">
        <v>37</v>
      </c>
      <c r="F61" s="99" t="s">
        <v>44</v>
      </c>
      <c r="G61" s="98" t="s">
        <v>38</v>
      </c>
      <c r="H61" s="98" t="s">
        <v>38</v>
      </c>
      <c r="I61" s="98" t="s">
        <v>38</v>
      </c>
      <c r="J61" s="100" t="s">
        <v>39</v>
      </c>
    </row>
    <row r="62" spans="1:32" ht="15" thickTop="1">
      <c r="B62" s="184"/>
      <c r="C62" s="184"/>
      <c r="D62" s="186"/>
      <c r="E62" s="45"/>
      <c r="F62" s="45"/>
      <c r="G62" s="198"/>
      <c r="H62" s="198"/>
      <c r="I62" s="198"/>
      <c r="J62" s="101"/>
    </row>
    <row r="63" spans="1:32">
      <c r="B63" s="184"/>
      <c r="C63" s="184"/>
      <c r="D63" s="187"/>
      <c r="E63" s="44"/>
      <c r="F63" s="44"/>
      <c r="G63" s="199"/>
      <c r="H63" s="199"/>
      <c r="I63" s="199"/>
      <c r="J63" s="102"/>
    </row>
    <row r="64" spans="1:32">
      <c r="B64" s="184"/>
      <c r="C64" s="184"/>
      <c r="D64" s="187"/>
      <c r="E64" s="46"/>
      <c r="F64" s="46"/>
      <c r="G64" s="199"/>
      <c r="H64" s="199"/>
      <c r="I64" s="199"/>
      <c r="J64" s="102"/>
    </row>
    <row r="65" spans="1:12">
      <c r="B65" s="185"/>
      <c r="C65" s="185"/>
      <c r="D65" s="188"/>
      <c r="E65" s="51">
        <f>E62+ROUND(E63*1.299,0)+ROUND(E64*1.56,0)</f>
        <v>0</v>
      </c>
      <c r="F65" s="51">
        <f>F62+ROUND(F63*1.299,0)+ROUND(F64*1.56,0)</f>
        <v>0</v>
      </c>
      <c r="G65" s="200"/>
      <c r="H65" s="200"/>
      <c r="I65" s="200"/>
      <c r="J65" s="103"/>
    </row>
    <row r="66" spans="1:12">
      <c r="A66" s="4"/>
      <c r="B66" s="184"/>
      <c r="C66" s="184"/>
      <c r="D66" s="186"/>
      <c r="E66" s="45"/>
      <c r="F66" s="45"/>
      <c r="G66" s="213"/>
      <c r="H66" s="213"/>
      <c r="I66" s="213"/>
      <c r="J66" s="104"/>
    </row>
    <row r="67" spans="1:12" ht="14.25" customHeight="1">
      <c r="A67" s="4"/>
      <c r="B67" s="184"/>
      <c r="C67" s="184"/>
      <c r="D67" s="187"/>
      <c r="E67" s="44"/>
      <c r="F67" s="44"/>
      <c r="G67" s="199"/>
      <c r="H67" s="199"/>
      <c r="I67" s="199"/>
      <c r="J67" s="102"/>
    </row>
    <row r="68" spans="1:12">
      <c r="A68" s="4"/>
      <c r="B68" s="184"/>
      <c r="C68" s="184"/>
      <c r="D68" s="187"/>
      <c r="E68" s="46"/>
      <c r="F68" s="46"/>
      <c r="G68" s="199"/>
      <c r="H68" s="199"/>
      <c r="I68" s="199"/>
      <c r="J68" s="102"/>
    </row>
    <row r="69" spans="1:12">
      <c r="A69" s="4"/>
      <c r="B69" s="185"/>
      <c r="C69" s="185"/>
      <c r="D69" s="188"/>
      <c r="E69" s="51">
        <f>E66+ROUND(E67*1.299,0)+ROUND(E68*1.56,0)</f>
        <v>0</v>
      </c>
      <c r="F69" s="51">
        <f>F66+ROUND(F67*1.299,0)+ROUND(F68*1.56,0)</f>
        <v>0</v>
      </c>
      <c r="G69" s="200"/>
      <c r="H69" s="200"/>
      <c r="I69" s="200"/>
      <c r="J69" s="103"/>
    </row>
    <row r="70" spans="1:12">
      <c r="A70" s="4"/>
      <c r="B70" s="184"/>
      <c r="C70" s="184"/>
      <c r="D70" s="186"/>
      <c r="E70" s="45"/>
      <c r="F70" s="45"/>
      <c r="G70" s="213"/>
      <c r="H70" s="213"/>
      <c r="I70" s="213"/>
      <c r="J70" s="104"/>
    </row>
    <row r="71" spans="1:12">
      <c r="B71" s="184"/>
      <c r="C71" s="184"/>
      <c r="D71" s="187"/>
      <c r="E71" s="44"/>
      <c r="F71" s="44"/>
      <c r="G71" s="199"/>
      <c r="H71" s="199"/>
      <c r="I71" s="199"/>
      <c r="J71" s="102"/>
    </row>
    <row r="72" spans="1:12">
      <c r="A72" s="4"/>
      <c r="B72" s="184"/>
      <c r="C72" s="184"/>
      <c r="D72" s="187"/>
      <c r="E72" s="46"/>
      <c r="F72" s="46"/>
      <c r="G72" s="199"/>
      <c r="H72" s="199"/>
      <c r="I72" s="199"/>
      <c r="J72" s="102"/>
    </row>
    <row r="73" spans="1:12">
      <c r="A73" s="4"/>
      <c r="B73" s="185"/>
      <c r="C73" s="185"/>
      <c r="D73" s="188"/>
      <c r="E73" s="51">
        <f>E70+ROUND(E71*1.299,0)+ROUND(E72*1.56,0)</f>
        <v>0</v>
      </c>
      <c r="F73" s="51">
        <f>F70+ROUND(F71*1.299,0)+ROUND(F72*1.56,0)</f>
        <v>0</v>
      </c>
      <c r="G73" s="200"/>
      <c r="H73" s="200"/>
      <c r="I73" s="200"/>
      <c r="J73" s="103"/>
    </row>
    <row r="74" spans="1:12">
      <c r="A74" s="4"/>
      <c r="B74" s="184"/>
      <c r="C74" s="184"/>
      <c r="D74" s="186"/>
      <c r="E74" s="45"/>
      <c r="F74" s="45"/>
      <c r="G74" s="213"/>
      <c r="H74" s="213"/>
      <c r="I74" s="213"/>
      <c r="J74" s="104"/>
    </row>
    <row r="75" spans="1:12" ht="18.75" customHeight="1">
      <c r="B75" s="184"/>
      <c r="C75" s="184"/>
      <c r="D75" s="187"/>
      <c r="E75" s="44"/>
      <c r="F75" s="44"/>
      <c r="G75" s="199"/>
      <c r="H75" s="199"/>
      <c r="I75" s="199"/>
      <c r="J75" s="102"/>
    </row>
    <row r="76" spans="1:12" ht="18.75" customHeight="1">
      <c r="A76" s="4"/>
      <c r="B76" s="184"/>
      <c r="C76" s="184"/>
      <c r="D76" s="187"/>
      <c r="E76" s="46"/>
      <c r="F76" s="46"/>
      <c r="G76" s="199"/>
      <c r="H76" s="199"/>
      <c r="I76" s="199"/>
      <c r="J76" s="102"/>
    </row>
    <row r="77" spans="1:12" ht="19.5" customHeight="1" thickBot="1">
      <c r="A77" s="4"/>
      <c r="B77" s="184"/>
      <c r="C77" s="184"/>
      <c r="D77" s="188"/>
      <c r="E77" s="105">
        <f>E74+ROUND(E75*1.299,0)+ROUND(E76*1.56,0)</f>
        <v>0</v>
      </c>
      <c r="F77" s="105">
        <f>F74+ROUND(F75*1.299,0)+ROUND(F76*1.56,0)</f>
        <v>0</v>
      </c>
      <c r="G77" s="214"/>
      <c r="H77" s="214"/>
      <c r="I77" s="214"/>
      <c r="J77" s="106"/>
    </row>
    <row r="78" spans="1:12" ht="15" thickTop="1">
      <c r="A78" s="4"/>
      <c r="B78" s="40"/>
      <c r="C78" s="40" t="s">
        <v>40</v>
      </c>
      <c r="D78" s="107">
        <f>SUM(D62:D77)/100</f>
        <v>0</v>
      </c>
      <c r="E78" s="108">
        <f>SUM(E65,E69,E73,E77)</f>
        <v>0</v>
      </c>
      <c r="F78" s="108">
        <f>SUM(F65,F69,F73,F77)</f>
        <v>0</v>
      </c>
      <c r="G78" s="109">
        <f>SUM(G62:G77)</f>
        <v>0</v>
      </c>
      <c r="H78" s="109">
        <f>SUM(H62:H77)</f>
        <v>0</v>
      </c>
      <c r="I78" s="109">
        <f>SUM(I62:I77)</f>
        <v>0</v>
      </c>
      <c r="J78" s="110"/>
    </row>
    <row r="79" spans="1:12" ht="15" thickBot="1">
      <c r="A79" s="4"/>
      <c r="B79" s="111"/>
      <c r="C79" s="112" t="s">
        <v>26</v>
      </c>
      <c r="D79" s="113"/>
      <c r="E79" s="114" t="str">
        <f>IFERROR(E78/($D$78*10)," ")</f>
        <v xml:space="preserve"> </v>
      </c>
      <c r="F79" s="114" t="str">
        <f>IFERROR(F78/($D$78*10)," ")</f>
        <v xml:space="preserve"> </v>
      </c>
      <c r="G79" s="115"/>
      <c r="H79" s="115"/>
      <c r="I79" s="115"/>
      <c r="J79" s="116"/>
    </row>
    <row r="80" spans="1:12">
      <c r="B80" s="12"/>
      <c r="C80" s="11"/>
      <c r="D80" s="11"/>
      <c r="E80" s="11"/>
      <c r="F80" s="11"/>
      <c r="G80" s="11"/>
      <c r="H80" s="11"/>
      <c r="I80" s="14"/>
      <c r="J80" s="14"/>
      <c r="K80" s="14"/>
      <c r="L80" s="14"/>
    </row>
    <row r="81" spans="1:32">
      <c r="B81" s="1" t="s">
        <v>41</v>
      </c>
      <c r="M81" s="24"/>
      <c r="N81" s="24"/>
      <c r="O81" s="24"/>
      <c r="P81" s="24"/>
      <c r="Q81" s="24"/>
      <c r="R81" s="24"/>
      <c r="S81" s="24"/>
      <c r="T81" s="24"/>
      <c r="U81" s="24"/>
      <c r="V81" s="24"/>
      <c r="W81" s="24"/>
      <c r="X81" s="24"/>
      <c r="Y81" s="24"/>
      <c r="Z81" s="24"/>
      <c r="AA81" s="24"/>
      <c r="AB81" s="24"/>
      <c r="AC81" s="24"/>
      <c r="AD81" s="24"/>
      <c r="AE81" s="24"/>
      <c r="AF81" s="24"/>
    </row>
    <row r="82" spans="1:32">
      <c r="B82" s="1" t="s">
        <v>42</v>
      </c>
      <c r="M82" s="24"/>
      <c r="N82" s="24"/>
      <c r="O82" s="24"/>
      <c r="P82" s="24"/>
      <c r="Q82" s="24"/>
      <c r="R82" s="24"/>
      <c r="S82" s="24"/>
      <c r="T82" s="24"/>
      <c r="U82" s="24"/>
      <c r="V82" s="24"/>
      <c r="W82" s="24"/>
      <c r="X82" s="24"/>
      <c r="Y82" s="24"/>
      <c r="Z82" s="24"/>
      <c r="AA82" s="24"/>
      <c r="AB82" s="24"/>
      <c r="AC82" s="24"/>
      <c r="AD82" s="24"/>
      <c r="AE82" s="24"/>
      <c r="AF82" s="24"/>
    </row>
    <row r="84" spans="1:32" ht="15" thickBot="1">
      <c r="B84" s="1" t="s">
        <v>43</v>
      </c>
    </row>
    <row r="85" spans="1:32" ht="18.75" customHeight="1">
      <c r="B85" s="26" t="s">
        <v>32</v>
      </c>
      <c r="C85" s="92" t="s">
        <v>33</v>
      </c>
      <c r="D85" s="93" t="s">
        <v>34</v>
      </c>
      <c r="E85" s="211" t="s">
        <v>35</v>
      </c>
      <c r="F85" s="212"/>
      <c r="G85" s="211" t="s">
        <v>76</v>
      </c>
      <c r="H85" s="212"/>
      <c r="I85" s="94" t="s">
        <v>36</v>
      </c>
      <c r="J85" s="95"/>
      <c r="K85" s="95"/>
      <c r="L85" s="96"/>
    </row>
    <row r="86" spans="1:32" ht="15" thickBot="1">
      <c r="B86" s="97"/>
      <c r="C86" s="97"/>
      <c r="D86" s="98"/>
      <c r="E86" s="99" t="s">
        <v>37</v>
      </c>
      <c r="F86" s="99" t="s">
        <v>44</v>
      </c>
      <c r="G86" s="99" t="s">
        <v>37</v>
      </c>
      <c r="H86" s="99" t="s">
        <v>44</v>
      </c>
      <c r="I86" s="98" t="s">
        <v>38</v>
      </c>
      <c r="J86" s="98" t="s">
        <v>38</v>
      </c>
      <c r="K86" s="98" t="s">
        <v>38</v>
      </c>
      <c r="L86" s="100" t="s">
        <v>39</v>
      </c>
    </row>
    <row r="87" spans="1:32" ht="15" thickTop="1">
      <c r="B87" s="184"/>
      <c r="C87" s="184"/>
      <c r="D87" s="186"/>
      <c r="E87" s="45"/>
      <c r="F87" s="45"/>
      <c r="G87" s="215"/>
      <c r="H87" s="215"/>
      <c r="I87" s="198"/>
      <c r="J87" s="198"/>
      <c r="K87" s="117"/>
      <c r="L87" s="101"/>
    </row>
    <row r="88" spans="1:32">
      <c r="B88" s="184"/>
      <c r="C88" s="184"/>
      <c r="D88" s="187"/>
      <c r="E88" s="44"/>
      <c r="F88" s="44"/>
      <c r="G88" s="216"/>
      <c r="H88" s="216"/>
      <c r="I88" s="199"/>
      <c r="J88" s="199"/>
      <c r="K88" s="118"/>
      <c r="L88" s="102"/>
    </row>
    <row r="89" spans="1:32">
      <c r="B89" s="184"/>
      <c r="C89" s="184"/>
      <c r="D89" s="187"/>
      <c r="E89" s="46"/>
      <c r="F89" s="46"/>
      <c r="G89" s="216"/>
      <c r="H89" s="216"/>
      <c r="I89" s="199"/>
      <c r="J89" s="199"/>
      <c r="K89" s="118"/>
      <c r="L89" s="102"/>
    </row>
    <row r="90" spans="1:32" ht="15" thickBot="1">
      <c r="B90" s="185"/>
      <c r="C90" s="185"/>
      <c r="D90" s="188"/>
      <c r="E90" s="51">
        <f>IFERROR(SUM(E87,ROUND(E88*1.299,0),ROUND(E89*1.56,0))," ")</f>
        <v>0</v>
      </c>
      <c r="F90" s="51">
        <f>IFERROR(SUM(F87,ROUND(F88*1.299,0),ROUND(F89*1.56,0))," ")</f>
        <v>0</v>
      </c>
      <c r="G90" s="119" t="str">
        <f>IFERROR(E90/G87," ")</f>
        <v xml:space="preserve"> </v>
      </c>
      <c r="H90" s="119" t="str">
        <f>IFERROR(F90/H87," ")</f>
        <v xml:space="preserve"> </v>
      </c>
      <c r="I90" s="200"/>
      <c r="J90" s="200"/>
      <c r="K90" s="120"/>
      <c r="L90" s="103"/>
    </row>
    <row r="91" spans="1:32" ht="15" thickTop="1">
      <c r="B91" s="184"/>
      <c r="C91" s="184"/>
      <c r="D91" s="186"/>
      <c r="E91" s="45"/>
      <c r="F91" s="45"/>
      <c r="G91" s="215"/>
      <c r="H91" s="215"/>
      <c r="I91" s="213"/>
      <c r="J91" s="213"/>
      <c r="K91" s="121"/>
      <c r="L91" s="104"/>
    </row>
    <row r="92" spans="1:32">
      <c r="B92" s="184"/>
      <c r="C92" s="184"/>
      <c r="D92" s="187"/>
      <c r="E92" s="44"/>
      <c r="F92" s="44"/>
      <c r="G92" s="216"/>
      <c r="H92" s="216"/>
      <c r="I92" s="199"/>
      <c r="J92" s="199"/>
      <c r="K92" s="118"/>
      <c r="L92" s="102"/>
      <c r="M92" s="4"/>
      <c r="N92" s="4"/>
    </row>
    <row r="93" spans="1:32">
      <c r="B93" s="184"/>
      <c r="C93" s="184"/>
      <c r="D93" s="187"/>
      <c r="E93" s="46"/>
      <c r="F93" s="46"/>
      <c r="G93" s="216"/>
      <c r="H93" s="216"/>
      <c r="I93" s="199"/>
      <c r="J93" s="199"/>
      <c r="K93" s="118"/>
      <c r="L93" s="102"/>
      <c r="M93" s="4"/>
      <c r="N93" s="4"/>
    </row>
    <row r="94" spans="1:32" ht="15" thickBot="1">
      <c r="A94" s="15"/>
      <c r="B94" s="185"/>
      <c r="C94" s="185"/>
      <c r="D94" s="188"/>
      <c r="E94" s="51">
        <f>IFERROR(SUM(E91,ROUND(E92*1.299,0),ROUND(E93*1.56,0))," ")</f>
        <v>0</v>
      </c>
      <c r="F94" s="51">
        <f>IFERROR(SUM(F91,ROUND(F92*1.299,0),ROUND(F93*1.56,0))," ")</f>
        <v>0</v>
      </c>
      <c r="G94" s="119" t="str">
        <f>IFERROR(E94/G91," ")</f>
        <v xml:space="preserve"> </v>
      </c>
      <c r="H94" s="119" t="str">
        <f>IFERROR(F94/H91," ")</f>
        <v xml:space="preserve"> </v>
      </c>
      <c r="I94" s="200"/>
      <c r="J94" s="200"/>
      <c r="K94" s="120"/>
      <c r="L94" s="103"/>
      <c r="M94" s="4"/>
      <c r="N94" s="4"/>
    </row>
    <row r="95" spans="1:32" ht="15" thickTop="1">
      <c r="A95" s="15"/>
      <c r="B95" s="184"/>
      <c r="C95" s="184"/>
      <c r="D95" s="186"/>
      <c r="E95" s="45"/>
      <c r="F95" s="45"/>
      <c r="G95" s="215"/>
      <c r="H95" s="215"/>
      <c r="I95" s="213"/>
      <c r="J95" s="213"/>
      <c r="K95" s="121"/>
      <c r="L95" s="104"/>
      <c r="M95" s="4"/>
      <c r="N95" s="4"/>
    </row>
    <row r="96" spans="1:32">
      <c r="A96" s="15"/>
      <c r="B96" s="184"/>
      <c r="C96" s="184"/>
      <c r="D96" s="187"/>
      <c r="E96" s="44"/>
      <c r="F96" s="44"/>
      <c r="G96" s="216"/>
      <c r="H96" s="216"/>
      <c r="I96" s="199"/>
      <c r="J96" s="199"/>
      <c r="K96" s="118"/>
      <c r="L96" s="102"/>
      <c r="M96" s="4"/>
      <c r="N96" s="4"/>
    </row>
    <row r="97" spans="1:14">
      <c r="A97" s="15"/>
      <c r="B97" s="184"/>
      <c r="C97" s="184"/>
      <c r="D97" s="187"/>
      <c r="E97" s="46"/>
      <c r="F97" s="46"/>
      <c r="G97" s="216"/>
      <c r="H97" s="216"/>
      <c r="I97" s="199"/>
      <c r="J97" s="199"/>
      <c r="K97" s="118"/>
      <c r="L97" s="102"/>
    </row>
    <row r="98" spans="1:14" ht="15" thickBot="1">
      <c r="A98" s="15"/>
      <c r="B98" s="185"/>
      <c r="C98" s="185"/>
      <c r="D98" s="188"/>
      <c r="E98" s="51">
        <f>IFERROR(SUM(E95,ROUND(E96*1.299,0),ROUND(E97*1.56,0))," ")</f>
        <v>0</v>
      </c>
      <c r="F98" s="51">
        <f>IFERROR(SUM(F95,ROUND(F96*1.299,0),ROUND(F97*1.56,0))," ")</f>
        <v>0</v>
      </c>
      <c r="G98" s="119" t="str">
        <f>IFERROR(E98/G95," ")</f>
        <v xml:space="preserve"> </v>
      </c>
      <c r="H98" s="119" t="str">
        <f>IFERROR(F98/H95," ")</f>
        <v xml:space="preserve"> </v>
      </c>
      <c r="I98" s="200"/>
      <c r="J98" s="200"/>
      <c r="K98" s="120"/>
      <c r="L98" s="103"/>
      <c r="M98" s="4"/>
      <c r="N98" s="4"/>
    </row>
    <row r="99" spans="1:14" s="4" customFormat="1" ht="24.75" customHeight="1" thickTop="1">
      <c r="A99" s="15"/>
      <c r="B99" s="184"/>
      <c r="C99" s="184"/>
      <c r="D99" s="186"/>
      <c r="E99" s="45"/>
      <c r="F99" s="45"/>
      <c r="G99" s="215"/>
      <c r="H99" s="215"/>
      <c r="I99" s="213"/>
      <c r="J99" s="213"/>
      <c r="K99" s="121"/>
      <c r="L99" s="104"/>
    </row>
    <row r="100" spans="1:14" s="4" customFormat="1" ht="24.75" customHeight="1">
      <c r="A100" s="15"/>
      <c r="B100" s="184"/>
      <c r="C100" s="184"/>
      <c r="D100" s="187"/>
      <c r="E100" s="44"/>
      <c r="F100" s="44"/>
      <c r="G100" s="216"/>
      <c r="H100" s="216"/>
      <c r="I100" s="199"/>
      <c r="J100" s="199"/>
      <c r="K100" s="118"/>
      <c r="L100" s="102"/>
    </row>
    <row r="101" spans="1:14" s="4" customFormat="1" ht="22.5" customHeight="1">
      <c r="A101" s="15"/>
      <c r="B101" s="184"/>
      <c r="C101" s="184"/>
      <c r="D101" s="187"/>
      <c r="E101" s="46"/>
      <c r="F101" s="46"/>
      <c r="G101" s="216"/>
      <c r="H101" s="216"/>
      <c r="I101" s="199"/>
      <c r="J101" s="199"/>
      <c r="K101" s="118"/>
      <c r="L101" s="102"/>
      <c r="M101" s="1"/>
      <c r="N101" s="1"/>
    </row>
    <row r="102" spans="1:14" s="4" customFormat="1" ht="22.5" customHeight="1" thickBot="1">
      <c r="A102" s="15"/>
      <c r="B102" s="184"/>
      <c r="C102" s="184"/>
      <c r="D102" s="188"/>
      <c r="E102" s="51">
        <f>IFERROR(SUM(E99,ROUND(E100*1.299,0),ROUND(E101*1.56,0))," ")</f>
        <v>0</v>
      </c>
      <c r="F102" s="51">
        <f>IFERROR(SUM(F99,ROUND(F100*1.299,0),ROUND(F101*1.56,0))," ")</f>
        <v>0</v>
      </c>
      <c r="G102" s="119" t="str">
        <f>IFERROR(E102/G99," ")</f>
        <v xml:space="preserve"> </v>
      </c>
      <c r="H102" s="119" t="str">
        <f>IFERROR(F102/H99," ")</f>
        <v xml:space="preserve"> </v>
      </c>
      <c r="I102" s="214"/>
      <c r="J102" s="214"/>
      <c r="K102" s="122"/>
      <c r="L102" s="106"/>
    </row>
    <row r="103" spans="1:14" s="4" customFormat="1" ht="22.5" customHeight="1" thickTop="1">
      <c r="A103" s="15"/>
      <c r="B103" s="40"/>
      <c r="C103" s="40" t="s">
        <v>40</v>
      </c>
      <c r="D103" s="107">
        <f>SUM(D87:D102)/100</f>
        <v>0</v>
      </c>
      <c r="E103" s="108">
        <f>IFERROR(SUM(E90,E94,E98,E102)," ")</f>
        <v>0</v>
      </c>
      <c r="F103" s="108">
        <f>IFERROR(SUM(F90,F94,F98,F102)," ")</f>
        <v>0</v>
      </c>
      <c r="G103" s="123">
        <f>IFERROR(SUM(G87,G91,G95,G99)," ")</f>
        <v>0</v>
      </c>
      <c r="H103" s="123">
        <f>IFERROR(SUM(H87,H91,H95,H99)," ")</f>
        <v>0</v>
      </c>
      <c r="I103" s="109">
        <f>SUM(I87:I102)</f>
        <v>0</v>
      </c>
      <c r="J103" s="109">
        <f>SUM(J87:J102)</f>
        <v>0</v>
      </c>
      <c r="K103" s="109">
        <f>SUM(K87:K102)</f>
        <v>0</v>
      </c>
      <c r="L103" s="110"/>
    </row>
    <row r="104" spans="1:14" ht="22.5" customHeight="1" thickBot="1">
      <c r="A104" s="15"/>
      <c r="B104" s="111"/>
      <c r="C104" s="112" t="s">
        <v>26</v>
      </c>
      <c r="D104" s="113"/>
      <c r="E104" s="114" t="str">
        <f>IFERROR(E103/(D103*10)," ")</f>
        <v xml:space="preserve"> </v>
      </c>
      <c r="F104" s="114" t="str">
        <f>IFERROR(F103/(E103*10)," ")</f>
        <v xml:space="preserve"> </v>
      </c>
      <c r="G104" s="124" t="str">
        <f>IFERROR((E104/G103)," ")</f>
        <v xml:space="preserve"> </v>
      </c>
      <c r="H104" s="124" t="str">
        <f>IFERROR((F104/H103)," ")</f>
        <v xml:space="preserve"> </v>
      </c>
      <c r="I104" s="115"/>
      <c r="J104" s="115"/>
      <c r="K104" s="115"/>
      <c r="L104" s="116"/>
      <c r="M104" s="4"/>
      <c r="N104" s="4"/>
    </row>
    <row r="105" spans="1:14" s="4" customFormat="1" ht="22.5" customHeight="1">
      <c r="A105" s="15"/>
    </row>
    <row r="106" spans="1:14" s="4" customFormat="1" ht="22.5" customHeight="1">
      <c r="A106" s="15"/>
      <c r="B106" s="1" t="s">
        <v>41</v>
      </c>
      <c r="C106" s="1"/>
      <c r="D106" s="1"/>
      <c r="E106" s="1"/>
      <c r="F106" s="1"/>
      <c r="G106" s="1"/>
      <c r="H106" s="1"/>
      <c r="I106" s="1"/>
      <c r="J106" s="1"/>
      <c r="K106" s="1"/>
      <c r="L106" s="1"/>
      <c r="M106" s="1"/>
      <c r="N106" s="1"/>
    </row>
    <row r="107" spans="1:14" s="4" customFormat="1" ht="22.5" customHeight="1">
      <c r="A107" s="15"/>
      <c r="B107" s="1" t="s">
        <v>45</v>
      </c>
      <c r="C107" s="1"/>
      <c r="D107" s="1"/>
      <c r="E107" s="1"/>
      <c r="F107" s="1"/>
      <c r="G107" s="1"/>
      <c r="H107" s="1"/>
      <c r="I107" s="1"/>
      <c r="J107" s="1"/>
      <c r="K107" s="1"/>
      <c r="L107" s="1"/>
      <c r="M107" s="1"/>
      <c r="N107" s="1"/>
    </row>
    <row r="108" spans="1:14" ht="22.5" customHeight="1"/>
    <row r="109" spans="1:14" ht="22.5" customHeight="1" thickBot="1">
      <c r="B109" s="48" t="s">
        <v>46</v>
      </c>
      <c r="C109" s="47"/>
      <c r="D109" s="47"/>
      <c r="E109" s="47"/>
      <c r="F109" s="47"/>
      <c r="G109" s="47"/>
      <c r="H109" s="47"/>
      <c r="I109" s="32"/>
      <c r="J109" s="32"/>
      <c r="K109" s="32"/>
      <c r="L109" s="32"/>
    </row>
    <row r="110" spans="1:14" ht="22.5" customHeight="1">
      <c r="B110" s="218" t="s">
        <v>32</v>
      </c>
      <c r="C110" s="182" t="s">
        <v>33</v>
      </c>
      <c r="D110" s="220" t="s">
        <v>34</v>
      </c>
      <c r="E110" s="94" t="s">
        <v>35</v>
      </c>
      <c r="F110" s="125" t="s">
        <v>78</v>
      </c>
      <c r="G110" s="211" t="s">
        <v>77</v>
      </c>
      <c r="H110" s="217"/>
      <c r="I110" s="217"/>
      <c r="J110" s="96"/>
    </row>
    <row r="111" spans="1:14" ht="22.5" customHeight="1">
      <c r="B111" s="219"/>
      <c r="C111" s="183"/>
      <c r="D111" s="221"/>
      <c r="E111" s="126" t="s">
        <v>37</v>
      </c>
      <c r="F111" s="126" t="s">
        <v>44</v>
      </c>
      <c r="G111" s="127" t="s">
        <v>38</v>
      </c>
      <c r="H111" s="127" t="s">
        <v>38</v>
      </c>
      <c r="I111" s="127" t="s">
        <v>38</v>
      </c>
      <c r="J111" s="100" t="s">
        <v>39</v>
      </c>
    </row>
    <row r="112" spans="1:14" ht="20.100000000000001" customHeight="1">
      <c r="B112" s="25"/>
      <c r="C112" s="25"/>
      <c r="D112" s="128"/>
      <c r="E112" s="51"/>
      <c r="F112" s="51"/>
      <c r="G112" s="129"/>
      <c r="H112" s="129"/>
      <c r="I112" s="130"/>
      <c r="J112" s="131"/>
    </row>
    <row r="113" spans="1:16" ht="20.100000000000001" customHeight="1">
      <c r="B113" s="25"/>
      <c r="C113" s="25"/>
      <c r="D113" s="128"/>
      <c r="E113" s="51"/>
      <c r="F113" s="51"/>
      <c r="G113" s="129"/>
      <c r="H113" s="129"/>
      <c r="I113" s="130"/>
      <c r="J113" s="131"/>
    </row>
    <row r="114" spans="1:16" ht="20.100000000000001" customHeight="1" thickBot="1">
      <c r="B114" s="25"/>
      <c r="C114" s="25"/>
      <c r="D114" s="132"/>
      <c r="E114" s="51"/>
      <c r="F114" s="51"/>
      <c r="G114" s="133"/>
      <c r="H114" s="129"/>
      <c r="I114" s="130"/>
      <c r="J114" s="131"/>
      <c r="K114" s="15"/>
    </row>
    <row r="115" spans="1:16" ht="20.100000000000001" customHeight="1" thickTop="1" thickBot="1">
      <c r="B115" s="134"/>
      <c r="C115" s="134" t="s">
        <v>40</v>
      </c>
      <c r="D115" s="135">
        <f>SUM(D112:D114)/100</f>
        <v>0</v>
      </c>
      <c r="E115" s="136">
        <f>SUM(E112,E113,E114)</f>
        <v>0</v>
      </c>
      <c r="F115" s="136">
        <f>SUM(F112,F113,F114)</f>
        <v>0</v>
      </c>
      <c r="G115" s="137">
        <f>SUM(G112:G114)</f>
        <v>0</v>
      </c>
      <c r="H115" s="137">
        <f>SUM(H112:H114)</f>
        <v>0</v>
      </c>
      <c r="I115" s="137">
        <f>SUM(I112:I114)</f>
        <v>0</v>
      </c>
      <c r="J115" s="116"/>
      <c r="K115" s="15"/>
    </row>
    <row r="116" spans="1:16" ht="14.25" customHeight="1">
      <c r="B116" s="138"/>
      <c r="C116" s="138"/>
      <c r="D116" s="4"/>
      <c r="E116" s="50"/>
      <c r="F116" s="50"/>
      <c r="I116" s="49"/>
      <c r="J116" s="49"/>
      <c r="K116" s="49"/>
      <c r="M116" s="15"/>
    </row>
    <row r="117" spans="1:16" ht="15.75" customHeight="1">
      <c r="B117" s="59" t="s">
        <v>74</v>
      </c>
      <c r="C117" s="59"/>
      <c r="D117" s="62"/>
      <c r="E117" s="62"/>
      <c r="F117" s="62"/>
      <c r="G117" s="62"/>
      <c r="H117" s="62"/>
      <c r="I117" s="62"/>
      <c r="J117" s="62"/>
      <c r="K117" s="62"/>
      <c r="L117" s="62"/>
      <c r="M117" s="62"/>
    </row>
    <row r="118" spans="1:16" ht="30" customHeight="1">
      <c r="B118" s="189" t="s">
        <v>93</v>
      </c>
      <c r="C118" s="189"/>
      <c r="D118" s="189"/>
      <c r="E118" s="189"/>
      <c r="F118" s="189"/>
      <c r="G118" s="189"/>
      <c r="H118" s="189"/>
      <c r="I118" s="189"/>
      <c r="J118" s="189"/>
      <c r="K118" s="62"/>
      <c r="L118" s="62"/>
      <c r="M118" s="62"/>
    </row>
    <row r="119" spans="1:16" ht="27" customHeight="1">
      <c r="B119" s="189" t="s">
        <v>98</v>
      </c>
      <c r="C119" s="189"/>
      <c r="D119" s="189"/>
      <c r="E119" s="189"/>
      <c r="F119" s="189"/>
      <c r="G119" s="189"/>
      <c r="H119" s="189"/>
      <c r="I119" s="189"/>
      <c r="J119" s="189"/>
      <c r="K119" s="189"/>
      <c r="L119" s="59"/>
      <c r="M119" s="59"/>
      <c r="N119" s="15"/>
      <c r="O119" s="15"/>
      <c r="P119" s="15"/>
    </row>
    <row r="120" spans="1:16" ht="26.25" customHeight="1">
      <c r="B120" s="190" t="s">
        <v>99</v>
      </c>
      <c r="C120" s="190"/>
      <c r="D120" s="190"/>
      <c r="E120" s="190"/>
      <c r="F120" s="190"/>
      <c r="G120" s="190"/>
      <c r="H120" s="190"/>
      <c r="I120" s="190"/>
      <c r="J120" s="190"/>
      <c r="K120" s="190"/>
      <c r="L120" s="60"/>
      <c r="M120" s="60"/>
      <c r="N120" s="15"/>
      <c r="O120" s="15"/>
      <c r="P120" s="15"/>
    </row>
    <row r="121" spans="1:16" ht="25.5" customHeight="1">
      <c r="B121" s="189" t="s">
        <v>100</v>
      </c>
      <c r="C121" s="189"/>
      <c r="D121" s="189"/>
      <c r="E121" s="189"/>
      <c r="F121" s="189"/>
      <c r="G121" s="189"/>
      <c r="H121" s="189"/>
      <c r="I121" s="189"/>
      <c r="J121" s="189"/>
      <c r="K121" s="189"/>
      <c r="L121" s="62"/>
      <c r="M121" s="62"/>
      <c r="N121" s="15"/>
      <c r="O121" s="15"/>
      <c r="P121" s="15"/>
    </row>
    <row r="122" spans="1:16" ht="15.75" customHeight="1">
      <c r="B122" s="59" t="s">
        <v>75</v>
      </c>
      <c r="C122" s="59"/>
      <c r="D122" s="62"/>
      <c r="E122" s="62"/>
      <c r="F122" s="62"/>
      <c r="G122" s="62"/>
      <c r="H122" s="62"/>
      <c r="I122" s="62"/>
      <c r="J122" s="62"/>
      <c r="K122" s="62"/>
      <c r="L122" s="62"/>
      <c r="M122" s="62"/>
      <c r="N122" s="15"/>
      <c r="O122" s="15"/>
      <c r="P122" s="15"/>
    </row>
    <row r="123" spans="1:16" s="15" customFormat="1" ht="31.5" customHeight="1">
      <c r="A123" s="1"/>
      <c r="B123" s="189" t="s">
        <v>101</v>
      </c>
      <c r="C123" s="189"/>
      <c r="D123" s="189"/>
      <c r="E123" s="189"/>
      <c r="F123" s="189"/>
      <c r="G123" s="189"/>
      <c r="H123" s="189"/>
      <c r="I123" s="189"/>
      <c r="J123" s="189"/>
      <c r="K123" s="189"/>
      <c r="L123" s="62"/>
      <c r="M123" s="62"/>
    </row>
    <row r="124" spans="1:16" s="4" customFormat="1" ht="22.5" customHeight="1">
      <c r="A124" s="15"/>
      <c r="B124" s="1" t="s">
        <v>41</v>
      </c>
      <c r="C124" s="1"/>
      <c r="D124" s="1"/>
      <c r="E124" s="1"/>
      <c r="F124" s="1"/>
      <c r="G124" s="1"/>
      <c r="H124" s="1"/>
      <c r="I124" s="1"/>
      <c r="J124" s="1"/>
      <c r="K124" s="1"/>
      <c r="L124" s="1"/>
      <c r="M124" s="1"/>
      <c r="N124" s="1"/>
    </row>
    <row r="125" spans="1:16" s="4" customFormat="1" ht="22.5" customHeight="1">
      <c r="A125" s="15"/>
      <c r="B125" s="1" t="s">
        <v>45</v>
      </c>
      <c r="C125" s="1"/>
      <c r="D125" s="1"/>
      <c r="E125" s="1"/>
      <c r="F125" s="1"/>
      <c r="G125" s="1"/>
      <c r="H125" s="1"/>
      <c r="I125" s="1"/>
      <c r="J125" s="1"/>
      <c r="K125" s="1"/>
      <c r="L125" s="1"/>
      <c r="M125" s="1"/>
      <c r="N125" s="1"/>
    </row>
    <row r="126" spans="1:16" s="15" customFormat="1" ht="22.5" customHeight="1">
      <c r="A126" s="1"/>
      <c r="B126" s="1"/>
      <c r="C126" s="1"/>
      <c r="D126" s="1"/>
      <c r="E126" s="1"/>
      <c r="F126" s="1"/>
      <c r="G126" s="1"/>
      <c r="H126" s="1"/>
      <c r="I126" s="1"/>
      <c r="J126" s="1"/>
      <c r="K126" s="1"/>
      <c r="L126" s="1"/>
      <c r="M126" s="1"/>
      <c r="N126" s="24"/>
    </row>
    <row r="127" spans="1:16" s="15" customFormat="1" ht="22.5" customHeight="1">
      <c r="A127" s="1"/>
      <c r="B127" s="1"/>
      <c r="C127" s="1"/>
      <c r="D127" s="1"/>
      <c r="E127" s="1"/>
      <c r="F127" s="1"/>
      <c r="G127" s="1"/>
      <c r="H127" s="1"/>
      <c r="I127" s="1"/>
      <c r="J127" s="1"/>
      <c r="K127" s="1"/>
      <c r="L127" s="1"/>
      <c r="M127" s="1"/>
      <c r="N127" s="24"/>
    </row>
    <row r="128" spans="1:16" s="15" customFormat="1" ht="22.5" customHeight="1">
      <c r="A128" s="1"/>
      <c r="B128" s="1"/>
      <c r="C128" s="1"/>
      <c r="D128" s="1"/>
      <c r="E128" s="1"/>
      <c r="F128" s="1"/>
      <c r="G128" s="1"/>
      <c r="H128" s="1"/>
      <c r="I128" s="1"/>
      <c r="J128" s="1"/>
      <c r="K128" s="1"/>
      <c r="L128" s="1"/>
      <c r="M128" s="1"/>
      <c r="N128" s="24"/>
    </row>
    <row r="129" spans="1:38" s="15" customFormat="1" ht="22.5" customHeight="1">
      <c r="A129" s="1"/>
      <c r="B129" s="1"/>
      <c r="C129" s="1"/>
      <c r="D129" s="1"/>
      <c r="E129" s="1"/>
      <c r="F129" s="1"/>
      <c r="G129" s="1"/>
      <c r="H129" s="1"/>
      <c r="I129" s="1"/>
      <c r="J129" s="1"/>
      <c r="K129" s="1"/>
      <c r="L129" s="1"/>
      <c r="M129" s="1"/>
      <c r="N129" s="24"/>
    </row>
    <row r="130" spans="1:38" s="15" customFormat="1" ht="22.5" customHeight="1">
      <c r="A130" s="1"/>
      <c r="B130" s="1"/>
      <c r="C130" s="1"/>
      <c r="D130" s="1"/>
      <c r="E130" s="1"/>
      <c r="F130" s="1"/>
      <c r="G130" s="1"/>
      <c r="H130" s="1"/>
      <c r="I130" s="1"/>
      <c r="J130" s="1"/>
      <c r="K130" s="1"/>
      <c r="L130" s="1"/>
      <c r="M130" s="1"/>
      <c r="N130" s="24"/>
      <c r="O130" s="24"/>
      <c r="P130" s="24"/>
    </row>
    <row r="131" spans="1:38" s="15" customFormat="1" ht="22.5" customHeight="1">
      <c r="A131" s="1"/>
      <c r="B131" s="1"/>
      <c r="C131" s="1"/>
      <c r="D131" s="1"/>
      <c r="E131" s="1"/>
      <c r="F131" s="1"/>
      <c r="G131" s="1"/>
      <c r="H131" s="1"/>
      <c r="I131" s="1"/>
      <c r="J131" s="1"/>
      <c r="K131" s="1"/>
      <c r="L131" s="1"/>
      <c r="M131" s="1"/>
      <c r="N131" s="24"/>
      <c r="O131" s="24"/>
      <c r="P131" s="24"/>
    </row>
    <row r="132" spans="1:38" s="15" customFormat="1" ht="22.5" customHeight="1">
      <c r="A132" s="1"/>
      <c r="B132" s="1"/>
      <c r="C132" s="1"/>
      <c r="D132" s="1"/>
      <c r="E132" s="1"/>
      <c r="F132" s="1"/>
      <c r="G132" s="1"/>
      <c r="H132" s="1"/>
      <c r="I132" s="1"/>
      <c r="J132" s="1"/>
      <c r="K132" s="1"/>
      <c r="L132" s="1"/>
      <c r="M132" s="1"/>
      <c r="N132" s="1"/>
      <c r="O132" s="24"/>
      <c r="P132" s="24"/>
    </row>
    <row r="133" spans="1:38" s="15" customFormat="1">
      <c r="A133" s="1"/>
      <c r="B133" s="1"/>
      <c r="C133" s="1"/>
      <c r="D133" s="1"/>
      <c r="E133" s="1"/>
      <c r="F133" s="1"/>
      <c r="G133" s="1"/>
      <c r="H133" s="1"/>
      <c r="I133" s="1"/>
      <c r="J133" s="1"/>
      <c r="K133" s="1"/>
      <c r="L133" s="1"/>
      <c r="M133" s="1"/>
      <c r="N133" s="1"/>
      <c r="O133" s="24"/>
      <c r="P133" s="24"/>
      <c r="Q133" s="24"/>
      <c r="R133" s="24"/>
      <c r="S133" s="24"/>
      <c r="T133" s="24"/>
      <c r="U133" s="24"/>
      <c r="V133" s="24"/>
      <c r="W133" s="24"/>
      <c r="X133" s="24"/>
      <c r="Y133" s="24"/>
      <c r="Z133" s="24"/>
      <c r="AA133" s="24"/>
      <c r="AB133" s="24"/>
      <c r="AC133" s="24"/>
      <c r="AD133" s="24"/>
      <c r="AE133" s="24"/>
      <c r="AF133" s="24"/>
      <c r="AG133" s="24"/>
      <c r="AH133" s="24"/>
      <c r="AI133" s="1"/>
    </row>
    <row r="134" spans="1:38" s="15" customFormat="1">
      <c r="A134" s="1"/>
      <c r="B134" s="1"/>
      <c r="C134" s="1"/>
      <c r="D134" s="1"/>
      <c r="E134" s="1"/>
      <c r="F134" s="1"/>
      <c r="G134" s="1"/>
      <c r="H134" s="1"/>
      <c r="I134" s="1"/>
      <c r="J134" s="1"/>
      <c r="K134" s="1"/>
      <c r="L134" s="1"/>
      <c r="M134" s="1"/>
      <c r="N134" s="1"/>
      <c r="O134" s="24"/>
      <c r="P134" s="24"/>
      <c r="Q134" s="24"/>
      <c r="R134" s="24"/>
      <c r="S134" s="24"/>
      <c r="T134" s="24"/>
      <c r="U134" s="24"/>
      <c r="V134" s="24"/>
      <c r="W134" s="24"/>
      <c r="X134" s="24"/>
      <c r="Y134" s="24"/>
      <c r="Z134" s="24"/>
      <c r="AA134" s="24"/>
      <c r="AB134" s="24"/>
      <c r="AC134" s="24"/>
      <c r="AD134" s="24"/>
      <c r="AE134" s="24"/>
      <c r="AF134" s="24"/>
      <c r="AG134" s="24"/>
      <c r="AH134" s="24"/>
      <c r="AI134" s="1"/>
    </row>
    <row r="135" spans="1:38" s="15" customFormat="1" ht="22.5" customHeight="1">
      <c r="A135" s="1"/>
      <c r="B135" s="1"/>
      <c r="C135" s="1"/>
      <c r="D135" s="1"/>
      <c r="E135" s="1"/>
      <c r="F135" s="1"/>
      <c r="G135" s="1"/>
      <c r="H135" s="1"/>
      <c r="I135" s="1"/>
      <c r="J135" s="1"/>
      <c r="K135" s="1"/>
      <c r="L135" s="1"/>
      <c r="M135" s="1"/>
      <c r="N135" s="1"/>
      <c r="O135" s="24"/>
      <c r="P135" s="24"/>
      <c r="Q135" s="24"/>
      <c r="R135" s="24"/>
      <c r="S135" s="24"/>
      <c r="T135" s="24"/>
      <c r="U135" s="24"/>
      <c r="V135" s="24"/>
      <c r="W135" s="24"/>
      <c r="X135" s="24"/>
      <c r="Y135" s="24"/>
      <c r="Z135" s="24"/>
      <c r="AA135" s="24"/>
      <c r="AB135" s="24"/>
      <c r="AC135" s="24"/>
      <c r="AD135" s="24"/>
      <c r="AE135" s="24"/>
      <c r="AF135" s="24"/>
      <c r="AG135" s="24"/>
      <c r="AH135" s="24"/>
      <c r="AI135" s="1"/>
    </row>
    <row r="136" spans="1:38" s="15" customFormat="1">
      <c r="A136" s="1"/>
      <c r="B136" s="1"/>
      <c r="C136" s="1"/>
      <c r="D136" s="1"/>
      <c r="E136" s="1"/>
      <c r="F136" s="1"/>
      <c r="G136" s="1"/>
      <c r="H136" s="1"/>
      <c r="I136" s="1"/>
      <c r="J136" s="1"/>
      <c r="K136" s="1"/>
      <c r="L136" s="1"/>
      <c r="M136" s="1"/>
      <c r="N136" s="1"/>
      <c r="O136" s="1"/>
      <c r="P136" s="1"/>
      <c r="Q136" s="24"/>
      <c r="R136" s="24"/>
      <c r="S136" s="24"/>
      <c r="T136" s="24"/>
      <c r="U136" s="24"/>
      <c r="V136" s="24"/>
      <c r="W136" s="24"/>
      <c r="X136" s="24"/>
      <c r="Y136" s="24"/>
      <c r="Z136" s="24"/>
      <c r="AA136" s="24"/>
      <c r="AB136" s="24"/>
      <c r="AC136" s="24"/>
      <c r="AD136" s="24"/>
      <c r="AE136" s="24"/>
      <c r="AF136" s="24"/>
      <c r="AG136" s="24"/>
      <c r="AH136" s="24"/>
      <c r="AI136" s="1"/>
    </row>
    <row r="137" spans="1:38" s="15" customFormat="1">
      <c r="A137" s="1"/>
      <c r="B137" s="1"/>
      <c r="C137" s="1"/>
      <c r="D137" s="1"/>
      <c r="E137" s="1"/>
      <c r="F137" s="1"/>
      <c r="G137" s="1"/>
      <c r="H137" s="1"/>
      <c r="I137" s="1"/>
      <c r="J137" s="1"/>
      <c r="K137" s="1"/>
      <c r="L137" s="1"/>
      <c r="M137" s="1"/>
      <c r="N137" s="1"/>
      <c r="O137" s="1"/>
      <c r="P137" s="1"/>
      <c r="Q137" s="24"/>
      <c r="R137" s="24"/>
      <c r="S137" s="24"/>
      <c r="T137" s="24"/>
      <c r="U137" s="24"/>
      <c r="V137" s="24"/>
      <c r="W137" s="24"/>
      <c r="X137" s="24"/>
      <c r="Y137" s="24"/>
      <c r="Z137" s="24"/>
      <c r="AA137" s="24"/>
      <c r="AB137" s="24"/>
      <c r="AC137" s="24"/>
      <c r="AD137" s="24"/>
      <c r="AE137" s="24"/>
      <c r="AF137" s="24"/>
      <c r="AG137" s="24"/>
      <c r="AH137" s="24"/>
      <c r="AI137" s="1"/>
    </row>
    <row r="138" spans="1:38" s="15" customFormat="1">
      <c r="A138" s="1"/>
      <c r="B138" s="1"/>
      <c r="C138" s="1"/>
      <c r="D138" s="1"/>
      <c r="E138" s="1"/>
      <c r="F138" s="1"/>
      <c r="G138" s="1"/>
      <c r="H138" s="1"/>
      <c r="I138" s="1"/>
      <c r="J138" s="1"/>
      <c r="K138" s="1"/>
      <c r="L138" s="1"/>
      <c r="M138" s="1"/>
      <c r="N138" s="1"/>
      <c r="O138" s="1"/>
      <c r="P138" s="1"/>
      <c r="Q138" s="24"/>
      <c r="R138" s="24"/>
      <c r="S138" s="24"/>
      <c r="T138" s="24"/>
      <c r="U138" s="24"/>
      <c r="V138" s="24"/>
      <c r="W138" s="24"/>
      <c r="X138" s="24"/>
      <c r="Y138" s="24"/>
      <c r="Z138" s="24"/>
      <c r="AA138" s="24"/>
      <c r="AB138" s="24"/>
      <c r="AC138" s="24"/>
      <c r="AD138" s="24"/>
      <c r="AE138" s="24"/>
      <c r="AF138" s="24"/>
      <c r="AG138" s="24"/>
      <c r="AH138" s="24"/>
      <c r="AI138" s="1"/>
    </row>
    <row r="139" spans="1:38" s="15" customFormat="1" ht="2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8" s="15" customFormat="1" ht="2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8" s="15" customFormat="1" ht="2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s="15" customFormat="1" ht="2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s="15" customFormat="1" ht="2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s="15" customFormat="1" ht="2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s="15" customFormat="1" ht="2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s="15" customFormat="1" ht="2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s="15" customFormat="1" ht="39"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3.75" customHeight="1"/>
    <row r="149" spans="1:38" ht="14.25" customHeight="1"/>
    <row r="150" spans="1:38" ht="14.25" customHeight="1"/>
    <row r="151" spans="1:38" ht="22.5" customHeight="1"/>
    <row r="152" spans="1:38" ht="14.25" customHeight="1"/>
    <row r="153" spans="1:38" ht="22.5" customHeight="1"/>
    <row r="154" spans="1:38" ht="14.25" customHeight="1"/>
    <row r="158" spans="1:38" ht="45" customHeight="1"/>
    <row r="159" spans="1:38" ht="30" customHeight="1"/>
    <row r="160" spans="1:38" ht="30"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60" customHeight="1"/>
    <row r="174" ht="3.75" customHeight="1"/>
    <row r="175" ht="14.25" customHeight="1"/>
    <row r="176" ht="21.75" customHeight="1"/>
    <row r="177" ht="45" customHeight="1"/>
    <row r="178" ht="21.75" customHeight="1"/>
    <row r="179" ht="14.25" customHeight="1"/>
    <row r="180" ht="23.25" customHeight="1"/>
  </sheetData>
  <mergeCells count="79">
    <mergeCell ref="G110:I110"/>
    <mergeCell ref="C95:C98"/>
    <mergeCell ref="D95:D98"/>
    <mergeCell ref="I95:I98"/>
    <mergeCell ref="B87:B90"/>
    <mergeCell ref="C87:C90"/>
    <mergeCell ref="D87:D90"/>
    <mergeCell ref="I87:I90"/>
    <mergeCell ref="G95:G97"/>
    <mergeCell ref="H95:H97"/>
    <mergeCell ref="B91:B94"/>
    <mergeCell ref="C91:C94"/>
    <mergeCell ref="B95:B98"/>
    <mergeCell ref="B110:B111"/>
    <mergeCell ref="I91:I94"/>
    <mergeCell ref="D110:D111"/>
    <mergeCell ref="J91:J94"/>
    <mergeCell ref="B99:B102"/>
    <mergeCell ref="C99:C102"/>
    <mergeCell ref="D99:D102"/>
    <mergeCell ref="I99:I102"/>
    <mergeCell ref="J99:J102"/>
    <mergeCell ref="G99:G101"/>
    <mergeCell ref="H99:H101"/>
    <mergeCell ref="G91:G93"/>
    <mergeCell ref="H91:H93"/>
    <mergeCell ref="J95:J98"/>
    <mergeCell ref="D91:D94"/>
    <mergeCell ref="J87:J90"/>
    <mergeCell ref="E85:F85"/>
    <mergeCell ref="I66:I69"/>
    <mergeCell ref="I70:I73"/>
    <mergeCell ref="I74:I77"/>
    <mergeCell ref="G66:G69"/>
    <mergeCell ref="G70:G73"/>
    <mergeCell ref="G74:G77"/>
    <mergeCell ref="H66:H69"/>
    <mergeCell ref="H70:H73"/>
    <mergeCell ref="H74:H77"/>
    <mergeCell ref="G85:H85"/>
    <mergeCell ref="G87:G89"/>
    <mergeCell ref="H87:H89"/>
    <mergeCell ref="B44:K44"/>
    <mergeCell ref="B45:K45"/>
    <mergeCell ref="C11:C12"/>
    <mergeCell ref="B62:B65"/>
    <mergeCell ref="C62:C65"/>
    <mergeCell ref="I62:I65"/>
    <mergeCell ref="F33:F34"/>
    <mergeCell ref="E33:E34"/>
    <mergeCell ref="C33:D33"/>
    <mergeCell ref="B36:B38"/>
    <mergeCell ref="B33:B34"/>
    <mergeCell ref="E60:F60"/>
    <mergeCell ref="G62:G65"/>
    <mergeCell ref="H62:H65"/>
    <mergeCell ref="D62:D65"/>
    <mergeCell ref="B55:K55"/>
    <mergeCell ref="B5:J5"/>
    <mergeCell ref="B15:K15"/>
    <mergeCell ref="B29:K29"/>
    <mergeCell ref="B30:K30"/>
    <mergeCell ref="B42:K42"/>
    <mergeCell ref="E10:G10"/>
    <mergeCell ref="B119:K119"/>
    <mergeCell ref="B120:K120"/>
    <mergeCell ref="B121:K121"/>
    <mergeCell ref="B123:K123"/>
    <mergeCell ref="B118:J118"/>
    <mergeCell ref="C110:C111"/>
    <mergeCell ref="B66:B69"/>
    <mergeCell ref="B70:B73"/>
    <mergeCell ref="B74:B77"/>
    <mergeCell ref="D66:D69"/>
    <mergeCell ref="D70:D73"/>
    <mergeCell ref="C74:C77"/>
    <mergeCell ref="C66:C69"/>
    <mergeCell ref="C70:C73"/>
    <mergeCell ref="D74:D77"/>
  </mergeCells>
  <phoneticPr fontId="4"/>
  <pageMargins left="0.59055118110236227" right="0.19685039370078741" top="0.59055118110236227" bottom="0.39370078740157483" header="0.47244094488188981" footer="0.31496062992125984"/>
  <pageSetup paperSize="9" scale="63"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別紙様式1号（鑑）</vt:lpstr>
      <vt:lpstr>別紙１</vt:lpstr>
      <vt:lpstr>別紙２（鑑）</vt:lpstr>
      <vt:lpstr>別紙２</vt:lpstr>
      <vt:lpstr>別紙１!Print_Area</vt:lpstr>
      <vt:lpstr>'別紙２（鑑）'!Print_Area</vt:lpstr>
      <vt:lpstr>'別紙様式1号（鑑）'!Print_Area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東浦　実</cp:lastModifiedBy>
  <cp:lastPrinted>2026-04-16T07:16:58Z</cp:lastPrinted>
  <dcterms:created xsi:type="dcterms:W3CDTF">2023-05-09T08:28:10Z</dcterms:created>
  <dcterms:modified xsi:type="dcterms:W3CDTF">2026-04-16T07:23:22Z</dcterms:modified>
</cp:coreProperties>
</file>