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6007780-410農産班\農産班\56 燃料価格高騰対策\21 令和８事業年度\01 公募事務\03 R8公募開始通知\03 公募開始通知（協議会⇒支援対象者）\03 記入例（未完成）\"/>
    </mc:Choice>
  </mc:AlternateContent>
  <xr:revisionPtr revIDLastSave="0" documentId="13_ncr:1_{11CB9DA0-3DF6-4B66-9891-BA41DA647617}" xr6:coauthVersionLast="47" xr6:coauthVersionMax="47" xr10:uidLastSave="{00000000-0000-0000-0000-000000000000}"/>
  <bookViews>
    <workbookView xWindow="14295" yWindow="0" windowWidth="14610" windowHeight="15585" xr2:uid="{12992277-987E-48E8-8CE2-7DDA06A5E00B}"/>
  </bookViews>
  <sheets>
    <sheet name="記入説明" sheetId="2" r:id="rId1"/>
    <sheet name="(事業参加者名)" sheetId="3" r:id="rId2"/>
  </sheets>
  <definedNames>
    <definedName name="_Hlk154493386" localSheetId="1">'(事業参加者名)'!$A$16</definedName>
    <definedName name="_Hlk154493386" localSheetId="0">記入説明!$A$16</definedName>
    <definedName name="_Hlk154494754" localSheetId="1">'(事業参加者名)'!$A$26</definedName>
    <definedName name="_Hlk154494754" localSheetId="0">記入説明!$A$26</definedName>
    <definedName name="_Hlk154495279" localSheetId="1">'(事業参加者名)'!#REF!</definedName>
    <definedName name="_Hlk154495279" localSheetId="0">記入説明!#REF!</definedName>
    <definedName name="_Hlk154495699" localSheetId="1">'(事業参加者名)'!$A$49</definedName>
    <definedName name="_Hlk154495699" localSheetId="0">記入説明!$A$49</definedName>
    <definedName name="_Hlk154497571" localSheetId="1">'(事業参加者名)'!$A$96</definedName>
    <definedName name="_Hlk154497571" localSheetId="0">記入説明!$A$96</definedName>
    <definedName name="_Hlk154580672" localSheetId="1">'(事業参加者名)'!$A$34</definedName>
    <definedName name="_Hlk154580672" localSheetId="0">記入説明!$A$34</definedName>
    <definedName name="_Hlk154580894" localSheetId="1">'(事業参加者名)'!#REF!</definedName>
    <definedName name="_Hlk154580894" localSheetId="0">記入説明!#REF!</definedName>
    <definedName name="_Hlk154581428" localSheetId="1">'(事業参加者名)'!$A$106</definedName>
    <definedName name="_Hlk154581428" localSheetId="0">記入説明!$A$106</definedName>
    <definedName name="_Hlk154648144" localSheetId="1">'(事業参加者名)'!$A$45</definedName>
    <definedName name="_Hlk154648144" localSheetId="0">記入説明!$A$45</definedName>
    <definedName name="_xlnm.Print_Area" localSheetId="1">'(事業参加者名)'!$A$1:$J$201</definedName>
    <definedName name="_xlnm.Print_Area" localSheetId="0">記入説明!$A$1:$M$201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3" l="1"/>
  <c r="C66" i="3"/>
  <c r="C65" i="3"/>
  <c r="C64" i="3"/>
  <c r="C54" i="3"/>
  <c r="C53" i="3"/>
  <c r="C52" i="3"/>
  <c r="C51" i="3"/>
  <c r="C66" i="2"/>
  <c r="C65" i="2"/>
  <c r="C64" i="2"/>
  <c r="C63" i="2"/>
  <c r="C52" i="2"/>
  <c r="C53" i="2"/>
  <c r="C54" i="2"/>
  <c r="C51" i="2"/>
  <c r="D183" i="3" l="1"/>
  <c r="C183" i="3"/>
  <c r="E183" i="3" s="1"/>
  <c r="G183" i="3" s="1"/>
  <c r="D182" i="3"/>
  <c r="C182" i="3"/>
  <c r="E182" i="3" s="1"/>
  <c r="G182" i="3" s="1"/>
  <c r="D181" i="3"/>
  <c r="C181" i="3"/>
  <c r="E181" i="3" s="1"/>
  <c r="G181" i="3" s="1"/>
  <c r="D180" i="3"/>
  <c r="C180" i="3"/>
  <c r="E180" i="3" s="1"/>
  <c r="G180" i="3" s="1"/>
  <c r="G184" i="3" s="1"/>
  <c r="I163" i="3"/>
  <c r="I159" i="3"/>
  <c r="I155" i="3"/>
  <c r="I151" i="3"/>
  <c r="D120" i="3"/>
  <c r="C120" i="3"/>
  <c r="J86" i="3"/>
  <c r="J85" i="3"/>
  <c r="J84" i="3"/>
  <c r="J83" i="3"/>
  <c r="J82" i="3"/>
  <c r="J81" i="3"/>
  <c r="J80" i="3"/>
  <c r="J79" i="3"/>
  <c r="J78" i="3"/>
  <c r="E66" i="3"/>
  <c r="E65" i="3"/>
  <c r="E64" i="3"/>
  <c r="E63" i="3"/>
  <c r="E54" i="3"/>
  <c r="E53" i="3"/>
  <c r="E52" i="3"/>
  <c r="E51" i="3"/>
  <c r="D42" i="3"/>
  <c r="D41" i="3"/>
  <c r="D40" i="3"/>
  <c r="D39" i="3"/>
  <c r="D30" i="3"/>
  <c r="D29" i="3"/>
  <c r="D28" i="3"/>
  <c r="D27" i="3"/>
  <c r="J86" i="2"/>
  <c r="J85" i="2"/>
  <c r="J84" i="2"/>
  <c r="J83" i="2"/>
  <c r="J82" i="2"/>
  <c r="J81" i="2"/>
  <c r="J80" i="2"/>
  <c r="J79" i="2"/>
  <c r="J78" i="2"/>
  <c r="E183" i="2"/>
  <c r="G183" i="2" s="1"/>
  <c r="D183" i="2"/>
  <c r="C183" i="2"/>
  <c r="E182" i="2"/>
  <c r="G182" i="2" s="1"/>
  <c r="D182" i="2"/>
  <c r="C182" i="2"/>
  <c r="D181" i="2"/>
  <c r="C181" i="2"/>
  <c r="E181" i="2" s="1"/>
  <c r="G181" i="2" s="1"/>
  <c r="D180" i="2"/>
  <c r="C180" i="2"/>
  <c r="E180" i="2" s="1"/>
  <c r="G180" i="2" s="1"/>
  <c r="I163" i="2"/>
  <c r="I159" i="2"/>
  <c r="I155" i="2"/>
  <c r="I151" i="2"/>
  <c r="D120" i="2"/>
  <c r="C120" i="2"/>
  <c r="E66" i="2"/>
  <c r="E65" i="2"/>
  <c r="E64" i="2"/>
  <c r="E63" i="2"/>
  <c r="E54" i="2"/>
  <c r="E53" i="2"/>
  <c r="E52" i="2"/>
  <c r="E51" i="2"/>
  <c r="D42" i="2"/>
  <c r="D41" i="2"/>
  <c r="D40" i="2"/>
  <c r="D39" i="2"/>
  <c r="D30" i="2"/>
  <c r="D29" i="2"/>
  <c r="D28" i="2"/>
  <c r="D27" i="2"/>
  <c r="E67" i="3" l="1"/>
  <c r="D43" i="2"/>
  <c r="B101" i="2" s="1"/>
  <c r="D43" i="3"/>
  <c r="D31" i="3"/>
  <c r="A120" i="3" s="1"/>
  <c r="E55" i="3"/>
  <c r="B120" i="3"/>
  <c r="B101" i="3"/>
  <c r="A101" i="3"/>
  <c r="E67" i="2"/>
  <c r="D31" i="2"/>
  <c r="A120" i="2" s="1"/>
  <c r="E55" i="2"/>
  <c r="G184" i="2"/>
  <c r="A101" i="2"/>
  <c r="B1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78" authorId="0" shapeId="0" xr:uid="{AC44CD35-40F9-4A60-9F20-1D341F25B026}">
      <text>
        <r>
          <rPr>
            <b/>
            <sz val="9"/>
            <color indexed="81"/>
            <rFont val="MS P ゴシック"/>
            <family val="3"/>
            <charset val="128"/>
          </rPr>
          <t>1期目は10a当たり燃料15％削減を計画</t>
        </r>
      </text>
    </comment>
    <comment ref="D79" authorId="0" shapeId="0" xr:uid="{5A8A343C-E2E9-4600-8509-8FDB5B93AB92}">
      <text>
        <r>
          <rPr>
            <b/>
            <sz val="9"/>
            <color indexed="81"/>
            <rFont val="MS P ゴシック"/>
            <family val="3"/>
            <charset val="128"/>
          </rPr>
          <t>2期目は生産量ｔ当たり燃料15％削減を計画</t>
        </r>
      </text>
    </comment>
  </commentList>
</comments>
</file>

<file path=xl/sharedStrings.xml><?xml version="1.0" encoding="utf-8"?>
<sst xmlns="http://schemas.openxmlformats.org/spreadsheetml/2006/main" count="525" uniqueCount="164">
  <si>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</si>
  <si>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</si>
  <si>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</si>
  <si>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</si>
  <si>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</si>
  <si>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</si>
  <si>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</si>
  <si>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</si>
  <si>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</si>
  <si>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</si>
  <si>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</si>
  <si>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</si>
  <si>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</si>
  <si>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</si>
  <si>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</si>
  <si>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</si>
  <si>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</si>
  <si>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</si>
  <si>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</si>
  <si>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</si>
  <si>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</si>
  <si>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</si>
  <si>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</si>
  <si>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</si>
  <si>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</si>
  <si>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</si>
  <si>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</si>
  <si>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</si>
  <si>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</si>
  <si>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</si>
  <si>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</si>
  <si>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</si>
  <si>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</si>
  <si>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</si>
  <si>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</si>
  <si>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</si>
  <si>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</si>
  <si>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</si>
  <si>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</si>
  <si>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10a当たり燃料使用量</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</si>
  <si>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</si>
  <si>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</si>
  <si>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</si>
  <si>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</si>
  <si>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</si>
  <si>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</si>
  <si>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</si>
  <si>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</si>
  <si>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</si>
  <si>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</si>
  <si>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</si>
  <si>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</si>
  <si>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</si>
  <si>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</si>
  <si>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</si>
  <si>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（注）ヒートポンプ導入状況の欄は、既に導入済の場合は導入年度、台数及び設置している温室の面積を、今後導入を予定している場合は導入予定年度、台数及び設置予定の温室面積を記載。</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</si>
  <si>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</si>
  <si>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</si>
  <si>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</si>
  <si>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</si>
  <si>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</si>
  <si>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</si>
  <si>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</si>
  <si>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</si>
  <si>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</si>
  <si>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</si>
  <si>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</si>
  <si>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</si>
  <si>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</si>
  <si>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</si>
  <si>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</si>
  <si>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</si>
  <si>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</si>
  <si>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</si>
  <si>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</si>
  <si>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</si>
  <si>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</si>
  <si>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</si>
  <si>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</si>
  <si>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</si>
  <si>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</si>
  <si>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計②</t>
  </si>
  <si>
    <t>※施設園芸セーフティネットの対象となる燃料購入予定数量は、Ａ重油の換算は行わずに記入する。</t>
  </si>
  <si>
    <t>積立単価</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</si>
  <si>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</si>
  <si>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</si>
  <si>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</si>
  <si>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</si>
  <si>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</si>
  <si>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</si>
  <si>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</si>
  <si>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</si>
  <si>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</si>
  <si>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</si>
  <si>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</si>
  <si>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</si>
  <si>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住　所：</t>
  </si>
  <si>
    <r>
      <t>　　　　　　　　　　</t>
    </r>
    <r>
      <rPr>
        <sz val="12"/>
        <rFont val="ＭＳ 明朝"/>
        <family val="1"/>
        <charset val="128"/>
      </rPr>
      <t>　</t>
    </r>
    <r>
      <rPr>
        <u/>
        <sz val="12"/>
        <rFont val="ＭＳ 明朝"/>
        <family val="1"/>
        <charset val="128"/>
      </rPr>
      <t>　 　　　</t>
    </r>
    <phoneticPr fontId="26"/>
  </si>
  <si>
    <t xml:space="preserve"> １．燃料使用量削減等の取組目標　（いずれか一つの目標に○印を記載 （※１））  </t>
  </si>
  <si>
    <t>　２．経営状況及び取組目標値　</t>
  </si>
  <si>
    <t>目標使用量①</t>
    <rPh sb="0" eb="2">
      <t>モクヒョウ</t>
    </rPh>
    <phoneticPr fontId="26"/>
  </si>
  <si>
    <t>目標生産量</t>
    <rPh sb="0" eb="2">
      <t>モクヒョウ</t>
    </rPh>
    <phoneticPr fontId="26"/>
  </si>
  <si>
    <t>４．目標達成の取組手段（○印を記載した目標に対して記載） 　</t>
  </si>
  <si>
    <t>115％積立</t>
    <phoneticPr fontId="26"/>
  </si>
  <si>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6"/>
  </si>
  <si>
    <t>①の数量</t>
    <phoneticPr fontId="26"/>
  </si>
  <si>
    <t>円／ℓ</t>
    <phoneticPr fontId="26"/>
  </si>
  <si>
    <t>円/㎏</t>
    <phoneticPr fontId="26"/>
  </si>
  <si>
    <t>円/㎥</t>
    <phoneticPr fontId="26"/>
  </si>
  <si>
    <t>(３)民間の金融商品や備蓄タンク等を活用して燃料燃料コストの変動を抑制する目標に取り組む場合</t>
    <phoneticPr fontId="26"/>
  </si>
  <si>
    <t>電気　ガス</t>
    <rPh sb="0" eb="2">
      <t>デンキ</t>
    </rPh>
    <phoneticPr fontId="26"/>
  </si>
  <si>
    <t>（注）その他の設備の欄は、上段に導入設備を、中段に導入台数を、下段に導入温室面積を記載する。</t>
  </si>
  <si>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</si>
  <si>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（注）その他の設備の欄は、省エネ設備・生産性向上設備（炭酸ガス発生装置、環境制御盤 等）を上段に導入設備を、中段に導入台数を、下段に導入温室面積を記載する。</t>
  </si>
  <si>
    <t>　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phoneticPr fontId="26"/>
  </si>
  <si>
    <t>（注２）実績はA重油・灯油は「kL」、ＬＰガスは「kg」、ＬＮＧは「㎥」の欄にそれぞれ記載し、省エネルギー等対策推進計画策定時の燃料現在使用量及び目標年の燃料使用実績を記載し、その差の率をカッコ内の削減率として記載。</t>
    <phoneticPr fontId="26"/>
  </si>
  <si>
    <t>①に0.938を乗じる</t>
    <phoneticPr fontId="26"/>
  </si>
  <si>
    <t>①に1.288を乗じる</t>
    <phoneticPr fontId="26"/>
  </si>
  <si>
    <t>①に1.571を乗じる</t>
    <phoneticPr fontId="26"/>
  </si>
  <si>
    <t>令和８事業年度</t>
    <rPh sb="0" eb="2">
      <t>レイワ</t>
    </rPh>
    <phoneticPr fontId="26"/>
  </si>
  <si>
    <t>対象期間（８年10月～９年６月分）</t>
    <phoneticPr fontId="26"/>
  </si>
  <si>
    <t>円／ℓ</t>
  </si>
  <si>
    <t>円/㎏</t>
  </si>
  <si>
    <t>Ａ重油</t>
    <phoneticPr fontId="26"/>
  </si>
  <si>
    <t>ＬＰガス</t>
    <phoneticPr fontId="26"/>
  </si>
  <si>
    <t>ＬＮＧ</t>
    <phoneticPr fontId="26"/>
  </si>
  <si>
    <t>●　施設園芸セーフティネット構築事業：令和８事業年度　（該当箇所に○印を記入）</t>
    <rPh sb="19" eb="21">
      <t>レイワ</t>
    </rPh>
    <phoneticPr fontId="26"/>
  </si>
  <si>
    <r>
      <t xml:space="preserve"> 省エネルギー等対策取組計画</t>
    </r>
    <r>
      <rPr>
        <sz val="16"/>
        <rFont val="ＭＳ 明朝"/>
        <family val="1"/>
        <charset val="128"/>
      </rPr>
      <t>（令和８事業年度）</t>
    </r>
    <phoneticPr fontId="26"/>
  </si>
  <si>
    <t>氏　名：</t>
    <phoneticPr fontId="26"/>
  </si>
  <si>
    <t>積立金額（自動計算）</t>
    <rPh sb="5" eb="9">
      <t>ジドウケイサン</t>
    </rPh>
    <phoneticPr fontId="26"/>
  </si>
  <si>
    <r>
      <t>●</t>
    </r>
    <r>
      <rPr>
        <sz val="12"/>
        <rFont val="Times New Roman"/>
        <family val="1"/>
      </rPr>
      <t xml:space="preserve">   </t>
    </r>
    <r>
      <rPr>
        <sz val="12"/>
        <rFont val="ＭＳ 明朝"/>
        <family val="1"/>
        <charset val="128"/>
      </rPr>
      <t>積立予定額</t>
    </r>
    <r>
      <rPr>
        <b/>
        <sz val="12"/>
        <rFont val="ＭＳ 明朝"/>
        <family val="1"/>
        <charset val="128"/>
      </rPr>
      <t>（積立単価①×燃料購入予定数量②×1/2）100円単位で切捨て</t>
    </r>
  </si>
  <si>
    <t>注）上記の油種毎の積立方式と購入予定数量から自動計算されます（直接入力不可）</t>
    <rPh sb="0" eb="1">
      <t>チュウ</t>
    </rPh>
    <rPh sb="2" eb="4">
      <t>ジョウキ</t>
    </rPh>
    <rPh sb="5" eb="7">
      <t>ユシュ</t>
    </rPh>
    <rPh sb="7" eb="8">
      <t>ゴト</t>
    </rPh>
    <rPh sb="9" eb="13">
      <t>ツミタテホウシキ</t>
    </rPh>
    <rPh sb="14" eb="20">
      <t>コウニュウヨテイスウリョウ</t>
    </rPh>
    <rPh sb="22" eb="26">
      <t>ジドウケイサン</t>
    </rPh>
    <rPh sb="31" eb="33">
      <t>チョクセツ</t>
    </rPh>
    <rPh sb="33" eb="35">
      <t>ニュウリョク</t>
    </rPh>
    <rPh sb="35" eb="37">
      <t>フカ</t>
    </rPh>
    <phoneticPr fontId="26"/>
  </si>
  <si>
    <t>実績　　　（削減率は自動計算）</t>
    <rPh sb="6" eb="9">
      <t>サクゲンリツ</t>
    </rPh>
    <rPh sb="10" eb="14">
      <t>ジドウケイサン</t>
    </rPh>
    <phoneticPr fontId="26"/>
  </si>
  <si>
    <t>⇒管理シートの燃料使用量の目標「AH列」に転記</t>
    <rPh sb="1" eb="3">
      <t>カンリ</t>
    </rPh>
    <rPh sb="7" eb="12">
      <t>ネンリョウシヨウリョウ</t>
    </rPh>
    <rPh sb="13" eb="15">
      <t>モクヒョウ</t>
    </rPh>
    <rPh sb="18" eb="19">
      <t>レツ</t>
    </rPh>
    <rPh sb="21" eb="23">
      <t>テンキ</t>
    </rPh>
    <phoneticPr fontId="26"/>
  </si>
  <si>
    <t>⇒管理シートの燃料使用量の現在「AF列」に転記</t>
    <rPh sb="1" eb="3">
      <t>カンリ</t>
    </rPh>
    <rPh sb="7" eb="12">
      <t>ネンリョウシヨウリョウ</t>
    </rPh>
    <rPh sb="13" eb="15">
      <t>ゲンザイ</t>
    </rPh>
    <rPh sb="18" eb="19">
      <t>レツ</t>
    </rPh>
    <rPh sb="21" eb="23">
      <t>テンキ</t>
    </rPh>
    <phoneticPr fontId="26"/>
  </si>
  <si>
    <t>⇒管理シートの生産量の現在「AK列」に転記</t>
    <rPh sb="1" eb="3">
      <t>カンリ</t>
    </rPh>
    <rPh sb="7" eb="10">
      <t>セイサンリョウ</t>
    </rPh>
    <rPh sb="11" eb="13">
      <t>ゲンザイ</t>
    </rPh>
    <rPh sb="16" eb="17">
      <t>レツ</t>
    </rPh>
    <rPh sb="19" eb="21">
      <t>テンキ</t>
    </rPh>
    <phoneticPr fontId="26"/>
  </si>
  <si>
    <t>⇒管理シートの生産量の品目「AJ列」に転記</t>
    <rPh sb="1" eb="3">
      <t>カンリ</t>
    </rPh>
    <rPh sb="7" eb="10">
      <t>セイサンリョウ</t>
    </rPh>
    <rPh sb="11" eb="13">
      <t>ヒンモク</t>
    </rPh>
    <rPh sb="16" eb="17">
      <t>レツ</t>
    </rPh>
    <rPh sb="19" eb="21">
      <t>テンキ</t>
    </rPh>
    <phoneticPr fontId="26"/>
  </si>
  <si>
    <t>⇒管理シートの生産量の目標「AL列」に転記</t>
    <rPh sb="1" eb="3">
      <t>カンリ</t>
    </rPh>
    <rPh sb="7" eb="10">
      <t>セイサンリョウ</t>
    </rPh>
    <rPh sb="11" eb="13">
      <t>モクヒョウ</t>
    </rPh>
    <rPh sb="16" eb="17">
      <t>レツ</t>
    </rPh>
    <rPh sb="19" eb="21">
      <t>テンキ</t>
    </rPh>
    <phoneticPr fontId="26"/>
  </si>
  <si>
    <t>○</t>
    <phoneticPr fontId="26"/>
  </si>
  <si>
    <t>⇒管理シートのコース「N列」、燃料別「O列」、R8積立金額「Q列」に転記</t>
    <rPh sb="1" eb="3">
      <t>カンリ</t>
    </rPh>
    <rPh sb="15" eb="18">
      <t>ネンリョウベツ</t>
    </rPh>
    <rPh sb="20" eb="21">
      <t>レツ</t>
    </rPh>
    <rPh sb="25" eb="27">
      <t>ツミタテ</t>
    </rPh>
    <rPh sb="27" eb="29">
      <t>キンガク</t>
    </rPh>
    <rPh sb="31" eb="32">
      <t>レツ</t>
    </rPh>
    <phoneticPr fontId="26"/>
  </si>
  <si>
    <t>⇒管理シートの燃料購入予定数量「P列」に転記</t>
    <rPh sb="1" eb="3">
      <t>カンリ</t>
    </rPh>
    <rPh sb="7" eb="9">
      <t>ネンリョウ</t>
    </rPh>
    <rPh sb="9" eb="11">
      <t>コウニュウ</t>
    </rPh>
    <rPh sb="11" eb="13">
      <t>ヨテイ</t>
    </rPh>
    <rPh sb="13" eb="15">
      <t>スウリョウ</t>
    </rPh>
    <phoneticPr fontId="26"/>
  </si>
  <si>
    <t>申込コースに「○」を選択</t>
    <rPh sb="0" eb="2">
      <t>モウシコミ</t>
    </rPh>
    <rPh sb="10" eb="12">
      <t>センタク</t>
    </rPh>
    <phoneticPr fontId="26"/>
  </si>
  <si>
    <t>支援対象者の事業参加者は同じ目標を選択する</t>
    <rPh sb="0" eb="5">
      <t>シエンタイショウシャ</t>
    </rPh>
    <rPh sb="6" eb="11">
      <t>ジギョウサンカシャ</t>
    </rPh>
    <rPh sb="12" eb="13">
      <t>オナ</t>
    </rPh>
    <rPh sb="14" eb="16">
      <t>モクヒョウ</t>
    </rPh>
    <rPh sb="17" eb="19">
      <t>センタク</t>
    </rPh>
    <phoneticPr fontId="26"/>
  </si>
  <si>
    <t>⇒管理シートの省エネ設備・生産性向上設備導入計画各欄「AM列」～「AZ列」に転記</t>
    <rPh sb="1" eb="3">
      <t>カンリ</t>
    </rPh>
    <rPh sb="7" eb="9">
      <t>セイサン</t>
    </rPh>
    <rPh sb="9" eb="10">
      <t>リョウ</t>
    </rPh>
    <rPh sb="11" eb="13">
      <t>モクヒョウ</t>
    </rPh>
    <rPh sb="16" eb="17">
      <t>レツ</t>
    </rPh>
    <rPh sb="19" eb="21">
      <t>テンキ</t>
    </rPh>
    <phoneticPr fontId="26"/>
  </si>
  <si>
    <t>⇒別紙様式第７号の別紙、施設園芸用燃料購入数量等設定の内訳「A列」～「F列」にも転記</t>
    <rPh sb="1" eb="5">
      <t>ベッシヨウシキ</t>
    </rPh>
    <rPh sb="5" eb="6">
      <t>ダイ</t>
    </rPh>
    <rPh sb="7" eb="8">
      <t>ゴウ</t>
    </rPh>
    <rPh sb="9" eb="11">
      <t>ベッシ</t>
    </rPh>
    <rPh sb="12" eb="19">
      <t>シセツエンゲイヨウネンリョウ</t>
    </rPh>
    <rPh sb="19" eb="23">
      <t>コウニュウスウリョウ</t>
    </rPh>
    <rPh sb="23" eb="24">
      <t>ナド</t>
    </rPh>
    <rPh sb="24" eb="26">
      <t>セッテイ</t>
    </rPh>
    <rPh sb="27" eb="29">
      <t>ウチワケ</t>
    </rPh>
    <rPh sb="36" eb="37">
      <t>レツ</t>
    </rPh>
    <phoneticPr fontId="26"/>
  </si>
  <si>
    <t>⇒管理シートの経営温室面積(a)の「Z列」～「AE列」に転記</t>
    <rPh sb="1" eb="3">
      <t>カンリ</t>
    </rPh>
    <rPh sb="7" eb="9">
      <t>ケイエイ</t>
    </rPh>
    <rPh sb="9" eb="13">
      <t>オンシツメンセキ</t>
    </rPh>
    <rPh sb="19" eb="20">
      <t>レツ</t>
    </rPh>
    <rPh sb="25" eb="26">
      <t>レツ</t>
    </rPh>
    <rPh sb="28" eb="30">
      <t>テンキ</t>
    </rPh>
    <phoneticPr fontId="26"/>
  </si>
  <si>
    <t>他様式への転記など</t>
    <rPh sb="0" eb="3">
      <t>タヨウシキ</t>
    </rPh>
    <rPh sb="5" eb="7">
      <t>テンキ</t>
    </rPh>
    <phoneticPr fontId="26"/>
  </si>
  <si>
    <t>取組期間の現在数量とその3年目の実績を記載（確定した場合のみ）</t>
    <rPh sb="0" eb="4">
      <t>トリクミキカン</t>
    </rPh>
    <rPh sb="5" eb="9">
      <t>ゲンザイスウリョウ</t>
    </rPh>
    <rPh sb="13" eb="15">
      <t>ネンメ</t>
    </rPh>
    <rPh sb="16" eb="18">
      <t>ジッセキ</t>
    </rPh>
    <rPh sb="19" eb="21">
      <t>キサイ</t>
    </rPh>
    <rPh sb="22" eb="24">
      <t>カクテイ</t>
    </rPh>
    <rPh sb="26" eb="28">
      <t>バアイ</t>
    </rPh>
    <phoneticPr fontId="26"/>
  </si>
  <si>
    <t>神戸市中央区下山手通5-10-1</t>
    <rPh sb="0" eb="6">
      <t>コウベシチュウオウク</t>
    </rPh>
    <rPh sb="6" eb="9">
      <t>シモヤマテ</t>
    </rPh>
    <rPh sb="9" eb="10">
      <t>ツウ</t>
    </rPh>
    <phoneticPr fontId="26"/>
  </si>
  <si>
    <t>神戸　太郎</t>
    <rPh sb="0" eb="2">
      <t>コウベ</t>
    </rPh>
    <rPh sb="3" eb="5">
      <t>タロウ</t>
    </rPh>
    <phoneticPr fontId="26"/>
  </si>
  <si>
    <t>○</t>
  </si>
  <si>
    <t>●経営する温室加温面積　（品目：トマト　　　　　　　　　　）</t>
    <phoneticPr fontId="26"/>
  </si>
  <si>
    <t>リスト入力データ欄</t>
    <rPh sb="3" eb="5">
      <t>ニュウリョク</t>
    </rPh>
    <rPh sb="8" eb="9">
      <t>ラン</t>
    </rPh>
    <phoneticPr fontId="26"/>
  </si>
  <si>
    <t>R4　～　R6</t>
    <phoneticPr fontId="26"/>
  </si>
  <si>
    <t>R5　～　R7</t>
    <phoneticPr fontId="26"/>
  </si>
  <si>
    <t>R6　～　R8</t>
    <phoneticPr fontId="26"/>
  </si>
  <si>
    <t>R7　～　R9</t>
    <phoneticPr fontId="26"/>
  </si>
  <si>
    <t>R8　～　R10</t>
  </si>
  <si>
    <t>R8　～　R10</t>
    <phoneticPr fontId="26"/>
  </si>
  <si>
    <t>R3　～　R5</t>
    <phoneticPr fontId="26"/>
  </si>
  <si>
    <t>H29　～　R1</t>
    <phoneticPr fontId="26"/>
  </si>
  <si>
    <t>H25　～　H28</t>
    <phoneticPr fontId="26"/>
  </si>
  <si>
    <t>●経営する温室加温面積　（品目：　　　　　　　　　　）</t>
    <phoneticPr fontId="26"/>
  </si>
  <si>
    <t>R5　～　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</si>
</sst>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
    <numFmt numFmtId="187" formatCode="#,###&quot; kL　→&quot;"/>
    <numFmt numFmtId="188" formatCode="#,###&quot; kL&quot;"/>
    <numFmt numFmtId="189" formatCode="#,###&quot; kg　→&quot;"/>
    <numFmt numFmtId="190" formatCode="#,###&quot; kg&quot;"/>
    <numFmt numFmtId="191" formatCode="#,###&quot; ㎥　→&quot;"/>
    <numFmt numFmtId="192" formatCode="#,###&quot; ㎥&quot;"/>
    <numFmt numFmtId="193" formatCode="&quot;(&quot;\ 0%&quot;)&quot;"/>
  </numFmts>
  <fonts count="44">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2"/>
      <name val="ＭＳ 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1"/>
      <name val="游ゴシック"/>
      <family val="2"/>
      <charset val="128"/>
      <scheme val="minor"/>
    </font>
    <font>
      <sz val="10.5"/>
      <name val="ＭＳ Ｐ明朝"/>
      <family val="1"/>
      <charset val="128"/>
    </font>
    <font>
      <sz val="11"/>
      <name val="ＭＳ Ｐゴシック"/>
      <family val="3"/>
      <charset val="128"/>
    </font>
    <font>
      <sz val="9"/>
      <name val="ＭＳ Ｐ明朝"/>
      <family val="1"/>
      <charset val="128"/>
    </font>
    <font>
      <sz val="11"/>
      <color theme="1"/>
      <name val="游ゴシック"/>
      <family val="2"/>
      <scheme val="minor"/>
    </font>
    <font>
      <sz val="12"/>
      <color theme="1"/>
      <name val="ＭＳ Ｐ明朝"/>
      <family val="1"/>
      <charset val="128"/>
    </font>
    <font>
      <sz val="12"/>
      <name val="Times New Roman"/>
      <family val="1"/>
    </font>
    <font>
      <sz val="12"/>
      <color theme="1"/>
      <name val="游ゴシック"/>
      <family val="2"/>
      <charset val="128"/>
      <scheme val="minor"/>
    </font>
    <font>
      <sz val="12"/>
      <color theme="1"/>
      <name val="游ゴシック"/>
      <family val="3"/>
      <charset val="128"/>
      <scheme val="minor"/>
    </font>
    <font>
      <sz val="11"/>
      <color theme="0" tint="-4.9989318521683403E-2"/>
      <name val="游ゴシック"/>
      <family val="3"/>
      <charset val="128"/>
      <scheme val="minor"/>
    </font>
    <font>
      <sz val="11"/>
      <color theme="0"/>
      <name val="游ゴシック"/>
      <family val="2"/>
      <charset val="128"/>
      <scheme val="minor"/>
    </font>
    <font>
      <b/>
      <sz val="9"/>
      <color indexed="81"/>
      <name val="MS P ゴシック"/>
      <family val="3"/>
      <charset val="128"/>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39">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theme="1"/>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tted">
        <color auto="1"/>
      </left>
      <right/>
      <top/>
      <bottom/>
      <diagonal/>
    </border>
  </borders>
  <cellStyleXfs count="2">
    <xf numFmtId="0" fontId="0" fillId="0" borderId="0">
      <alignment vertical="center"/>
    </xf>
    <xf numFmtId="0" fontId="36" fillId="0" borderId="0"/>
  </cellStyleXfs>
  <cellXfs count="246">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indent="3"/>
    </xf>
    <xf numFmtId="0" fontId="14" fillId="0" borderId="0" xfId="0" applyFont="1" applyAlignment="1">
      <alignment horizontal="left" vertical="center"/>
    </xf>
    <xf numFmtId="0" fontId="1" fillId="0" borderId="0" xfId="0" applyFont="1" applyAlignment="1">
      <alignment horizontal="left" vertical="center" indent="1"/>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7" fillId="0" borderId="0" xfId="0" applyFont="1" applyAlignment="1">
      <alignment vertical="center" wrapText="1"/>
    </xf>
    <xf numFmtId="0" fontId="9" fillId="0" borderId="0" xfId="0" applyFont="1" applyAlignment="1">
      <alignment horizontal="left" vertical="center" wrapText="1"/>
    </xf>
    <xf numFmtId="0" fontId="23" fillId="0" borderId="0" xfId="0" applyFont="1" applyAlignment="1">
      <alignment horizontal="left" vertical="center"/>
    </xf>
    <xf numFmtId="0" fontId="11" fillId="0" borderId="0" xfId="0" applyFont="1" applyAlignment="1">
      <alignment horizontal="center" vertical="center" wrapText="1"/>
    </xf>
    <xf numFmtId="0" fontId="25" fillId="0" borderId="0" xfId="0" applyFont="1" applyAlignment="1">
      <alignment horizontal="left" vertical="center"/>
    </xf>
    <xf numFmtId="0" fontId="24" fillId="0" borderId="0" xfId="0" applyFont="1" applyAlignment="1">
      <alignment horizontal="left" vertical="center"/>
    </xf>
    <xf numFmtId="0" fontId="4" fillId="0" borderId="0" xfId="0" applyFont="1" applyAlignment="1">
      <alignment horizontal="right" vertical="center" indent="13"/>
    </xf>
    <xf numFmtId="0" fontId="28" fillId="2" borderId="0" xfId="0" applyFont="1" applyFill="1">
      <alignment vertical="center"/>
    </xf>
    <xf numFmtId="185" fontId="11" fillId="0" borderId="0" xfId="0" applyNumberFormat="1" applyFont="1" applyAlignment="1">
      <alignment horizontal="right" vertical="center" wrapText="1"/>
    </xf>
    <xf numFmtId="0" fontId="29" fillId="2" borderId="0" xfId="0" applyFont="1" applyFill="1">
      <alignment vertical="center"/>
    </xf>
    <xf numFmtId="0" fontId="12" fillId="0" borderId="0" xfId="0" applyFont="1">
      <alignment vertical="center"/>
    </xf>
    <xf numFmtId="0" fontId="0" fillId="0" borderId="4" xfId="0" applyBorder="1">
      <alignment vertical="center"/>
    </xf>
    <xf numFmtId="0" fontId="1" fillId="0" borderId="0" xfId="0" applyFont="1">
      <alignment vertical="center"/>
    </xf>
    <xf numFmtId="0" fontId="32" fillId="0" borderId="0" xfId="0" applyFont="1">
      <alignment vertical="center"/>
    </xf>
    <xf numFmtId="0" fontId="31" fillId="0" borderId="11" xfId="0" applyFont="1" applyBorder="1" applyAlignment="1">
      <alignment horizontal="center" vertical="center" wrapText="1"/>
    </xf>
    <xf numFmtId="0" fontId="31" fillId="0" borderId="11" xfId="0" applyFont="1" applyBorder="1" applyAlignment="1">
      <alignment horizontal="center" vertical="center"/>
    </xf>
    <xf numFmtId="0" fontId="31" fillId="0" borderId="14" xfId="0" applyFont="1" applyBorder="1" applyAlignment="1">
      <alignment horizontal="left" vertical="center"/>
    </xf>
    <xf numFmtId="0" fontId="31" fillId="0" borderId="15" xfId="0" applyFont="1" applyBorder="1" applyAlignment="1">
      <alignment horizontal="left" vertical="center"/>
    </xf>
    <xf numFmtId="0" fontId="31" fillId="0" borderId="16" xfId="0" applyFont="1" applyBorder="1" applyAlignment="1">
      <alignment horizontal="left" vertical="center"/>
    </xf>
    <xf numFmtId="0" fontId="31" fillId="0" borderId="17" xfId="0" applyFont="1" applyBorder="1" applyAlignment="1">
      <alignment horizontal="left" vertical="center"/>
    </xf>
    <xf numFmtId="0" fontId="31" fillId="0" borderId="9" xfId="0" applyFont="1" applyBorder="1" applyAlignment="1">
      <alignment horizontal="left" vertical="center"/>
    </xf>
    <xf numFmtId="0" fontId="31" fillId="0" borderId="18" xfId="0" applyFont="1" applyBorder="1" applyAlignment="1">
      <alignment horizontal="left" vertical="center"/>
    </xf>
    <xf numFmtId="180" fontId="31" fillId="0" borderId="20" xfId="0" applyNumberFormat="1" applyFont="1" applyBorder="1" applyAlignment="1">
      <alignment horizontal="right" vertical="center" wrapText="1"/>
    </xf>
    <xf numFmtId="0" fontId="31" fillId="0" borderId="14" xfId="0" applyFont="1" applyBorder="1" applyAlignment="1">
      <alignment horizontal="right" vertical="center" wrapText="1"/>
    </xf>
    <xf numFmtId="0" fontId="30" fillId="0" borderId="15" xfId="0" applyFont="1" applyBorder="1">
      <alignment vertical="center"/>
    </xf>
    <xf numFmtId="0" fontId="31" fillId="0" borderId="22" xfId="0" applyFont="1" applyBorder="1" applyAlignment="1">
      <alignment horizontal="left" vertical="center"/>
    </xf>
    <xf numFmtId="0" fontId="31" fillId="0" borderId="0" xfId="0" applyFont="1" applyAlignment="1">
      <alignment horizontal="left" vertical="center"/>
    </xf>
    <xf numFmtId="0" fontId="31" fillId="0" borderId="17" xfId="0" applyFont="1" applyBorder="1" applyAlignment="1">
      <alignment horizontal="right" vertical="center" wrapText="1"/>
    </xf>
    <xf numFmtId="0" fontId="31" fillId="0" borderId="11" xfId="0" applyFont="1" applyBorder="1" applyAlignment="1">
      <alignment horizontal="center" vertical="center" shrinkToFit="1"/>
    </xf>
    <xf numFmtId="186" fontId="1" fillId="0" borderId="6" xfId="0" applyNumberFormat="1" applyFont="1" applyBorder="1" applyAlignment="1">
      <alignment horizontal="right" vertical="center" wrapText="1"/>
    </xf>
    <xf numFmtId="0" fontId="1" fillId="0" borderId="6" xfId="0" applyFont="1" applyBorder="1" applyAlignment="1">
      <alignment horizontal="center" vertical="center" wrapText="1"/>
    </xf>
    <xf numFmtId="0" fontId="31" fillId="0" borderId="19" xfId="0" applyFont="1" applyBorder="1" applyAlignment="1">
      <alignment horizontal="center" vertical="center"/>
    </xf>
    <xf numFmtId="0" fontId="31" fillId="0" borderId="19" xfId="0" applyFont="1" applyBorder="1" applyAlignment="1">
      <alignment horizontal="center" vertical="center" wrapText="1"/>
    </xf>
    <xf numFmtId="178" fontId="31" fillId="0" borderId="20" xfId="0" applyNumberFormat="1" applyFont="1" applyBorder="1" applyAlignment="1">
      <alignment horizontal="right" vertical="center" wrapText="1"/>
    </xf>
    <xf numFmtId="0" fontId="31" fillId="0" borderId="21" xfId="0" applyFont="1" applyBorder="1" applyAlignment="1">
      <alignment vertical="center" wrapText="1"/>
    </xf>
    <xf numFmtId="0" fontId="31" fillId="0" borderId="19" xfId="0" applyFont="1" applyBorder="1" applyAlignment="1">
      <alignment horizontal="right" vertical="center" wrapText="1"/>
    </xf>
    <xf numFmtId="0" fontId="31" fillId="0" borderId="20" xfId="0" applyFont="1" applyBorder="1" applyAlignment="1">
      <alignment horizontal="right" vertical="center" wrapText="1"/>
    </xf>
    <xf numFmtId="0" fontId="31" fillId="0" borderId="21" xfId="0" applyFont="1" applyBorder="1" applyAlignment="1">
      <alignment horizontal="right" vertical="center" wrapText="1"/>
    </xf>
    <xf numFmtId="0" fontId="37" fillId="0" borderId="24" xfId="1" applyFont="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5" fillId="0" borderId="11" xfId="0" applyFont="1" applyBorder="1" applyAlignment="1">
      <alignment horizontal="center" vertical="center" wrapText="1"/>
    </xf>
    <xf numFmtId="0" fontId="9" fillId="0" borderId="0" xfId="0" applyFont="1" applyAlignment="1">
      <alignment horizontal="justify" vertical="center" wrapText="1"/>
    </xf>
    <xf numFmtId="186" fontId="0" fillId="0" borderId="0" xfId="0" applyNumberFormat="1">
      <alignment vertical="center"/>
    </xf>
    <xf numFmtId="0" fontId="27" fillId="0" borderId="9" xfId="0" applyFont="1" applyBorder="1">
      <alignment vertical="center"/>
    </xf>
    <xf numFmtId="0" fontId="1" fillId="0" borderId="7" xfId="0" applyFont="1" applyBorder="1" applyAlignment="1">
      <alignment horizontal="center" vertical="center" wrapText="1"/>
    </xf>
    <xf numFmtId="177" fontId="31" fillId="0" borderId="20" xfId="0" applyNumberFormat="1" applyFont="1" applyBorder="1" applyAlignment="1">
      <alignment horizontal="right" vertical="center" wrapText="1"/>
    </xf>
    <xf numFmtId="176" fontId="31" fillId="0" borderId="20" xfId="0" applyNumberFormat="1" applyFont="1" applyBorder="1" applyAlignment="1">
      <alignment horizontal="right" vertical="center" wrapText="1"/>
    </xf>
    <xf numFmtId="183" fontId="31" fillId="0" borderId="20" xfId="0" applyNumberFormat="1" applyFont="1" applyBorder="1" applyAlignment="1">
      <alignment horizontal="right"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39" fillId="3" borderId="2" xfId="0" applyFont="1" applyFill="1" applyBorder="1" applyAlignment="1">
      <alignment horizontal="center" vertical="center"/>
    </xf>
    <xf numFmtId="0" fontId="40" fillId="3" borderId="2" xfId="0" applyFont="1" applyFill="1" applyBorder="1" applyAlignment="1">
      <alignment horizontal="center" vertical="center"/>
    </xf>
    <xf numFmtId="0" fontId="2" fillId="0" borderId="8" xfId="0" applyFont="1" applyBorder="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vertical="top" wrapText="1"/>
    </xf>
    <xf numFmtId="0" fontId="41" fillId="0" borderId="0" xfId="0" applyFont="1">
      <alignment vertical="center"/>
    </xf>
    <xf numFmtId="0" fontId="41" fillId="0" borderId="0" xfId="0" applyFont="1" applyAlignment="1">
      <alignment horizontal="center" vertical="center"/>
    </xf>
    <xf numFmtId="193" fontId="1" fillId="0" borderId="7" xfId="0" applyNumberFormat="1" applyFont="1" applyBorder="1" applyAlignment="1">
      <alignment horizontal="center" vertical="center" wrapText="1"/>
    </xf>
    <xf numFmtId="0" fontId="0" fillId="0" borderId="38" xfId="0" applyBorder="1">
      <alignment vertical="center"/>
    </xf>
    <xf numFmtId="0" fontId="7" fillId="0" borderId="38" xfId="0" applyFont="1" applyBorder="1" applyAlignment="1">
      <alignment vertical="center" wrapText="1"/>
    </xf>
    <xf numFmtId="0" fontId="0" fillId="0" borderId="38" xfId="0" applyBorder="1" applyAlignment="1">
      <alignment horizontal="center" vertical="center"/>
    </xf>
    <xf numFmtId="0" fontId="0" fillId="0" borderId="38" xfId="0" applyBorder="1" applyAlignment="1">
      <alignment vertical="center" wrapText="1"/>
    </xf>
    <xf numFmtId="0" fontId="42" fillId="0" borderId="0" xfId="0" applyFont="1">
      <alignment vertical="center"/>
    </xf>
    <xf numFmtId="0" fontId="28" fillId="0" borderId="0" xfId="0" applyFont="1">
      <alignment vertical="center"/>
    </xf>
    <xf numFmtId="0" fontId="18" fillId="3" borderId="4" xfId="0" applyFont="1" applyFill="1" applyBorder="1" applyAlignment="1">
      <alignment horizontal="center" vertical="center" wrapText="1"/>
    </xf>
    <xf numFmtId="0" fontId="18" fillId="0" borderId="4" xfId="0" applyFont="1" applyBorder="1" applyAlignment="1">
      <alignment horizontal="center" vertical="center" wrapText="1"/>
    </xf>
    <xf numFmtId="0" fontId="21" fillId="3" borderId="4" xfId="0" applyFont="1" applyFill="1" applyBorder="1" applyAlignment="1">
      <alignment horizontal="center" vertical="center" wrapText="1"/>
    </xf>
    <xf numFmtId="0" fontId="0" fillId="0" borderId="4" xfId="0" applyBorder="1" applyAlignment="1">
      <alignment horizontal="center" vertical="center"/>
    </xf>
    <xf numFmtId="193" fontId="1" fillId="3" borderId="7" xfId="0" applyNumberFormat="1" applyFont="1" applyFill="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wrapText="1"/>
    </xf>
    <xf numFmtId="0" fontId="24" fillId="0" borderId="0" xfId="0" applyFont="1" applyAlignment="1">
      <alignment vertical="center" wrapText="1"/>
    </xf>
    <xf numFmtId="0" fontId="22" fillId="0" borderId="5" xfId="0" applyFont="1" applyBorder="1" applyAlignment="1">
      <alignment horizontal="left" vertical="center" wrapText="1" indent="2"/>
    </xf>
    <xf numFmtId="0" fontId="22" fillId="0" borderId="0" xfId="0" applyFont="1" applyAlignment="1">
      <alignment horizontal="left" vertical="center" wrapText="1" indent="2"/>
    </xf>
    <xf numFmtId="0" fontId="1" fillId="0" borderId="27" xfId="0" applyFont="1" applyBorder="1" applyAlignment="1">
      <alignment horizontal="center" vertical="center" wrapText="1"/>
    </xf>
    <xf numFmtId="0" fontId="1" fillId="0" borderId="11" xfId="0" applyFont="1" applyBorder="1" applyAlignment="1">
      <alignment horizontal="center" vertical="center" wrapText="1"/>
    </xf>
    <xf numFmtId="185" fontId="1" fillId="0" borderId="11" xfId="0" applyNumberFormat="1" applyFont="1" applyBorder="1" applyAlignment="1">
      <alignment horizontal="right" vertical="center" wrapText="1"/>
    </xf>
    <xf numFmtId="185" fontId="1" fillId="0" borderId="28" xfId="0" applyNumberFormat="1" applyFont="1" applyBorder="1" applyAlignment="1">
      <alignment horizontal="right" vertical="center" wrapText="1"/>
    </xf>
    <xf numFmtId="0" fontId="27" fillId="3" borderId="0" xfId="0" applyFont="1" applyFill="1" applyAlignment="1">
      <alignment vertical="center" wrapText="1"/>
    </xf>
    <xf numFmtId="0" fontId="1" fillId="0" borderId="2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185" fontId="1" fillId="0" borderId="34" xfId="0" applyNumberFormat="1" applyFont="1" applyBorder="1" applyAlignment="1">
      <alignment horizontal="right" vertical="center" wrapText="1"/>
    </xf>
    <xf numFmtId="185" fontId="1" fillId="0" borderId="30" xfId="0" applyNumberFormat="1" applyFont="1" applyBorder="1" applyAlignment="1">
      <alignment horizontal="right" vertical="center" wrapText="1"/>
    </xf>
    <xf numFmtId="0" fontId="9" fillId="0" borderId="0" xfId="0" applyFont="1" applyAlignment="1">
      <alignment horizontal="left" vertical="center" wrapText="1"/>
    </xf>
    <xf numFmtId="0" fontId="27" fillId="3" borderId="0" xfId="0" applyFont="1" applyFill="1" applyAlignment="1">
      <alignment vertical="top" wrapText="1"/>
    </xf>
    <xf numFmtId="0" fontId="1" fillId="0" borderId="2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26" xfId="0" applyFont="1" applyBorder="1" applyAlignment="1">
      <alignment horizontal="center" vertical="center" wrapText="1"/>
    </xf>
    <xf numFmtId="176" fontId="34" fillId="3" borderId="11" xfId="0" applyNumberFormat="1" applyFont="1" applyFill="1" applyBorder="1" applyAlignment="1">
      <alignment horizontal="right" vertical="center" wrapText="1"/>
    </xf>
    <xf numFmtId="176" fontId="34" fillId="3" borderId="28" xfId="0" applyNumberFormat="1" applyFont="1" applyFill="1" applyBorder="1" applyAlignment="1">
      <alignment horizontal="right" vertical="center" wrapText="1"/>
    </xf>
    <xf numFmtId="177" fontId="34" fillId="3" borderId="11" xfId="0" applyNumberFormat="1" applyFont="1" applyFill="1" applyBorder="1" applyAlignment="1">
      <alignment horizontal="right" vertical="center" wrapText="1"/>
    </xf>
    <xf numFmtId="177" fontId="34" fillId="3" borderId="28" xfId="0" applyNumberFormat="1" applyFont="1" applyFill="1" applyBorder="1" applyAlignment="1">
      <alignment horizontal="right" vertical="center" wrapText="1"/>
    </xf>
    <xf numFmtId="178" fontId="34" fillId="3" borderId="34" xfId="0" applyNumberFormat="1" applyFont="1" applyFill="1" applyBorder="1" applyAlignment="1">
      <alignment horizontal="right" vertical="center" wrapText="1"/>
    </xf>
    <xf numFmtId="178" fontId="34" fillId="3" borderId="30" xfId="0" applyNumberFormat="1" applyFont="1" applyFill="1" applyBorder="1" applyAlignment="1">
      <alignment horizontal="right" vertical="center" wrapText="1"/>
    </xf>
    <xf numFmtId="0" fontId="35" fillId="0" borderId="0" xfId="0" applyFont="1" applyAlignment="1">
      <alignment horizontal="left" vertical="center" wrapText="1"/>
    </xf>
    <xf numFmtId="0" fontId="9" fillId="0" borderId="0" xfId="0" applyFont="1" applyAlignment="1">
      <alignment horizontal="justify" vertical="center" wrapText="1"/>
    </xf>
    <xf numFmtId="0" fontId="6" fillId="0" borderId="0" xfId="0" applyFont="1">
      <alignment vertical="center"/>
    </xf>
    <xf numFmtId="0" fontId="1"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1" xfId="0" applyFont="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0" fillId="0" borderId="0" xfId="0" applyAlignment="1">
      <alignment vertical="center" wrapText="1"/>
    </xf>
    <xf numFmtId="0" fontId="11" fillId="3" borderId="3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9" fillId="0" borderId="5" xfId="0" applyFont="1" applyBorder="1" applyAlignment="1">
      <alignment horizontal="left" vertical="center" wrapText="1" indent="2"/>
    </xf>
    <xf numFmtId="0" fontId="19" fillId="0" borderId="0" xfId="0" applyFont="1" applyAlignment="1">
      <alignment horizontal="left" vertical="center" wrapText="1" indent="2"/>
    </xf>
    <xf numFmtId="0" fontId="7" fillId="0" borderId="38" xfId="0" applyFont="1" applyBorder="1" applyAlignment="1">
      <alignment vertical="center" wrapText="1"/>
    </xf>
    <xf numFmtId="176" fontId="31" fillId="0" borderId="14" xfId="0" applyNumberFormat="1" applyFont="1" applyBorder="1" applyAlignment="1">
      <alignment horizontal="right" vertical="center"/>
    </xf>
    <xf numFmtId="176" fontId="31" fillId="0" borderId="16" xfId="0" applyNumberFormat="1" applyFont="1" applyBorder="1" applyAlignment="1">
      <alignment horizontal="right" vertical="center"/>
    </xf>
    <xf numFmtId="176" fontId="31" fillId="0" borderId="14" xfId="0" applyNumberFormat="1" applyFont="1" applyBorder="1" applyAlignment="1">
      <alignment horizontal="right" vertical="center" wrapText="1"/>
    </xf>
    <xf numFmtId="176" fontId="31" fillId="0" borderId="16" xfId="0" applyNumberFormat="1" applyFont="1" applyBorder="1" applyAlignment="1">
      <alignment horizontal="right" vertical="center" wrapText="1"/>
    </xf>
    <xf numFmtId="177" fontId="31" fillId="0" borderId="22" xfId="0" applyNumberFormat="1" applyFont="1" applyBorder="1" applyAlignment="1">
      <alignment horizontal="right" vertical="center"/>
    </xf>
    <xf numFmtId="177" fontId="31" fillId="0" borderId="23" xfId="0" applyNumberFormat="1" applyFont="1" applyBorder="1" applyAlignment="1">
      <alignment horizontal="right" vertical="center"/>
    </xf>
    <xf numFmtId="177" fontId="31" fillId="0" borderId="22" xfId="0" applyNumberFormat="1" applyFont="1" applyBorder="1" applyAlignment="1">
      <alignment horizontal="right" vertical="center" wrapText="1"/>
    </xf>
    <xf numFmtId="177" fontId="31" fillId="0" borderId="23" xfId="0" applyNumberFormat="1" applyFont="1" applyBorder="1" applyAlignment="1">
      <alignment horizontal="right" vertical="center" wrapText="1"/>
    </xf>
    <xf numFmtId="178" fontId="31" fillId="0" borderId="17" xfId="0" applyNumberFormat="1" applyFont="1" applyBorder="1" applyAlignment="1">
      <alignment horizontal="right" vertical="center"/>
    </xf>
    <xf numFmtId="178" fontId="31" fillId="0" borderId="18" xfId="0" applyNumberFormat="1" applyFont="1" applyBorder="1" applyAlignment="1">
      <alignment horizontal="right" vertical="center"/>
    </xf>
    <xf numFmtId="178" fontId="31" fillId="0" borderId="17" xfId="0" applyNumberFormat="1" applyFont="1" applyBorder="1" applyAlignment="1">
      <alignment horizontal="right" vertical="center" wrapText="1"/>
    </xf>
    <xf numFmtId="178" fontId="31" fillId="0" borderId="18" xfId="0" applyNumberFormat="1" applyFont="1" applyBorder="1" applyAlignment="1">
      <alignment horizontal="right" vertical="center" wrapText="1"/>
    </xf>
    <xf numFmtId="0" fontId="19" fillId="0" borderId="5" xfId="0" applyFont="1" applyBorder="1" applyAlignment="1">
      <alignment horizontal="justify" vertical="center" wrapText="1"/>
    </xf>
    <xf numFmtId="0" fontId="19" fillId="0" borderId="0" xfId="0" applyFont="1" applyAlignment="1">
      <alignment horizontal="justify" vertical="center" wrapText="1"/>
    </xf>
    <xf numFmtId="0" fontId="31" fillId="0" borderId="1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14" xfId="0" applyFont="1" applyBorder="1" applyAlignment="1">
      <alignment horizontal="center" wrapText="1"/>
    </xf>
    <xf numFmtId="0" fontId="31" fillId="0" borderId="16" xfId="0" applyFont="1" applyBorder="1" applyAlignment="1">
      <alignment horizontal="center" wrapText="1"/>
    </xf>
    <xf numFmtId="0" fontId="31" fillId="0" borderId="17" xfId="0" applyFont="1" applyBorder="1" applyAlignment="1">
      <alignment horizontal="center" wrapText="1"/>
    </xf>
    <xf numFmtId="0" fontId="31" fillId="0" borderId="18" xfId="0" applyFont="1" applyBorder="1" applyAlignment="1">
      <alignment horizontal="center" wrapText="1"/>
    </xf>
    <xf numFmtId="0" fontId="31" fillId="0" borderId="15" xfId="0" applyFont="1" applyBorder="1" applyAlignment="1">
      <alignment horizontal="center" wrapText="1"/>
    </xf>
    <xf numFmtId="0" fontId="31" fillId="0" borderId="9" xfId="0" applyFont="1" applyBorder="1" applyAlignment="1">
      <alignment horizontal="center" wrapText="1"/>
    </xf>
    <xf numFmtId="0" fontId="13" fillId="0" borderId="0" xfId="0" applyFont="1" applyAlignment="1">
      <alignment horizontal="left" vertical="center" wrapText="1"/>
    </xf>
    <xf numFmtId="0" fontId="31" fillId="0" borderId="11" xfId="0" applyFont="1" applyBorder="1" applyAlignment="1">
      <alignment horizontal="center" vertical="center" wrapText="1"/>
    </xf>
    <xf numFmtId="0" fontId="31" fillId="0" borderId="6" xfId="0" applyFont="1" applyBorder="1" applyAlignment="1">
      <alignment horizontal="center" vertical="center" wrapText="1"/>
    </xf>
    <xf numFmtId="0" fontId="31" fillId="3" borderId="11" xfId="0" applyFont="1" applyFill="1" applyBorder="1" applyAlignment="1">
      <alignment horizontal="right" vertical="center" wrapText="1"/>
    </xf>
    <xf numFmtId="0" fontId="31" fillId="3" borderId="6" xfId="0" applyFont="1" applyFill="1" applyBorder="1" applyAlignment="1">
      <alignment horizontal="right" vertical="center" wrapText="1"/>
    </xf>
    <xf numFmtId="0" fontId="17" fillId="0" borderId="0" xfId="0" applyFont="1" applyAlignment="1">
      <alignment horizontal="left" vertical="center" wrapText="1"/>
    </xf>
    <xf numFmtId="0" fontId="31" fillId="3" borderId="11" xfId="0" applyFont="1" applyFill="1" applyBorder="1" applyAlignment="1">
      <alignment horizontal="center" vertical="center"/>
    </xf>
    <xf numFmtId="0" fontId="31" fillId="3" borderId="6" xfId="0" applyFont="1" applyFill="1" applyBorder="1" applyAlignment="1">
      <alignment horizontal="center" vertical="center"/>
    </xf>
    <xf numFmtId="184" fontId="31" fillId="3" borderId="11" xfId="0" applyNumberFormat="1" applyFont="1" applyFill="1" applyBorder="1" applyAlignment="1">
      <alignment horizontal="right" vertical="center"/>
    </xf>
    <xf numFmtId="0" fontId="31" fillId="0" borderId="11" xfId="0" applyFont="1" applyBorder="1" applyAlignment="1">
      <alignment horizontal="center" vertical="center"/>
    </xf>
    <xf numFmtId="184" fontId="31" fillId="3" borderId="6" xfId="0" applyNumberFormat="1" applyFont="1" applyFill="1" applyBorder="1" applyAlignment="1">
      <alignment horizontal="right" vertical="center"/>
    </xf>
    <xf numFmtId="182" fontId="31" fillId="3" borderId="11" xfId="0" applyNumberFormat="1" applyFont="1" applyFill="1" applyBorder="1" applyAlignment="1">
      <alignment horizontal="right" vertical="center"/>
    </xf>
    <xf numFmtId="182" fontId="31" fillId="3" borderId="6" xfId="0" applyNumberFormat="1" applyFont="1" applyFill="1" applyBorder="1" applyAlignment="1">
      <alignment horizontal="right" vertical="center"/>
    </xf>
    <xf numFmtId="0" fontId="13" fillId="0" borderId="0" xfId="0" applyFont="1" applyAlignment="1">
      <alignment horizontal="left" vertical="center"/>
    </xf>
    <xf numFmtId="0" fontId="31" fillId="3" borderId="11" xfId="0" applyFont="1" applyFill="1" applyBorder="1" applyAlignment="1">
      <alignment horizontal="right" vertical="center"/>
    </xf>
    <xf numFmtId="192" fontId="1" fillId="0" borderId="7" xfId="0" applyNumberFormat="1" applyFont="1" applyBorder="1" applyAlignment="1">
      <alignment horizontal="right" vertical="center" wrapText="1" indent="1"/>
    </xf>
    <xf numFmtId="0" fontId="29" fillId="2" borderId="0" xfId="0" applyFont="1" applyFill="1">
      <alignment vertical="center"/>
    </xf>
    <xf numFmtId="0" fontId="15" fillId="0" borderId="11" xfId="0" applyFont="1" applyBorder="1" applyAlignment="1">
      <alignment horizontal="left" vertical="center" wrapText="1"/>
    </xf>
    <xf numFmtId="9" fontId="16" fillId="0" borderId="19" xfId="0" applyNumberFormat="1" applyFont="1" applyBorder="1" applyAlignment="1">
      <alignment horizontal="center" vertical="center" wrapText="1"/>
    </xf>
    <xf numFmtId="9" fontId="16" fillId="0" borderId="20" xfId="0" applyNumberFormat="1" applyFont="1" applyBorder="1" applyAlignment="1">
      <alignment horizontal="center" vertical="center" wrapText="1"/>
    </xf>
    <xf numFmtId="9" fontId="16" fillId="0" borderId="21" xfId="0" applyNumberFormat="1" applyFont="1" applyBorder="1" applyAlignment="1">
      <alignment horizontal="center" vertical="center" wrapText="1"/>
    </xf>
    <xf numFmtId="0" fontId="1" fillId="0" borderId="8" xfId="0" applyFont="1" applyBorder="1" applyAlignment="1">
      <alignment horizontal="center" vertical="center" wrapText="1"/>
    </xf>
    <xf numFmtId="187" fontId="1" fillId="0" borderId="6" xfId="0" applyNumberFormat="1" applyFont="1" applyBorder="1" applyAlignment="1">
      <alignment horizontal="right" vertical="center" wrapText="1"/>
    </xf>
    <xf numFmtId="187" fontId="1" fillId="0" borderId="7" xfId="0" applyNumberFormat="1" applyFont="1" applyBorder="1" applyAlignment="1">
      <alignment horizontal="right" vertical="center" wrapText="1"/>
    </xf>
    <xf numFmtId="188" fontId="1" fillId="0" borderId="7" xfId="0" applyNumberFormat="1" applyFont="1" applyBorder="1" applyAlignment="1">
      <alignment horizontal="right" vertical="center" wrapText="1" indent="1"/>
    </xf>
    <xf numFmtId="9" fontId="16" fillId="0" borderId="6" xfId="0" applyNumberFormat="1" applyFont="1" applyBorder="1" applyAlignment="1">
      <alignment horizontal="center" vertical="center" wrapText="1"/>
    </xf>
    <xf numFmtId="9" fontId="16" fillId="0" borderId="8" xfId="0" applyNumberFormat="1" applyFont="1" applyBorder="1" applyAlignment="1">
      <alignment horizontal="center" vertical="center" wrapText="1"/>
    </xf>
    <xf numFmtId="189" fontId="1" fillId="0" borderId="6" xfId="0" applyNumberFormat="1" applyFont="1" applyBorder="1" applyAlignment="1">
      <alignment horizontal="right" vertical="center" wrapText="1"/>
    </xf>
    <xf numFmtId="189" fontId="1" fillId="0" borderId="7" xfId="0" applyNumberFormat="1" applyFont="1" applyBorder="1" applyAlignment="1">
      <alignment horizontal="right" vertical="center" wrapText="1"/>
    </xf>
    <xf numFmtId="190" fontId="1" fillId="0" borderId="7" xfId="0" applyNumberFormat="1" applyFont="1" applyBorder="1" applyAlignment="1">
      <alignment horizontal="right" vertical="center" wrapText="1" indent="1"/>
    </xf>
    <xf numFmtId="191" fontId="1" fillId="0" borderId="6" xfId="0" applyNumberFormat="1" applyFont="1" applyBorder="1" applyAlignment="1">
      <alignment horizontal="right" vertical="center" wrapText="1"/>
    </xf>
    <xf numFmtId="191" fontId="1" fillId="0" borderId="7" xfId="0" applyNumberFormat="1" applyFont="1" applyBorder="1" applyAlignment="1">
      <alignment horizontal="right" vertical="center" wrapText="1"/>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1" fillId="3" borderId="6" xfId="0" applyFont="1" applyFill="1" applyBorder="1" applyAlignment="1">
      <alignment horizontal="center" vertical="center" wrapText="1"/>
    </xf>
    <xf numFmtId="0" fontId="1" fillId="3" borderId="8" xfId="0" applyFont="1" applyFill="1" applyBorder="1" applyAlignment="1">
      <alignment horizontal="center" vertical="center" wrapText="1"/>
    </xf>
    <xf numFmtId="187" fontId="1" fillId="3" borderId="6" xfId="0" applyNumberFormat="1" applyFont="1" applyFill="1" applyBorder="1" applyAlignment="1">
      <alignment horizontal="right" vertical="center" wrapText="1"/>
    </xf>
    <xf numFmtId="187" fontId="1" fillId="3" borderId="7" xfId="0" applyNumberFormat="1" applyFont="1" applyFill="1" applyBorder="1" applyAlignment="1">
      <alignment horizontal="right" vertical="center" wrapText="1"/>
    </xf>
    <xf numFmtId="188" fontId="1" fillId="3" borderId="7" xfId="0" applyNumberFormat="1" applyFont="1" applyFill="1" applyBorder="1" applyAlignment="1">
      <alignment horizontal="right" vertical="center" wrapText="1" indent="1"/>
    </xf>
    <xf numFmtId="0" fontId="31" fillId="0" borderId="12" xfId="0" applyFont="1" applyBorder="1" applyAlignment="1">
      <alignment horizontal="center" vertical="center" wrapText="1"/>
    </xf>
    <xf numFmtId="176" fontId="31" fillId="0" borderId="11" xfId="0" applyNumberFormat="1" applyFont="1" applyBorder="1" applyAlignment="1">
      <alignment horizontal="right" vertical="center" wrapText="1"/>
    </xf>
    <xf numFmtId="0" fontId="31" fillId="0" borderId="11" xfId="0" applyFont="1" applyBorder="1" applyAlignment="1">
      <alignment horizontal="right" vertical="center" wrapText="1"/>
    </xf>
    <xf numFmtId="0" fontId="12" fillId="0" borderId="0" xfId="0" applyFont="1" applyAlignment="1">
      <alignment horizontal="left" vertical="center" wrapText="1"/>
    </xf>
    <xf numFmtId="0" fontId="1" fillId="0" borderId="0" xfId="0" applyFont="1" applyAlignment="1">
      <alignment horizontal="left" vertical="center" wrapText="1"/>
    </xf>
    <xf numFmtId="177" fontId="31" fillId="0" borderId="6" xfId="0" applyNumberFormat="1" applyFont="1" applyBorder="1" applyAlignment="1">
      <alignment horizontal="right" vertical="center" wrapText="1"/>
    </xf>
    <xf numFmtId="177" fontId="31" fillId="0" borderId="8" xfId="0" applyNumberFormat="1" applyFont="1" applyBorder="1" applyAlignment="1">
      <alignment horizontal="right" vertical="center" wrapText="1"/>
    </xf>
    <xf numFmtId="0" fontId="33" fillId="0" borderId="11" xfId="0" applyFont="1" applyBorder="1" applyAlignment="1">
      <alignment vertical="center" wrapText="1"/>
    </xf>
    <xf numFmtId="178" fontId="31" fillId="0" borderId="6" xfId="0" applyNumberFormat="1" applyFont="1" applyBorder="1" applyAlignment="1">
      <alignment horizontal="right" vertical="center" wrapText="1"/>
    </xf>
    <xf numFmtId="178" fontId="31" fillId="0" borderId="8" xfId="0" applyNumberFormat="1" applyFont="1" applyBorder="1" applyAlignment="1">
      <alignment horizontal="right" vertical="center" wrapText="1"/>
    </xf>
    <xf numFmtId="183" fontId="31" fillId="3" borderId="11" xfId="0" applyNumberFormat="1" applyFont="1" applyFill="1" applyBorder="1" applyAlignment="1">
      <alignment horizontal="right" vertical="center" wrapText="1"/>
    </xf>
    <xf numFmtId="0" fontId="31" fillId="0" borderId="12" xfId="0" applyFont="1" applyBorder="1" applyAlignment="1">
      <alignment horizontal="right" vertical="center" wrapText="1"/>
    </xf>
    <xf numFmtId="0" fontId="31" fillId="0" borderId="11" xfId="0" applyFont="1" applyBorder="1" applyAlignment="1">
      <alignment horizontal="left" vertical="center" wrapText="1"/>
    </xf>
    <xf numFmtId="176" fontId="31" fillId="0" borderId="6" xfId="0" applyNumberFormat="1" applyFont="1" applyBorder="1" applyAlignment="1">
      <alignment horizontal="right" vertical="center" wrapText="1"/>
    </xf>
    <xf numFmtId="176" fontId="31" fillId="0" borderId="8" xfId="0" applyNumberFormat="1" applyFont="1" applyBorder="1" applyAlignment="1">
      <alignment horizontal="right" vertical="center" wrapText="1"/>
    </xf>
    <xf numFmtId="0" fontId="31" fillId="0" borderId="13" xfId="0" applyFont="1" applyBorder="1" applyAlignment="1">
      <alignment horizontal="center" vertical="center" wrapText="1"/>
    </xf>
    <xf numFmtId="0" fontId="12" fillId="0" borderId="0" xfId="0" applyFont="1" applyAlignment="1">
      <alignment vertical="center" wrapText="1"/>
    </xf>
    <xf numFmtId="0" fontId="31" fillId="0" borderId="11" xfId="0" applyFont="1" applyBorder="1" applyAlignment="1">
      <alignment horizontal="center" vertical="center" shrinkToFit="1"/>
    </xf>
    <xf numFmtId="0" fontId="33" fillId="0" borderId="11" xfId="0" applyFont="1" applyBorder="1" applyAlignment="1">
      <alignment horizontal="center" vertical="center" wrapText="1"/>
    </xf>
    <xf numFmtId="0" fontId="31" fillId="0" borderId="13" xfId="0" applyFont="1" applyBorder="1" applyAlignment="1">
      <alignment horizontal="right" vertical="center" wrapText="1"/>
    </xf>
    <xf numFmtId="177" fontId="31" fillId="3" borderId="11" xfId="0" applyNumberFormat="1" applyFont="1" applyFill="1" applyBorder="1" applyAlignment="1">
      <alignment horizontal="right" vertical="center" wrapText="1"/>
    </xf>
    <xf numFmtId="178" fontId="31" fillId="3" borderId="11" xfId="0" applyNumberFormat="1" applyFont="1" applyFill="1" applyBorder="1" applyAlignment="1">
      <alignment horizontal="right" vertical="center" wrapText="1"/>
    </xf>
    <xf numFmtId="176" fontId="31" fillId="3" borderId="11" xfId="0" applyNumberFormat="1" applyFont="1" applyFill="1" applyBorder="1" applyAlignment="1">
      <alignment horizontal="right" vertical="center" wrapText="1"/>
    </xf>
    <xf numFmtId="0" fontId="8" fillId="0" borderId="11" xfId="0" applyFont="1" applyBorder="1" applyAlignment="1">
      <alignment horizontal="center" vertical="center" wrapText="1"/>
    </xf>
    <xf numFmtId="182" fontId="8" fillId="3" borderId="11" xfId="0" applyNumberFormat="1" applyFont="1" applyFill="1" applyBorder="1" applyAlignment="1">
      <alignment horizontal="center" vertical="center" wrapText="1"/>
    </xf>
    <xf numFmtId="182" fontId="8" fillId="3" borderId="6" xfId="0" applyNumberFormat="1" applyFont="1" applyFill="1" applyBorder="1" applyAlignment="1">
      <alignment horizontal="center" vertical="center" wrapText="1"/>
    </xf>
    <xf numFmtId="0" fontId="1" fillId="3" borderId="0" xfId="0" applyFont="1" applyFill="1" applyAlignment="1">
      <alignment horizontal="left" vertical="center" wrapText="1"/>
    </xf>
    <xf numFmtId="182" fontId="1" fillId="3" borderId="10" xfId="0" applyNumberFormat="1" applyFont="1" applyFill="1" applyBorder="1" applyAlignment="1">
      <alignment horizontal="right" vertical="center" wrapText="1"/>
    </xf>
    <xf numFmtId="182" fontId="1" fillId="3" borderId="1" xfId="0" applyNumberFormat="1" applyFont="1" applyFill="1" applyBorder="1" applyAlignment="1">
      <alignment horizontal="right" vertical="center" wrapText="1"/>
    </xf>
    <xf numFmtId="0" fontId="8" fillId="0" borderId="6" xfId="0" applyFont="1" applyBorder="1" applyAlignment="1">
      <alignment horizontal="center" vertical="center" wrapText="1"/>
    </xf>
    <xf numFmtId="0" fontId="1" fillId="0" borderId="0" xfId="0" applyFont="1" applyAlignment="1">
      <alignment horizontal="justify" vertical="center"/>
    </xf>
    <xf numFmtId="0" fontId="27" fillId="3" borderId="38" xfId="0" applyFont="1" applyFill="1" applyBorder="1" applyAlignment="1">
      <alignment horizontal="center" vertical="center"/>
    </xf>
    <xf numFmtId="0" fontId="27" fillId="3" borderId="0" xfId="0" applyFont="1" applyFill="1" applyAlignment="1">
      <alignment horizontal="center" vertical="center"/>
    </xf>
    <xf numFmtId="0" fontId="0" fillId="3" borderId="9" xfId="0" applyFill="1" applyBorder="1" applyAlignment="1">
      <alignment vertical="center" shrinkToFit="1"/>
    </xf>
    <xf numFmtId="0" fontId="27" fillId="3" borderId="9" xfId="0" applyFont="1" applyFill="1" applyBorder="1" applyAlignment="1">
      <alignment horizontal="center" vertical="center" shrinkToFi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179" fontId="31" fillId="3" borderId="11" xfId="0" applyNumberFormat="1" applyFont="1" applyFill="1" applyBorder="1" applyAlignment="1">
      <alignment horizontal="right" vertical="center" wrapText="1"/>
    </xf>
    <xf numFmtId="180" fontId="31" fillId="3" borderId="11" xfId="0" applyNumberFormat="1" applyFont="1" applyFill="1" applyBorder="1" applyAlignment="1">
      <alignment horizontal="right" vertical="center" wrapText="1"/>
    </xf>
    <xf numFmtId="181" fontId="31" fillId="3" borderId="11" xfId="0" applyNumberFormat="1" applyFont="1" applyFill="1" applyBorder="1" applyAlignment="1">
      <alignment horizontal="right" vertical="center" wrapText="1"/>
    </xf>
    <xf numFmtId="179" fontId="31" fillId="0" borderId="11" xfId="0" applyNumberFormat="1" applyFont="1" applyBorder="1" applyAlignment="1">
      <alignment horizontal="right" vertical="center" wrapText="1"/>
    </xf>
    <xf numFmtId="180" fontId="31" fillId="0" borderId="11" xfId="0" applyNumberFormat="1" applyFont="1" applyBorder="1" applyAlignment="1">
      <alignment horizontal="right" vertical="center" wrapText="1"/>
    </xf>
    <xf numFmtId="181" fontId="31" fillId="0" borderId="11" xfId="0" applyNumberFormat="1" applyFont="1" applyBorder="1" applyAlignment="1">
      <alignment horizontal="right" vertical="center" wrapText="1"/>
    </xf>
  </cellXfs>
  <cellStyles count="2">
    <cellStyle name="標準" xfId="0" builtinId="0"/>
    <cellStyle name="標準 2" xfId="1" xr:uid="{1C2E60B7-0BFD-45BB-A6AF-F8AD5EFBB2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92868</xdr:colOff>
      <xdr:row>9</xdr:row>
      <xdr:rowOff>30957</xdr:rowOff>
    </xdr:from>
    <xdr:to>
      <xdr:col>10</xdr:col>
      <xdr:colOff>252411</xdr:colOff>
      <xdr:row>12</xdr:row>
      <xdr:rowOff>2383</xdr:rowOff>
    </xdr:to>
    <xdr:sp macro="" textlink="">
      <xdr:nvSpPr>
        <xdr:cNvPr id="2" name="左中かっこ 1">
          <a:extLst>
            <a:ext uri="{FF2B5EF4-FFF2-40B4-BE49-F238E27FC236}">
              <a16:creationId xmlns:a16="http://schemas.microsoft.com/office/drawing/2014/main" id="{8C7063CD-DA46-4A72-A32A-B42B27391E94}"/>
            </a:ext>
          </a:extLst>
        </xdr:cNvPr>
        <xdr:cNvSpPr/>
      </xdr:nvSpPr>
      <xdr:spPr>
        <a:xfrm flipH="1">
          <a:off x="6696868" y="2323307"/>
          <a:ext cx="159543" cy="1057276"/>
        </a:xfrm>
        <a:prstGeom prst="leftBrace">
          <a:avLst>
            <a:gd name="adj1" fmla="val 8333"/>
            <a:gd name="adj2" fmla="val 46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123823</xdr:colOff>
      <xdr:row>26</xdr:row>
      <xdr:rowOff>45243</xdr:rowOff>
    </xdr:from>
    <xdr:to>
      <xdr:col>10</xdr:col>
      <xdr:colOff>266699</xdr:colOff>
      <xdr:row>30</xdr:row>
      <xdr:rowOff>180974</xdr:rowOff>
    </xdr:to>
    <xdr:sp macro="" textlink="">
      <xdr:nvSpPr>
        <xdr:cNvPr id="3" name="左中かっこ 2">
          <a:extLst>
            <a:ext uri="{FF2B5EF4-FFF2-40B4-BE49-F238E27FC236}">
              <a16:creationId xmlns:a16="http://schemas.microsoft.com/office/drawing/2014/main" id="{AB2F29FE-3BE8-49A4-8C1D-136425B5900C}"/>
            </a:ext>
          </a:extLst>
        </xdr:cNvPr>
        <xdr:cNvSpPr/>
      </xdr:nvSpPr>
      <xdr:spPr>
        <a:xfrm flipH="1">
          <a:off x="6727823" y="7493793"/>
          <a:ext cx="142876" cy="1431131"/>
        </a:xfrm>
        <a:prstGeom prst="leftBrace">
          <a:avLst>
            <a:gd name="adj1" fmla="val 8333"/>
            <a:gd name="adj2" fmla="val 46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140492</xdr:colOff>
      <xdr:row>15</xdr:row>
      <xdr:rowOff>71437</xdr:rowOff>
    </xdr:from>
    <xdr:to>
      <xdr:col>10</xdr:col>
      <xdr:colOff>297656</xdr:colOff>
      <xdr:row>19</xdr:row>
      <xdr:rowOff>30956</xdr:rowOff>
    </xdr:to>
    <xdr:sp macro="" textlink="">
      <xdr:nvSpPr>
        <xdr:cNvPr id="4" name="左中かっこ 3">
          <a:extLst>
            <a:ext uri="{FF2B5EF4-FFF2-40B4-BE49-F238E27FC236}">
              <a16:creationId xmlns:a16="http://schemas.microsoft.com/office/drawing/2014/main" id="{DBDD6FDF-11D4-4058-86D8-D0999893396B}"/>
            </a:ext>
          </a:extLst>
        </xdr:cNvPr>
        <xdr:cNvSpPr/>
      </xdr:nvSpPr>
      <xdr:spPr>
        <a:xfrm flipH="1">
          <a:off x="6744492" y="4141787"/>
          <a:ext cx="157164" cy="1432719"/>
        </a:xfrm>
        <a:prstGeom prst="leftBrace">
          <a:avLst>
            <a:gd name="adj1" fmla="val 8333"/>
            <a:gd name="adj2" fmla="val 46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126203</xdr:colOff>
      <xdr:row>38</xdr:row>
      <xdr:rowOff>66675</xdr:rowOff>
    </xdr:from>
    <xdr:to>
      <xdr:col>10</xdr:col>
      <xdr:colOff>333374</xdr:colOff>
      <xdr:row>42</xdr:row>
      <xdr:rowOff>202406</xdr:rowOff>
    </xdr:to>
    <xdr:sp macro="" textlink="">
      <xdr:nvSpPr>
        <xdr:cNvPr id="5" name="左中かっこ 4">
          <a:extLst>
            <a:ext uri="{FF2B5EF4-FFF2-40B4-BE49-F238E27FC236}">
              <a16:creationId xmlns:a16="http://schemas.microsoft.com/office/drawing/2014/main" id="{53606FD6-99CB-4A8F-A7C8-E1A31FD1F222}"/>
            </a:ext>
          </a:extLst>
        </xdr:cNvPr>
        <xdr:cNvSpPr/>
      </xdr:nvSpPr>
      <xdr:spPr>
        <a:xfrm flipH="1">
          <a:off x="6730203" y="10893425"/>
          <a:ext cx="207171" cy="1431131"/>
        </a:xfrm>
        <a:prstGeom prst="leftBrace">
          <a:avLst>
            <a:gd name="adj1" fmla="val 8333"/>
            <a:gd name="adj2" fmla="val 46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126203</xdr:colOff>
      <xdr:row>50</xdr:row>
      <xdr:rowOff>66674</xdr:rowOff>
    </xdr:from>
    <xdr:to>
      <xdr:col>10</xdr:col>
      <xdr:colOff>297655</xdr:colOff>
      <xdr:row>54</xdr:row>
      <xdr:rowOff>202405</xdr:rowOff>
    </xdr:to>
    <xdr:sp macro="" textlink="">
      <xdr:nvSpPr>
        <xdr:cNvPr id="6" name="左中かっこ 5">
          <a:extLst>
            <a:ext uri="{FF2B5EF4-FFF2-40B4-BE49-F238E27FC236}">
              <a16:creationId xmlns:a16="http://schemas.microsoft.com/office/drawing/2014/main" id="{EAD48BEB-9BC0-4B39-BE5B-E58C2FC73E1C}"/>
            </a:ext>
          </a:extLst>
        </xdr:cNvPr>
        <xdr:cNvSpPr/>
      </xdr:nvSpPr>
      <xdr:spPr>
        <a:xfrm flipH="1">
          <a:off x="6730203" y="14303374"/>
          <a:ext cx="171452" cy="1431131"/>
        </a:xfrm>
        <a:prstGeom prst="leftBrace">
          <a:avLst>
            <a:gd name="adj1" fmla="val 8333"/>
            <a:gd name="adj2" fmla="val 46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138109</xdr:colOff>
      <xdr:row>62</xdr:row>
      <xdr:rowOff>78580</xdr:rowOff>
    </xdr:from>
    <xdr:to>
      <xdr:col>10</xdr:col>
      <xdr:colOff>333373</xdr:colOff>
      <xdr:row>66</xdr:row>
      <xdr:rowOff>214311</xdr:rowOff>
    </xdr:to>
    <xdr:sp macro="" textlink="">
      <xdr:nvSpPr>
        <xdr:cNvPr id="7" name="左中かっこ 6">
          <a:extLst>
            <a:ext uri="{FF2B5EF4-FFF2-40B4-BE49-F238E27FC236}">
              <a16:creationId xmlns:a16="http://schemas.microsoft.com/office/drawing/2014/main" id="{49E108B1-23D6-4592-ADEE-E06156807848}"/>
            </a:ext>
          </a:extLst>
        </xdr:cNvPr>
        <xdr:cNvSpPr/>
      </xdr:nvSpPr>
      <xdr:spPr>
        <a:xfrm flipH="1">
          <a:off x="6742109" y="17731580"/>
          <a:ext cx="195264" cy="1431131"/>
        </a:xfrm>
        <a:prstGeom prst="leftBrace">
          <a:avLst>
            <a:gd name="adj1" fmla="val 8333"/>
            <a:gd name="adj2" fmla="val 46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142874</xdr:colOff>
      <xdr:row>97</xdr:row>
      <xdr:rowOff>226219</xdr:rowOff>
    </xdr:from>
    <xdr:to>
      <xdr:col>10</xdr:col>
      <xdr:colOff>297657</xdr:colOff>
      <xdr:row>104</xdr:row>
      <xdr:rowOff>23813</xdr:rowOff>
    </xdr:to>
    <xdr:sp macro="" textlink="">
      <xdr:nvSpPr>
        <xdr:cNvPr id="8" name="左中かっこ 7">
          <a:extLst>
            <a:ext uri="{FF2B5EF4-FFF2-40B4-BE49-F238E27FC236}">
              <a16:creationId xmlns:a16="http://schemas.microsoft.com/office/drawing/2014/main" id="{884D79B6-CDD4-4679-9FAD-92E1B6B46C57}"/>
            </a:ext>
          </a:extLst>
        </xdr:cNvPr>
        <xdr:cNvSpPr/>
      </xdr:nvSpPr>
      <xdr:spPr>
        <a:xfrm flipH="1">
          <a:off x="6746874" y="27016869"/>
          <a:ext cx="154783" cy="1524794"/>
        </a:xfrm>
        <a:prstGeom prst="leftBrace">
          <a:avLst>
            <a:gd name="adj1" fmla="val 8333"/>
            <a:gd name="adj2" fmla="val 46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154780</xdr:colOff>
      <xdr:row>116</xdr:row>
      <xdr:rowOff>23812</xdr:rowOff>
    </xdr:from>
    <xdr:to>
      <xdr:col>10</xdr:col>
      <xdr:colOff>321468</xdr:colOff>
      <xdr:row>121</xdr:row>
      <xdr:rowOff>226218</xdr:rowOff>
    </xdr:to>
    <xdr:sp macro="" textlink="">
      <xdr:nvSpPr>
        <xdr:cNvPr id="9" name="左中かっこ 8">
          <a:extLst>
            <a:ext uri="{FF2B5EF4-FFF2-40B4-BE49-F238E27FC236}">
              <a16:creationId xmlns:a16="http://schemas.microsoft.com/office/drawing/2014/main" id="{FB2F1E40-C877-4603-BDFE-DCB559314EAB}"/>
            </a:ext>
          </a:extLst>
        </xdr:cNvPr>
        <xdr:cNvSpPr/>
      </xdr:nvSpPr>
      <xdr:spPr>
        <a:xfrm flipH="1">
          <a:off x="6758780" y="31951612"/>
          <a:ext cx="166688" cy="1351756"/>
        </a:xfrm>
        <a:prstGeom prst="leftBrace">
          <a:avLst>
            <a:gd name="adj1" fmla="val 8333"/>
            <a:gd name="adj2" fmla="val 46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166687</xdr:colOff>
      <xdr:row>170</xdr:row>
      <xdr:rowOff>59533</xdr:rowOff>
    </xdr:from>
    <xdr:to>
      <xdr:col>10</xdr:col>
      <xdr:colOff>357186</xdr:colOff>
      <xdr:row>173</xdr:row>
      <xdr:rowOff>226220</xdr:rowOff>
    </xdr:to>
    <xdr:sp macro="" textlink="">
      <xdr:nvSpPr>
        <xdr:cNvPr id="10" name="左中かっこ 9">
          <a:extLst>
            <a:ext uri="{FF2B5EF4-FFF2-40B4-BE49-F238E27FC236}">
              <a16:creationId xmlns:a16="http://schemas.microsoft.com/office/drawing/2014/main" id="{F0E954C1-3B3D-40A6-86BA-57FEE492B600}"/>
            </a:ext>
          </a:extLst>
        </xdr:cNvPr>
        <xdr:cNvSpPr/>
      </xdr:nvSpPr>
      <xdr:spPr>
        <a:xfrm flipH="1">
          <a:off x="6770687" y="45595383"/>
          <a:ext cx="190499" cy="858837"/>
        </a:xfrm>
        <a:prstGeom prst="leftBrace">
          <a:avLst>
            <a:gd name="adj1" fmla="val 8333"/>
            <a:gd name="adj2" fmla="val 46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130967</xdr:colOff>
      <xdr:row>179</xdr:row>
      <xdr:rowOff>95250</xdr:rowOff>
    </xdr:from>
    <xdr:to>
      <xdr:col>10</xdr:col>
      <xdr:colOff>330992</xdr:colOff>
      <xdr:row>184</xdr:row>
      <xdr:rowOff>35718</xdr:rowOff>
    </xdr:to>
    <xdr:sp macro="" textlink="">
      <xdr:nvSpPr>
        <xdr:cNvPr id="11" name="左中かっこ 10">
          <a:extLst>
            <a:ext uri="{FF2B5EF4-FFF2-40B4-BE49-F238E27FC236}">
              <a16:creationId xmlns:a16="http://schemas.microsoft.com/office/drawing/2014/main" id="{B14171EE-68F3-428C-8ADB-2330616E978B}"/>
            </a:ext>
          </a:extLst>
        </xdr:cNvPr>
        <xdr:cNvSpPr/>
      </xdr:nvSpPr>
      <xdr:spPr>
        <a:xfrm flipH="1">
          <a:off x="6734967" y="47644050"/>
          <a:ext cx="200025" cy="1115218"/>
        </a:xfrm>
        <a:prstGeom prst="leftBrace">
          <a:avLst>
            <a:gd name="adj1" fmla="val 8333"/>
            <a:gd name="adj2" fmla="val 46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130966</xdr:colOff>
      <xdr:row>149</xdr:row>
      <xdr:rowOff>214313</xdr:rowOff>
    </xdr:from>
    <xdr:to>
      <xdr:col>11</xdr:col>
      <xdr:colOff>23811</xdr:colOff>
      <xdr:row>165</xdr:row>
      <xdr:rowOff>178593</xdr:rowOff>
    </xdr:to>
    <xdr:sp macro="" textlink="">
      <xdr:nvSpPr>
        <xdr:cNvPr id="12" name="左中かっこ 11">
          <a:extLst>
            <a:ext uri="{FF2B5EF4-FFF2-40B4-BE49-F238E27FC236}">
              <a16:creationId xmlns:a16="http://schemas.microsoft.com/office/drawing/2014/main" id="{F9014216-BC9A-4F07-ADD4-84B9664AA929}"/>
            </a:ext>
          </a:extLst>
        </xdr:cNvPr>
        <xdr:cNvSpPr/>
      </xdr:nvSpPr>
      <xdr:spPr>
        <a:xfrm flipH="1">
          <a:off x="6734966" y="40682863"/>
          <a:ext cx="254795" cy="3901280"/>
        </a:xfrm>
        <a:prstGeom prst="leftBrace">
          <a:avLst>
            <a:gd name="adj1" fmla="val 8333"/>
            <a:gd name="adj2" fmla="val 10251"/>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100009</xdr:colOff>
      <xdr:row>77</xdr:row>
      <xdr:rowOff>59530</xdr:rowOff>
    </xdr:from>
    <xdr:to>
      <xdr:col>10</xdr:col>
      <xdr:colOff>266700</xdr:colOff>
      <xdr:row>85</xdr:row>
      <xdr:rowOff>196850</xdr:rowOff>
    </xdr:to>
    <xdr:sp macro="" textlink="">
      <xdr:nvSpPr>
        <xdr:cNvPr id="13" name="左中かっこ 12">
          <a:extLst>
            <a:ext uri="{FF2B5EF4-FFF2-40B4-BE49-F238E27FC236}">
              <a16:creationId xmlns:a16="http://schemas.microsoft.com/office/drawing/2014/main" id="{FF382E7A-0547-4565-9E92-D61BFC2FBA18}"/>
            </a:ext>
          </a:extLst>
        </xdr:cNvPr>
        <xdr:cNvSpPr/>
      </xdr:nvSpPr>
      <xdr:spPr>
        <a:xfrm flipH="1">
          <a:off x="6704009" y="21865430"/>
          <a:ext cx="166691" cy="2029620"/>
        </a:xfrm>
        <a:prstGeom prst="leftBrace">
          <a:avLst>
            <a:gd name="adj1" fmla="val 8333"/>
            <a:gd name="adj2" fmla="val 46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F9BB0-16A7-4820-8DE4-86C56D96BAC9}">
  <sheetPr>
    <tabColor theme="7"/>
    <pageSetUpPr fitToPage="1"/>
  </sheetPr>
  <dimension ref="A1:T213"/>
  <sheetViews>
    <sheetView tabSelected="1" view="pageBreakPreview" topLeftCell="A161" zoomScaleNormal="80" zoomScaleSheetLayoutView="100" workbookViewId="0">
      <selection activeCell="E174" sqref="E174:H174"/>
    </sheetView>
  </sheetViews>
  <sheetFormatPr defaultRowHeight="18.75"/>
  <cols>
    <col min="11" max="11" width="4.75" customWidth="1"/>
    <col min="12" max="12" width="9.375" style="70" bestFit="1" customWidth="1"/>
    <col min="13" max="15" width="8.625" style="70"/>
  </cols>
  <sheetData>
    <row r="1" spans="1:13" ht="22.5" customHeight="1">
      <c r="A1" s="233" t="s">
        <v>0</v>
      </c>
      <c r="B1" s="233"/>
      <c r="C1" s="233"/>
      <c r="D1" s="233"/>
      <c r="E1" s="233"/>
      <c r="F1" s="233"/>
      <c r="G1" s="233"/>
      <c r="H1" s="233"/>
      <c r="I1" s="233"/>
      <c r="K1" s="77"/>
    </row>
    <row r="2" spans="1:13" ht="31.5" customHeight="1">
      <c r="B2" s="64" t="s">
        <v>127</v>
      </c>
      <c r="C2" s="65"/>
      <c r="D2" s="65"/>
      <c r="E2" s="65"/>
      <c r="F2" s="65"/>
      <c r="G2" s="65"/>
      <c r="H2" s="66"/>
      <c r="I2" s="69"/>
      <c r="J2" s="1"/>
      <c r="K2" s="77"/>
    </row>
    <row r="3" spans="1:13">
      <c r="A3" s="2"/>
      <c r="K3" s="234" t="s">
        <v>146</v>
      </c>
      <c r="L3" s="235"/>
      <c r="M3" s="235"/>
    </row>
    <row r="4" spans="1:13">
      <c r="A4" s="2"/>
      <c r="K4" s="77"/>
    </row>
    <row r="5" spans="1:13">
      <c r="A5" s="35" t="s">
        <v>96</v>
      </c>
      <c r="B5" s="236" t="s">
        <v>148</v>
      </c>
      <c r="C5" s="236"/>
      <c r="D5" s="236"/>
      <c r="E5" s="236"/>
      <c r="G5" s="59" t="s">
        <v>128</v>
      </c>
      <c r="H5" s="237" t="s">
        <v>149</v>
      </c>
      <c r="I5" s="237"/>
      <c r="J5" s="237"/>
      <c r="K5" s="77"/>
    </row>
    <row r="6" spans="1:13">
      <c r="A6" s="21" t="s">
        <v>97</v>
      </c>
      <c r="B6" s="21"/>
      <c r="C6" s="21"/>
      <c r="D6" s="21"/>
      <c r="E6" s="21"/>
      <c r="F6" s="21"/>
      <c r="G6" s="21"/>
      <c r="H6" s="21"/>
      <c r="I6" s="21"/>
      <c r="K6" s="77"/>
    </row>
    <row r="7" spans="1:13">
      <c r="A7" s="3"/>
      <c r="K7" s="77"/>
    </row>
    <row r="8" spans="1:13">
      <c r="A8" s="178" t="s">
        <v>98</v>
      </c>
      <c r="B8" s="178"/>
      <c r="C8" s="178"/>
      <c r="D8" s="178"/>
      <c r="E8" s="178"/>
      <c r="F8" s="178"/>
      <c r="G8" s="178"/>
      <c r="H8" s="178"/>
      <c r="I8" s="178"/>
      <c r="K8" s="77"/>
    </row>
    <row r="9" spans="1:13" ht="19.5" thickBot="1">
      <c r="A9" s="4"/>
      <c r="K9" s="77"/>
    </row>
    <row r="10" spans="1:13" ht="28.5" customHeight="1" thickBot="1">
      <c r="A10" s="238" t="s">
        <v>1</v>
      </c>
      <c r="B10" s="238"/>
      <c r="C10" s="238"/>
      <c r="D10" s="238"/>
      <c r="E10" s="238"/>
      <c r="F10" s="238"/>
      <c r="G10" s="238"/>
      <c r="H10" s="239"/>
      <c r="I10" s="67"/>
      <c r="K10" s="77"/>
      <c r="L10" s="97" t="s">
        <v>142</v>
      </c>
      <c r="M10" s="97"/>
    </row>
    <row r="11" spans="1:13" ht="28.5" customHeight="1" thickBot="1">
      <c r="A11" s="238" t="s">
        <v>2</v>
      </c>
      <c r="B11" s="238"/>
      <c r="C11" s="238"/>
      <c r="D11" s="238"/>
      <c r="E11" s="238"/>
      <c r="F11" s="238"/>
      <c r="G11" s="238"/>
      <c r="I11" s="68" t="s">
        <v>150</v>
      </c>
      <c r="K11" s="77"/>
      <c r="L11" s="97"/>
      <c r="M11" s="97"/>
    </row>
    <row r="12" spans="1:13" ht="28.5" customHeight="1" thickBot="1">
      <c r="A12" s="238" t="s">
        <v>3</v>
      </c>
      <c r="B12" s="238"/>
      <c r="C12" s="238"/>
      <c r="D12" s="238"/>
      <c r="E12" s="238"/>
      <c r="F12" s="238"/>
      <c r="G12" s="238"/>
      <c r="H12" s="239"/>
      <c r="I12" s="68"/>
      <c r="K12" s="77"/>
      <c r="L12" s="97"/>
      <c r="M12" s="97"/>
    </row>
    <row r="13" spans="1:13">
      <c r="A13" s="5"/>
      <c r="K13" s="77"/>
    </row>
    <row r="14" spans="1:13">
      <c r="A14" s="178" t="s">
        <v>99</v>
      </c>
      <c r="B14" s="178"/>
      <c r="C14" s="178"/>
      <c r="D14" s="178"/>
      <c r="K14" s="77"/>
    </row>
    <row r="15" spans="1:13" ht="19.5" thickBot="1">
      <c r="A15" s="3"/>
      <c r="K15" s="77"/>
    </row>
    <row r="16" spans="1:13" ht="39.75" customHeight="1" thickTop="1" thickBot="1">
      <c r="A16" s="229" t="s">
        <v>151</v>
      </c>
      <c r="B16" s="229"/>
      <c r="C16" s="229"/>
      <c r="D16" s="229"/>
      <c r="E16" s="229"/>
      <c r="F16" s="229"/>
      <c r="G16" s="229"/>
      <c r="H16" s="230">
        <v>30</v>
      </c>
      <c r="I16" s="231"/>
      <c r="K16" s="77"/>
      <c r="L16" s="97" t="s">
        <v>136</v>
      </c>
      <c r="M16" s="97"/>
    </row>
    <row r="17" spans="1:15" ht="19.5" customHeight="1" thickTop="1">
      <c r="A17" s="2" t="s">
        <v>4</v>
      </c>
      <c r="B17" s="28"/>
      <c r="C17" s="28"/>
      <c r="D17" s="28"/>
      <c r="E17" s="28"/>
      <c r="F17" s="28"/>
      <c r="G17" s="28"/>
      <c r="H17" s="28"/>
      <c r="I17" s="28"/>
      <c r="J17" s="28"/>
      <c r="K17" s="77"/>
      <c r="L17" s="97"/>
      <c r="M17" s="97"/>
      <c r="N17" s="72"/>
      <c r="O17" s="72"/>
    </row>
    <row r="18" spans="1:15" ht="28.5" customHeight="1">
      <c r="A18" s="226" t="s">
        <v>5</v>
      </c>
      <c r="B18" s="226"/>
      <c r="C18" s="226" t="s">
        <v>6</v>
      </c>
      <c r="D18" s="226"/>
      <c r="E18" s="226" t="s">
        <v>7</v>
      </c>
      <c r="F18" s="226"/>
      <c r="G18" s="226" t="s">
        <v>8</v>
      </c>
      <c r="H18" s="226"/>
      <c r="I18" s="226" t="s">
        <v>9</v>
      </c>
      <c r="J18" s="232"/>
      <c r="K18" s="77"/>
      <c r="L18" s="97" t="s">
        <v>145</v>
      </c>
      <c r="M18" s="97"/>
      <c r="N18" s="72"/>
      <c r="O18" s="72"/>
    </row>
    <row r="19" spans="1:15" ht="28.5" customHeight="1">
      <c r="A19" s="226" t="s">
        <v>10</v>
      </c>
      <c r="B19" s="226"/>
      <c r="C19" s="227">
        <v>20</v>
      </c>
      <c r="D19" s="227"/>
      <c r="E19" s="227">
        <v>10</v>
      </c>
      <c r="F19" s="227"/>
      <c r="G19" s="227">
        <v>0</v>
      </c>
      <c r="H19" s="227"/>
      <c r="I19" s="227">
        <v>0</v>
      </c>
      <c r="J19" s="228"/>
      <c r="K19" s="77"/>
      <c r="L19" s="97"/>
      <c r="M19" s="97"/>
      <c r="N19" s="72"/>
      <c r="O19" s="72"/>
    </row>
    <row r="20" spans="1:15">
      <c r="A20" s="6" t="s">
        <v>11</v>
      </c>
      <c r="B20" s="28"/>
      <c r="C20" s="28"/>
      <c r="D20" s="28"/>
      <c r="E20" s="28"/>
      <c r="F20" s="28"/>
      <c r="G20" s="28"/>
      <c r="H20" s="28"/>
      <c r="I20" s="28"/>
      <c r="J20" s="28"/>
      <c r="K20" s="77"/>
      <c r="L20" s="97"/>
      <c r="M20" s="97"/>
      <c r="N20" s="72"/>
      <c r="O20" s="72"/>
    </row>
    <row r="21" spans="1:15">
      <c r="A21" s="6" t="s">
        <v>12</v>
      </c>
      <c r="B21" s="28"/>
      <c r="C21" s="28"/>
      <c r="D21" s="28"/>
      <c r="E21" s="28"/>
      <c r="F21" s="28"/>
      <c r="G21" s="28"/>
      <c r="H21" s="28"/>
      <c r="I21" s="28"/>
      <c r="J21" s="28"/>
      <c r="K21" s="77"/>
    </row>
    <row r="22" spans="1:15" ht="34.5" customHeight="1">
      <c r="A22" s="206" t="s">
        <v>13</v>
      </c>
      <c r="B22" s="206"/>
      <c r="C22" s="206"/>
      <c r="D22" s="206"/>
      <c r="E22" s="206"/>
      <c r="F22" s="206"/>
      <c r="G22" s="206"/>
      <c r="H22" s="206"/>
      <c r="I22" s="206"/>
      <c r="J22" s="206"/>
      <c r="K22" s="77"/>
    </row>
    <row r="23" spans="1:15">
      <c r="A23" s="7"/>
      <c r="B23" s="28"/>
      <c r="C23" s="28"/>
      <c r="D23" s="28"/>
      <c r="E23" s="28"/>
      <c r="F23" s="28"/>
      <c r="G23" s="28"/>
      <c r="H23" s="28"/>
      <c r="I23" s="28"/>
      <c r="J23" s="28"/>
      <c r="K23" s="77"/>
    </row>
    <row r="24" spans="1:15">
      <c r="A24" s="2" t="s">
        <v>14</v>
      </c>
      <c r="B24" s="28"/>
      <c r="C24" s="28"/>
      <c r="D24" s="28"/>
      <c r="E24" s="28"/>
      <c r="F24" s="28"/>
      <c r="G24" s="28"/>
      <c r="H24" s="28"/>
      <c r="I24" s="28"/>
      <c r="J24" s="28"/>
      <c r="K24" s="77"/>
    </row>
    <row r="25" spans="1:15">
      <c r="A25" s="2"/>
      <c r="B25" s="28"/>
      <c r="C25" s="28"/>
      <c r="D25" s="28"/>
      <c r="E25" s="28"/>
      <c r="F25" s="28"/>
      <c r="G25" s="28"/>
      <c r="H25" s="28"/>
      <c r="I25" s="28"/>
      <c r="J25" s="28"/>
      <c r="K25" s="77"/>
    </row>
    <row r="26" spans="1:15" ht="25.5" customHeight="1">
      <c r="A26" s="29" t="s">
        <v>15</v>
      </c>
      <c r="B26" s="163" t="s">
        <v>16</v>
      </c>
      <c r="C26" s="163"/>
      <c r="D26" s="163" t="s">
        <v>17</v>
      </c>
      <c r="E26" s="163"/>
      <c r="F26" s="221" t="s">
        <v>18</v>
      </c>
      <c r="G26" s="221"/>
      <c r="H26" s="28"/>
      <c r="I26" s="28"/>
      <c r="J26" s="28"/>
      <c r="K26" s="77"/>
    </row>
    <row r="27" spans="1:15" ht="25.5" customHeight="1">
      <c r="A27" s="29" t="s">
        <v>6</v>
      </c>
      <c r="B27" s="225">
        <v>20000</v>
      </c>
      <c r="C27" s="225"/>
      <c r="D27" s="204">
        <f>ROUND(B27,0)</f>
        <v>20000</v>
      </c>
      <c r="E27" s="204"/>
      <c r="F27" s="210" t="s">
        <v>105</v>
      </c>
      <c r="G27" s="210"/>
      <c r="H27" s="28"/>
      <c r="I27" s="28"/>
      <c r="J27" s="28"/>
      <c r="K27" s="77"/>
    </row>
    <row r="28" spans="1:15" ht="25.5" customHeight="1">
      <c r="A28" s="29" t="s">
        <v>7</v>
      </c>
      <c r="B28" s="225">
        <v>10000</v>
      </c>
      <c r="C28" s="225"/>
      <c r="D28" s="204">
        <f>ROUND(B28*0.938,0)</f>
        <v>9380</v>
      </c>
      <c r="E28" s="204"/>
      <c r="F28" s="210" t="s">
        <v>116</v>
      </c>
      <c r="G28" s="210"/>
      <c r="H28" s="28"/>
      <c r="I28" s="28"/>
      <c r="J28" s="28"/>
      <c r="K28" s="77"/>
      <c r="L28" s="97" t="s">
        <v>134</v>
      </c>
      <c r="M28" s="97"/>
      <c r="N28" s="72"/>
      <c r="O28" s="72"/>
    </row>
    <row r="29" spans="1:15" ht="25.5" customHeight="1">
      <c r="A29" s="29" t="s">
        <v>8</v>
      </c>
      <c r="B29" s="223">
        <v>0</v>
      </c>
      <c r="C29" s="223"/>
      <c r="D29" s="204">
        <f>ROUND(B29*1.288,0)</f>
        <v>0</v>
      </c>
      <c r="E29" s="204"/>
      <c r="F29" s="210" t="s">
        <v>117</v>
      </c>
      <c r="G29" s="210"/>
      <c r="H29" s="28"/>
      <c r="I29" s="28"/>
      <c r="J29" s="28"/>
      <c r="K29" s="77"/>
      <c r="L29" s="97"/>
      <c r="M29" s="97"/>
      <c r="N29" s="72"/>
      <c r="O29" s="72"/>
    </row>
    <row r="30" spans="1:15" ht="25.5" customHeight="1">
      <c r="A30" s="29" t="s">
        <v>9</v>
      </c>
      <c r="B30" s="224">
        <v>0</v>
      </c>
      <c r="C30" s="224"/>
      <c r="D30" s="204">
        <f>ROUND(B30*1.571,0)</f>
        <v>0</v>
      </c>
      <c r="E30" s="204"/>
      <c r="F30" s="210" t="s">
        <v>118</v>
      </c>
      <c r="G30" s="210"/>
      <c r="H30" s="28"/>
      <c r="I30" s="28"/>
      <c r="J30" s="28"/>
      <c r="K30" s="77"/>
      <c r="L30" s="97"/>
      <c r="M30" s="97"/>
    </row>
    <row r="31" spans="1:15" ht="25.5" customHeight="1">
      <c r="A31" s="29" t="s">
        <v>19</v>
      </c>
      <c r="B31" s="203"/>
      <c r="C31" s="203"/>
      <c r="D31" s="204">
        <f>SUM(D27:E30)</f>
        <v>29380</v>
      </c>
      <c r="E31" s="204"/>
      <c r="F31" s="205"/>
      <c r="G31" s="205"/>
      <c r="H31" s="28"/>
      <c r="I31" s="28"/>
      <c r="J31" s="28"/>
      <c r="K31" s="77"/>
    </row>
    <row r="32" spans="1:15">
      <c r="A32" s="6" t="s">
        <v>20</v>
      </c>
      <c r="B32" s="28"/>
      <c r="C32" s="28"/>
      <c r="D32" s="28"/>
      <c r="E32" s="28"/>
      <c r="F32" s="28"/>
      <c r="G32" s="28"/>
      <c r="H32" s="28"/>
      <c r="I32" s="28"/>
      <c r="J32" s="28"/>
      <c r="K32" s="77"/>
    </row>
    <row r="33" spans="1:15">
      <c r="A33" s="8" t="s">
        <v>21</v>
      </c>
      <c r="B33" s="28"/>
      <c r="C33" s="28"/>
      <c r="D33" s="28"/>
      <c r="E33" s="28"/>
      <c r="F33" s="28"/>
      <c r="G33" s="28"/>
      <c r="H33" s="28"/>
      <c r="I33" s="28"/>
      <c r="J33" s="28"/>
      <c r="K33" s="77"/>
    </row>
    <row r="34" spans="1:15" ht="23.25" customHeight="1">
      <c r="A34" s="206" t="s">
        <v>22</v>
      </c>
      <c r="B34" s="206"/>
      <c r="C34" s="206"/>
      <c r="D34" s="206"/>
      <c r="E34" s="206"/>
      <c r="F34" s="206"/>
      <c r="G34" s="206"/>
      <c r="H34" s="206"/>
      <c r="I34" s="206"/>
      <c r="J34" s="206"/>
      <c r="K34" s="77"/>
    </row>
    <row r="35" spans="1:15">
      <c r="A35" s="9"/>
      <c r="K35" s="77"/>
    </row>
    <row r="36" spans="1:15">
      <c r="A36" s="2" t="s">
        <v>23</v>
      </c>
      <c r="K36" s="77"/>
    </row>
    <row r="37" spans="1:15">
      <c r="A37" s="10"/>
      <c r="K37" s="77"/>
    </row>
    <row r="38" spans="1:15" ht="25.5" customHeight="1">
      <c r="A38" s="29" t="s">
        <v>15</v>
      </c>
      <c r="B38" s="163" t="s">
        <v>100</v>
      </c>
      <c r="C38" s="163"/>
      <c r="D38" s="220" t="s">
        <v>17</v>
      </c>
      <c r="E38" s="220"/>
      <c r="F38" s="221" t="s">
        <v>18</v>
      </c>
      <c r="G38" s="221"/>
      <c r="H38" s="28"/>
      <c r="K38" s="77"/>
    </row>
    <row r="39" spans="1:15" ht="25.5" customHeight="1">
      <c r="A39" s="29" t="s">
        <v>6</v>
      </c>
      <c r="B39" s="225">
        <v>17000</v>
      </c>
      <c r="C39" s="225"/>
      <c r="D39" s="204">
        <f>ROUND(B39,0)</f>
        <v>17000</v>
      </c>
      <c r="E39" s="204"/>
      <c r="F39" s="210" t="s">
        <v>105</v>
      </c>
      <c r="G39" s="210"/>
      <c r="H39" s="28"/>
      <c r="K39" s="77"/>
    </row>
    <row r="40" spans="1:15" ht="25.5" customHeight="1">
      <c r="A40" s="29" t="s">
        <v>7</v>
      </c>
      <c r="B40" s="225">
        <v>8500</v>
      </c>
      <c r="C40" s="225"/>
      <c r="D40" s="204">
        <f>ROUND(B40*0.938,0)</f>
        <v>7973</v>
      </c>
      <c r="E40" s="204"/>
      <c r="F40" s="210" t="s">
        <v>116</v>
      </c>
      <c r="G40" s="210"/>
      <c r="H40" s="28"/>
      <c r="K40" s="77"/>
      <c r="L40" s="97" t="s">
        <v>133</v>
      </c>
      <c r="M40" s="97"/>
      <c r="N40" s="72"/>
      <c r="O40" s="72"/>
    </row>
    <row r="41" spans="1:15" ht="25.5" customHeight="1">
      <c r="A41" s="29" t="s">
        <v>8</v>
      </c>
      <c r="B41" s="223">
        <v>0</v>
      </c>
      <c r="C41" s="223"/>
      <c r="D41" s="204">
        <f>ROUND(B41*1.288,0)</f>
        <v>0</v>
      </c>
      <c r="E41" s="204"/>
      <c r="F41" s="210" t="s">
        <v>117</v>
      </c>
      <c r="G41" s="210"/>
      <c r="H41" s="28"/>
      <c r="K41" s="77"/>
      <c r="L41" s="97"/>
      <c r="M41" s="97"/>
      <c r="N41" s="72"/>
      <c r="O41" s="72"/>
    </row>
    <row r="42" spans="1:15" ht="25.5" customHeight="1">
      <c r="A42" s="29" t="s">
        <v>9</v>
      </c>
      <c r="B42" s="224">
        <v>0</v>
      </c>
      <c r="C42" s="224"/>
      <c r="D42" s="204">
        <f>ROUND(B42*1.571,0)</f>
        <v>0</v>
      </c>
      <c r="E42" s="204"/>
      <c r="F42" s="210" t="s">
        <v>118</v>
      </c>
      <c r="G42" s="210"/>
      <c r="H42" s="28"/>
      <c r="K42" s="77"/>
      <c r="L42" s="97"/>
      <c r="M42" s="97"/>
    </row>
    <row r="43" spans="1:15" ht="25.5" customHeight="1">
      <c r="A43" s="29" t="s">
        <v>19</v>
      </c>
      <c r="B43" s="218"/>
      <c r="C43" s="218"/>
      <c r="D43" s="204">
        <f>SUM(D39:E42)</f>
        <v>24973</v>
      </c>
      <c r="E43" s="204"/>
      <c r="F43" s="205"/>
      <c r="G43" s="205"/>
      <c r="H43" s="28"/>
      <c r="K43" s="77"/>
      <c r="L43" s="72"/>
      <c r="M43" s="72"/>
    </row>
    <row r="44" spans="1:15">
      <c r="A44" s="25" t="s">
        <v>24</v>
      </c>
      <c r="B44" s="28"/>
      <c r="C44" s="28"/>
      <c r="D44" s="28"/>
      <c r="E44" s="28"/>
      <c r="F44" s="28"/>
      <c r="G44" s="28"/>
      <c r="H44" s="28"/>
      <c r="K44" s="77"/>
    </row>
    <row r="45" spans="1:15">
      <c r="A45" s="6" t="s">
        <v>25</v>
      </c>
      <c r="B45" s="28"/>
      <c r="C45" s="28"/>
      <c r="D45" s="28"/>
      <c r="E45" s="28"/>
      <c r="F45" s="28"/>
      <c r="G45" s="28"/>
      <c r="H45" s="28"/>
      <c r="K45" s="77"/>
    </row>
    <row r="46" spans="1:15">
      <c r="A46" s="8"/>
      <c r="B46" s="28"/>
      <c r="C46" s="28"/>
      <c r="D46" s="28"/>
      <c r="E46" s="28"/>
      <c r="F46" s="28"/>
      <c r="G46" s="28"/>
      <c r="H46" s="28"/>
      <c r="K46" s="77"/>
    </row>
    <row r="47" spans="1:15">
      <c r="A47" s="27" t="s">
        <v>26</v>
      </c>
      <c r="B47" s="28"/>
      <c r="C47" s="28"/>
      <c r="D47" s="28"/>
      <c r="E47" s="28"/>
      <c r="F47" s="28"/>
      <c r="G47" s="28"/>
      <c r="H47" s="28"/>
      <c r="K47" s="77"/>
    </row>
    <row r="48" spans="1:15">
      <c r="A48" s="11"/>
      <c r="B48" s="28"/>
      <c r="C48" s="28"/>
      <c r="D48" s="28"/>
      <c r="E48" s="28"/>
      <c r="F48" s="28"/>
      <c r="G48" s="28"/>
      <c r="H48" s="28"/>
      <c r="K48" s="77"/>
    </row>
    <row r="49" spans="1:15" ht="25.5" customHeight="1">
      <c r="A49" s="29"/>
      <c r="B49" s="163" t="s">
        <v>27</v>
      </c>
      <c r="C49" s="163"/>
      <c r="D49" s="163"/>
      <c r="E49" s="220" t="s">
        <v>17</v>
      </c>
      <c r="F49" s="220"/>
      <c r="G49" s="221" t="s">
        <v>18</v>
      </c>
      <c r="H49" s="221"/>
      <c r="K49" s="77"/>
    </row>
    <row r="50" spans="1:15" ht="25.5" customHeight="1">
      <c r="A50" s="43" t="s">
        <v>28</v>
      </c>
      <c r="B50" s="213">
        <v>3.6</v>
      </c>
      <c r="C50" s="213"/>
      <c r="D50" s="213"/>
      <c r="E50" s="222"/>
      <c r="F50" s="222"/>
      <c r="G50" s="222"/>
      <c r="H50" s="222"/>
      <c r="K50" s="77"/>
    </row>
    <row r="51" spans="1:15" ht="25.5" customHeight="1">
      <c r="A51" s="215" t="s">
        <v>29</v>
      </c>
      <c r="B51" s="29" t="s">
        <v>6</v>
      </c>
      <c r="C51" s="204">
        <f>IF(ISERROR(B27/$B$50),0,B27/$B$50)</f>
        <v>5555.5555555555557</v>
      </c>
      <c r="D51" s="204"/>
      <c r="E51" s="204">
        <f>ROUND(C51,0)</f>
        <v>5556</v>
      </c>
      <c r="F51" s="204"/>
      <c r="G51" s="210" t="s">
        <v>105</v>
      </c>
      <c r="H51" s="210"/>
      <c r="K51" s="77"/>
    </row>
    <row r="52" spans="1:15" ht="25.5" customHeight="1">
      <c r="A52" s="215"/>
      <c r="B52" s="29" t="s">
        <v>7</v>
      </c>
      <c r="C52" s="204">
        <f t="shared" ref="C52:C54" si="0">IF(ISERROR(B28/$B$50),0,B28/$B$50)</f>
        <v>2777.7777777777778</v>
      </c>
      <c r="D52" s="204"/>
      <c r="E52" s="204">
        <f>ROUND(C52*0.938,0)</f>
        <v>2606</v>
      </c>
      <c r="F52" s="204"/>
      <c r="G52" s="210" t="s">
        <v>116</v>
      </c>
      <c r="H52" s="210"/>
      <c r="K52" s="77"/>
      <c r="L52" s="97" t="s">
        <v>135</v>
      </c>
      <c r="M52" s="97"/>
      <c r="N52" s="72"/>
      <c r="O52" s="72"/>
    </row>
    <row r="53" spans="1:15" ht="25.5" customHeight="1">
      <c r="A53" s="215"/>
      <c r="B53" s="29" t="s">
        <v>8</v>
      </c>
      <c r="C53" s="204">
        <f t="shared" si="0"/>
        <v>0</v>
      </c>
      <c r="D53" s="204"/>
      <c r="E53" s="204">
        <f>ROUND(C53*1.288,0)</f>
        <v>0</v>
      </c>
      <c r="F53" s="204"/>
      <c r="G53" s="210" t="s">
        <v>117</v>
      </c>
      <c r="H53" s="210"/>
      <c r="K53" s="77"/>
      <c r="L53" s="97"/>
      <c r="M53" s="97"/>
      <c r="N53" s="72"/>
      <c r="O53" s="72"/>
    </row>
    <row r="54" spans="1:15" ht="25.5" customHeight="1">
      <c r="A54" s="215"/>
      <c r="B54" s="29" t="s">
        <v>9</v>
      </c>
      <c r="C54" s="204">
        <f t="shared" si="0"/>
        <v>0</v>
      </c>
      <c r="D54" s="204"/>
      <c r="E54" s="204">
        <f>ROUND(C54*1.571,0)</f>
        <v>0</v>
      </c>
      <c r="F54" s="204"/>
      <c r="G54" s="210" t="s">
        <v>118</v>
      </c>
      <c r="H54" s="210"/>
      <c r="K54" s="77"/>
      <c r="L54" s="97"/>
      <c r="M54" s="97"/>
    </row>
    <row r="55" spans="1:15" ht="25.5" customHeight="1">
      <c r="A55" s="163" t="s">
        <v>19</v>
      </c>
      <c r="B55" s="163"/>
      <c r="C55" s="218"/>
      <c r="D55" s="218"/>
      <c r="E55" s="204">
        <f>SUM(E51:F54)</f>
        <v>8162</v>
      </c>
      <c r="F55" s="204"/>
      <c r="G55" s="205"/>
      <c r="H55" s="205"/>
      <c r="K55" s="77"/>
    </row>
    <row r="56" spans="1:15">
      <c r="A56" s="25" t="s">
        <v>30</v>
      </c>
      <c r="K56" s="77"/>
    </row>
    <row r="57" spans="1:15" ht="18.75" customHeight="1">
      <c r="A57" s="219" t="s">
        <v>31</v>
      </c>
      <c r="B57" s="219"/>
      <c r="C57" s="219"/>
      <c r="D57" s="219"/>
      <c r="E57" s="219"/>
      <c r="F57" s="219"/>
      <c r="G57" s="219"/>
      <c r="H57" s="219"/>
      <c r="I57" s="219"/>
      <c r="J57" s="219"/>
      <c r="K57" s="77"/>
    </row>
    <row r="58" spans="1:15">
      <c r="A58" s="2"/>
      <c r="K58" s="77"/>
    </row>
    <row r="59" spans="1:15">
      <c r="A59" s="2" t="s">
        <v>32</v>
      </c>
      <c r="K59" s="77"/>
    </row>
    <row r="60" spans="1:15">
      <c r="A60" s="2"/>
      <c r="K60" s="77"/>
    </row>
    <row r="61" spans="1:15" ht="25.5" customHeight="1">
      <c r="A61" s="29"/>
      <c r="B61" s="163" t="s">
        <v>27</v>
      </c>
      <c r="C61" s="163"/>
      <c r="D61" s="163"/>
      <c r="E61" s="220" t="s">
        <v>17</v>
      </c>
      <c r="F61" s="220"/>
      <c r="G61" s="221" t="s">
        <v>18</v>
      </c>
      <c r="H61" s="221"/>
      <c r="K61" s="77"/>
    </row>
    <row r="62" spans="1:15" ht="25.5" customHeight="1">
      <c r="A62" s="43" t="s">
        <v>101</v>
      </c>
      <c r="B62" s="213">
        <v>4</v>
      </c>
      <c r="C62" s="213"/>
      <c r="D62" s="213"/>
      <c r="E62" s="214"/>
      <c r="F62" s="214"/>
      <c r="G62" s="214"/>
      <c r="H62" s="214"/>
      <c r="K62" s="77"/>
    </row>
    <row r="63" spans="1:15" ht="25.5" customHeight="1">
      <c r="A63" s="215" t="s">
        <v>29</v>
      </c>
      <c r="B63" s="29" t="s">
        <v>6</v>
      </c>
      <c r="C63" s="204">
        <f>IF(ISERROR(B39/$B$62),0,B39/$B$62)</f>
        <v>4250</v>
      </c>
      <c r="D63" s="204"/>
      <c r="E63" s="204">
        <f>ROUND(C63,0)</f>
        <v>4250</v>
      </c>
      <c r="F63" s="204"/>
      <c r="G63" s="210" t="s">
        <v>105</v>
      </c>
      <c r="H63" s="210"/>
      <c r="K63" s="77"/>
    </row>
    <row r="64" spans="1:15" ht="25.5" customHeight="1">
      <c r="A64" s="215"/>
      <c r="B64" s="29" t="s">
        <v>7</v>
      </c>
      <c r="C64" s="216">
        <f t="shared" ref="C64:C66" si="1">IF(ISERROR(B40/$B$62),0,B40/$B$62)</f>
        <v>2125</v>
      </c>
      <c r="D64" s="217"/>
      <c r="E64" s="204">
        <f>ROUND(C64*0.938,0)</f>
        <v>1993</v>
      </c>
      <c r="F64" s="204"/>
      <c r="G64" s="210" t="s">
        <v>116</v>
      </c>
      <c r="H64" s="210"/>
      <c r="K64" s="77"/>
      <c r="L64" s="97" t="s">
        <v>137</v>
      </c>
      <c r="M64" s="97"/>
      <c r="N64" s="72"/>
      <c r="O64" s="72"/>
    </row>
    <row r="65" spans="1:15" ht="25.5" customHeight="1">
      <c r="A65" s="215"/>
      <c r="B65" s="29" t="s">
        <v>8</v>
      </c>
      <c r="C65" s="208">
        <f t="shared" si="1"/>
        <v>0</v>
      </c>
      <c r="D65" s="209"/>
      <c r="E65" s="204">
        <f>ROUND(C65*1.288,0)</f>
        <v>0</v>
      </c>
      <c r="F65" s="204"/>
      <c r="G65" s="210" t="s">
        <v>117</v>
      </c>
      <c r="H65" s="210"/>
      <c r="K65" s="77"/>
      <c r="L65" s="97"/>
      <c r="M65" s="97"/>
      <c r="N65" s="72"/>
      <c r="O65" s="72"/>
    </row>
    <row r="66" spans="1:15" ht="25.5" customHeight="1">
      <c r="A66" s="215"/>
      <c r="B66" s="29" t="s">
        <v>9</v>
      </c>
      <c r="C66" s="211">
        <f t="shared" si="1"/>
        <v>0</v>
      </c>
      <c r="D66" s="212"/>
      <c r="E66" s="204">
        <f>ROUND(C66*1.571,0)</f>
        <v>0</v>
      </c>
      <c r="F66" s="204"/>
      <c r="G66" s="210" t="s">
        <v>118</v>
      </c>
      <c r="H66" s="210"/>
      <c r="K66" s="77"/>
      <c r="L66" s="97"/>
      <c r="M66" s="97"/>
    </row>
    <row r="67" spans="1:15" ht="25.5" customHeight="1">
      <c r="A67" s="163" t="s">
        <v>19</v>
      </c>
      <c r="B67" s="163"/>
      <c r="C67" s="203"/>
      <c r="D67" s="203"/>
      <c r="E67" s="204">
        <f>SUM(E63:F66)</f>
        <v>6243</v>
      </c>
      <c r="F67" s="204"/>
      <c r="G67" s="205"/>
      <c r="H67" s="205"/>
      <c r="K67" s="77"/>
    </row>
    <row r="68" spans="1:15">
      <c r="A68" s="6" t="s">
        <v>30</v>
      </c>
      <c r="K68" s="77"/>
    </row>
    <row r="69" spans="1:15" ht="18.75" customHeight="1">
      <c r="A69" s="206" t="s">
        <v>31</v>
      </c>
      <c r="B69" s="206"/>
      <c r="C69" s="206"/>
      <c r="D69" s="206"/>
      <c r="E69" s="206"/>
      <c r="F69" s="206"/>
      <c r="G69" s="206"/>
      <c r="H69" s="206"/>
      <c r="I69" s="206"/>
      <c r="J69" s="206"/>
      <c r="K69" s="77"/>
    </row>
    <row r="70" spans="1:15" ht="19.5" thickBot="1">
      <c r="A70" s="6"/>
      <c r="K70" s="77"/>
    </row>
    <row r="71" spans="1:15" ht="36.75" customHeight="1" thickTop="1" thickBot="1">
      <c r="A71" s="207" t="s">
        <v>33</v>
      </c>
      <c r="B71" s="207"/>
      <c r="C71" s="207"/>
      <c r="D71" s="207"/>
      <c r="E71" s="207"/>
      <c r="F71" s="207"/>
      <c r="G71" s="207"/>
      <c r="H71" s="207"/>
      <c r="I71" s="26"/>
      <c r="K71" s="77"/>
    </row>
    <row r="72" spans="1:15" ht="14.25" customHeight="1" thickTop="1">
      <c r="A72" s="2" t="s">
        <v>34</v>
      </c>
      <c r="K72" s="77"/>
    </row>
    <row r="73" spans="1:15" ht="14.25" customHeight="1">
      <c r="A73" s="9" t="s">
        <v>35</v>
      </c>
      <c r="K73" s="77"/>
    </row>
    <row r="74" spans="1:15">
      <c r="A74" s="6"/>
      <c r="K74" s="77"/>
    </row>
    <row r="75" spans="1:15">
      <c r="A75" s="24" t="s">
        <v>36</v>
      </c>
      <c r="B75" s="22"/>
      <c r="C75" s="22"/>
      <c r="D75" s="22"/>
      <c r="K75" s="77"/>
    </row>
    <row r="76" spans="1:15">
      <c r="K76" s="77"/>
    </row>
    <row r="77" spans="1:15" ht="26.25" customHeight="1">
      <c r="A77" s="194"/>
      <c r="B77" s="194"/>
      <c r="C77" s="56" t="s">
        <v>37</v>
      </c>
      <c r="D77" s="195" t="s">
        <v>38</v>
      </c>
      <c r="E77" s="196"/>
      <c r="F77" s="195" t="s">
        <v>132</v>
      </c>
      <c r="G77" s="197"/>
      <c r="H77" s="197"/>
      <c r="I77" s="197"/>
      <c r="J77" s="197"/>
      <c r="K77" s="77"/>
    </row>
    <row r="78" spans="1:15" ht="19.7" customHeight="1">
      <c r="A78" s="179" t="s">
        <v>39</v>
      </c>
      <c r="B78" s="179"/>
      <c r="C78" s="180">
        <v>0.15</v>
      </c>
      <c r="D78" s="198" t="s">
        <v>163</v>
      </c>
      <c r="E78" s="199"/>
      <c r="F78" s="200">
        <v>34.6</v>
      </c>
      <c r="G78" s="201"/>
      <c r="H78" s="202">
        <v>29.38</v>
      </c>
      <c r="I78" s="202"/>
      <c r="J78" s="87">
        <f>IF(H78=0,"",IF(ISERROR((F78-H78)/F78),"",(F78-H78)/F78))</f>
        <v>0.15086705202312145</v>
      </c>
      <c r="K78" s="77"/>
    </row>
    <row r="79" spans="1:15" ht="18.75" customHeight="1">
      <c r="A79" s="179"/>
      <c r="B79" s="179"/>
      <c r="C79" s="181"/>
      <c r="D79" s="198" t="s">
        <v>157</v>
      </c>
      <c r="E79" s="199"/>
      <c r="F79" s="200">
        <v>8.1620000000000008</v>
      </c>
      <c r="G79" s="201"/>
      <c r="H79" s="186">
        <v>0</v>
      </c>
      <c r="I79" s="186"/>
      <c r="J79" s="76" t="str">
        <f t="shared" ref="J79:J86" si="2">IF(H79=0,"",IF(ISERROR((F79-H79)/F79),"",(F79-H79)/F79))</f>
        <v/>
      </c>
      <c r="K79" s="77"/>
    </row>
    <row r="80" spans="1:15" ht="18.75" customHeight="1">
      <c r="A80" s="179"/>
      <c r="B80" s="179"/>
      <c r="C80" s="181"/>
      <c r="D80" s="187"/>
      <c r="E80" s="188"/>
      <c r="F80" s="189">
        <v>0</v>
      </c>
      <c r="G80" s="190"/>
      <c r="H80" s="191">
        <v>0</v>
      </c>
      <c r="I80" s="191"/>
      <c r="J80" s="76" t="str">
        <f t="shared" si="2"/>
        <v/>
      </c>
      <c r="K80" s="77"/>
    </row>
    <row r="81" spans="1:13" ht="18.75" customHeight="1">
      <c r="A81" s="179"/>
      <c r="B81" s="179"/>
      <c r="C81" s="181"/>
      <c r="D81" s="187"/>
      <c r="E81" s="188"/>
      <c r="F81" s="189">
        <v>0</v>
      </c>
      <c r="G81" s="190"/>
      <c r="H81" s="191">
        <v>0</v>
      </c>
      <c r="I81" s="191"/>
      <c r="J81" s="76" t="str">
        <f t="shared" si="2"/>
        <v/>
      </c>
      <c r="K81" s="77"/>
      <c r="L81" s="97" t="s">
        <v>147</v>
      </c>
      <c r="M81" s="97"/>
    </row>
    <row r="82" spans="1:13" ht="18.75" customHeight="1">
      <c r="A82" s="179"/>
      <c r="B82" s="179"/>
      <c r="C82" s="181"/>
      <c r="D82" s="187"/>
      <c r="E82" s="188"/>
      <c r="F82" s="192">
        <v>0</v>
      </c>
      <c r="G82" s="193"/>
      <c r="H82" s="177">
        <v>0</v>
      </c>
      <c r="I82" s="177"/>
      <c r="J82" s="76" t="str">
        <f t="shared" si="2"/>
        <v/>
      </c>
      <c r="K82" s="77"/>
      <c r="L82" s="97"/>
      <c r="M82" s="97"/>
    </row>
    <row r="83" spans="1:13" ht="18.75" customHeight="1">
      <c r="A83" s="179"/>
      <c r="B83" s="179"/>
      <c r="C83" s="182"/>
      <c r="D83" s="187"/>
      <c r="E83" s="188"/>
      <c r="F83" s="192">
        <v>0</v>
      </c>
      <c r="G83" s="193"/>
      <c r="H83" s="177">
        <v>0</v>
      </c>
      <c r="I83" s="177"/>
      <c r="J83" s="76" t="str">
        <f t="shared" si="2"/>
        <v/>
      </c>
      <c r="K83" s="77"/>
      <c r="L83" s="97"/>
      <c r="M83" s="97"/>
    </row>
    <row r="84" spans="1:13" ht="18.75" customHeight="1">
      <c r="A84" s="179" t="s">
        <v>40</v>
      </c>
      <c r="B84" s="179"/>
      <c r="C84" s="180">
        <v>0.15</v>
      </c>
      <c r="D84" s="127"/>
      <c r="E84" s="183"/>
      <c r="F84" s="184">
        <v>0</v>
      </c>
      <c r="G84" s="185"/>
      <c r="H84" s="186">
        <v>0</v>
      </c>
      <c r="I84" s="186"/>
      <c r="J84" s="76" t="str">
        <f t="shared" si="2"/>
        <v/>
      </c>
      <c r="K84" s="77"/>
      <c r="L84" s="97"/>
      <c r="M84" s="97"/>
    </row>
    <row r="85" spans="1:13" ht="18.75" customHeight="1">
      <c r="A85" s="179"/>
      <c r="B85" s="179"/>
      <c r="C85" s="181"/>
      <c r="D85" s="187"/>
      <c r="E85" s="188"/>
      <c r="F85" s="189">
        <v>0</v>
      </c>
      <c r="G85" s="190"/>
      <c r="H85" s="191">
        <v>0</v>
      </c>
      <c r="I85" s="191"/>
      <c r="J85" s="76" t="str">
        <f t="shared" si="2"/>
        <v/>
      </c>
      <c r="K85" s="77"/>
    </row>
    <row r="86" spans="1:13" ht="18.75" customHeight="1">
      <c r="A86" s="179"/>
      <c r="B86" s="179"/>
      <c r="C86" s="182"/>
      <c r="D86" s="187"/>
      <c r="E86" s="188"/>
      <c r="F86" s="192">
        <v>0</v>
      </c>
      <c r="G86" s="193"/>
      <c r="H86" s="177">
        <v>0</v>
      </c>
      <c r="I86" s="177"/>
      <c r="J86" s="76" t="str">
        <f t="shared" si="2"/>
        <v/>
      </c>
      <c r="K86" s="77"/>
    </row>
    <row r="87" spans="1:13">
      <c r="A87" s="7" t="s">
        <v>41</v>
      </c>
      <c r="K87" s="77"/>
    </row>
    <row r="88" spans="1:13" ht="28.5" customHeight="1">
      <c r="A88" s="162" t="s">
        <v>115</v>
      </c>
      <c r="B88" s="162"/>
      <c r="C88" s="162"/>
      <c r="D88" s="162"/>
      <c r="E88" s="162"/>
      <c r="F88" s="162"/>
      <c r="G88" s="162"/>
      <c r="H88" s="162"/>
      <c r="I88" s="162"/>
      <c r="K88" s="77"/>
    </row>
    <row r="89" spans="1:13">
      <c r="A89" s="12"/>
      <c r="K89" s="77"/>
    </row>
    <row r="90" spans="1:13">
      <c r="A90" s="178" t="s">
        <v>102</v>
      </c>
      <c r="B90" s="178"/>
      <c r="C90" s="178"/>
      <c r="D90" s="178"/>
      <c r="E90" s="178"/>
      <c r="F90" s="178"/>
      <c r="G90" s="178"/>
      <c r="K90" s="77"/>
    </row>
    <row r="91" spans="1:13">
      <c r="A91" s="13"/>
      <c r="K91" s="77"/>
    </row>
    <row r="92" spans="1:13">
      <c r="A92" s="14" t="s">
        <v>42</v>
      </c>
      <c r="K92" s="77"/>
    </row>
    <row r="93" spans="1:13" ht="19.5" thickBot="1">
      <c r="A93" s="2"/>
      <c r="K93" s="77"/>
    </row>
    <row r="94" spans="1:13" ht="30.75" customHeight="1" thickTop="1" thickBot="1">
      <c r="A94" s="83" t="s">
        <v>150</v>
      </c>
      <c r="B94" s="147" t="s">
        <v>43</v>
      </c>
      <c r="C94" s="147"/>
      <c r="D94" s="147"/>
      <c r="E94" s="147"/>
      <c r="F94" s="147"/>
      <c r="G94" s="147"/>
      <c r="H94" s="147"/>
      <c r="K94" s="77"/>
    </row>
    <row r="95" spans="1:13" ht="12" customHeight="1" thickTop="1">
      <c r="A95" s="2"/>
      <c r="K95" s="77"/>
    </row>
    <row r="96" spans="1:13">
      <c r="A96" s="171" t="s">
        <v>44</v>
      </c>
      <c r="B96" s="171"/>
      <c r="C96" s="171" t="s">
        <v>45</v>
      </c>
      <c r="D96" s="171"/>
      <c r="E96" s="171"/>
      <c r="F96" s="171"/>
      <c r="G96" s="171"/>
      <c r="H96" s="171"/>
      <c r="K96" s="77"/>
    </row>
    <row r="97" spans="1:15" ht="27.75" customHeight="1">
      <c r="A97" s="171"/>
      <c r="B97" s="171"/>
      <c r="C97" s="163" t="s">
        <v>46</v>
      </c>
      <c r="D97" s="163"/>
      <c r="E97" s="163"/>
      <c r="F97" s="163"/>
      <c r="G97" s="163" t="s">
        <v>47</v>
      </c>
      <c r="H97" s="163"/>
      <c r="I97" s="15"/>
      <c r="K97" s="77"/>
    </row>
    <row r="98" spans="1:15">
      <c r="A98" s="30"/>
      <c r="B98" s="29"/>
      <c r="C98" s="163" t="s">
        <v>50</v>
      </c>
      <c r="D98" s="163"/>
      <c r="E98" s="163" t="s">
        <v>51</v>
      </c>
      <c r="F98" s="163"/>
      <c r="G98" s="163" t="s">
        <v>51</v>
      </c>
      <c r="H98" s="163"/>
      <c r="I98" s="15"/>
      <c r="K98" s="77"/>
    </row>
    <row r="99" spans="1:15" ht="27.75" customHeight="1">
      <c r="A99" s="30" t="s">
        <v>48</v>
      </c>
      <c r="B99" s="29" t="s">
        <v>49</v>
      </c>
      <c r="C99" s="165" t="s">
        <v>52</v>
      </c>
      <c r="D99" s="165"/>
      <c r="E99" s="165" t="s">
        <v>53</v>
      </c>
      <c r="F99" s="165"/>
      <c r="G99" s="165" t="s">
        <v>53</v>
      </c>
      <c r="H99" s="165"/>
      <c r="I99" s="15"/>
      <c r="K99" s="77"/>
      <c r="L99" s="97" t="s">
        <v>143</v>
      </c>
      <c r="M99" s="97"/>
    </row>
    <row r="100" spans="1:15" ht="18.75" customHeight="1">
      <c r="A100" s="46"/>
      <c r="B100" s="47"/>
      <c r="C100" s="168" t="s">
        <v>110</v>
      </c>
      <c r="D100" s="168"/>
      <c r="E100" s="168" t="s">
        <v>110</v>
      </c>
      <c r="F100" s="168"/>
      <c r="G100" s="176"/>
      <c r="H100" s="176"/>
      <c r="I100" s="15"/>
      <c r="K100" s="77"/>
      <c r="L100" s="97"/>
      <c r="M100" s="97"/>
      <c r="N100" s="72"/>
      <c r="O100" s="72"/>
    </row>
    <row r="101" spans="1:15">
      <c r="A101" s="62">
        <f>D31</f>
        <v>29380</v>
      </c>
      <c r="B101" s="62">
        <f>D43</f>
        <v>24973</v>
      </c>
      <c r="C101" s="170">
        <v>0</v>
      </c>
      <c r="D101" s="170"/>
      <c r="E101" s="170">
        <v>0</v>
      </c>
      <c r="F101" s="170"/>
      <c r="G101" s="170">
        <v>0</v>
      </c>
      <c r="H101" s="170"/>
      <c r="I101" s="15"/>
      <c r="K101" s="77"/>
      <c r="L101" s="97"/>
      <c r="M101" s="97"/>
      <c r="N101" s="72"/>
      <c r="O101" s="72"/>
    </row>
    <row r="102" spans="1:15">
      <c r="A102" s="61"/>
      <c r="B102" s="61"/>
      <c r="C102" s="173">
        <v>0</v>
      </c>
      <c r="D102" s="173"/>
      <c r="E102" s="173">
        <v>0</v>
      </c>
      <c r="F102" s="173"/>
      <c r="G102" s="173">
        <v>0</v>
      </c>
      <c r="H102" s="173"/>
      <c r="I102" s="15"/>
      <c r="K102" s="77"/>
      <c r="L102" s="97"/>
      <c r="M102" s="97"/>
      <c r="N102" s="72"/>
      <c r="O102" s="72"/>
    </row>
    <row r="103" spans="1:15">
      <c r="A103" s="48"/>
      <c r="B103" s="48"/>
      <c r="C103" s="31" t="s">
        <v>54</v>
      </c>
      <c r="D103" s="32"/>
      <c r="E103" s="32"/>
      <c r="F103" s="32"/>
      <c r="G103" s="32"/>
      <c r="H103" s="33"/>
      <c r="I103" s="15"/>
      <c r="K103" s="77"/>
      <c r="L103" s="97"/>
      <c r="M103" s="97"/>
    </row>
    <row r="104" spans="1:15">
      <c r="A104" s="49"/>
      <c r="B104" s="49"/>
      <c r="C104" s="34"/>
      <c r="D104" s="35"/>
      <c r="E104" s="35"/>
      <c r="F104" s="35"/>
      <c r="G104" s="35"/>
      <c r="H104" s="36"/>
      <c r="I104" s="15"/>
      <c r="K104" s="77"/>
    </row>
    <row r="105" spans="1:15" ht="31.5" customHeight="1">
      <c r="A105" s="162" t="s">
        <v>55</v>
      </c>
      <c r="B105" s="162"/>
      <c r="C105" s="162"/>
      <c r="D105" s="162"/>
      <c r="E105" s="162"/>
      <c r="F105" s="162"/>
      <c r="G105" s="162"/>
      <c r="H105" s="162"/>
      <c r="I105" s="162"/>
      <c r="J105" s="162"/>
      <c r="K105" s="77"/>
    </row>
    <row r="106" spans="1:15" ht="15.75" customHeight="1">
      <c r="A106" s="175" t="s">
        <v>111</v>
      </c>
      <c r="B106" s="175"/>
      <c r="C106" s="175"/>
      <c r="D106" s="175"/>
      <c r="E106" s="175"/>
      <c r="F106" s="175"/>
      <c r="G106" s="175"/>
      <c r="H106" s="175"/>
      <c r="I106" s="175"/>
      <c r="J106" s="175"/>
      <c r="K106" s="77"/>
    </row>
    <row r="107" spans="1:15" ht="24.75" customHeight="1">
      <c r="A107" s="162" t="s">
        <v>56</v>
      </c>
      <c r="B107" s="162"/>
      <c r="C107" s="162"/>
      <c r="D107" s="162"/>
      <c r="E107" s="162"/>
      <c r="F107" s="162"/>
      <c r="G107" s="162"/>
      <c r="H107" s="162"/>
      <c r="I107" s="162"/>
      <c r="J107" s="162"/>
      <c r="K107" s="77"/>
    </row>
    <row r="108" spans="1:15" ht="30" customHeight="1">
      <c r="A108" s="162" t="s">
        <v>57</v>
      </c>
      <c r="B108" s="162"/>
      <c r="C108" s="162"/>
      <c r="D108" s="162"/>
      <c r="E108" s="162"/>
      <c r="F108" s="162"/>
      <c r="G108" s="162"/>
      <c r="H108" s="162"/>
      <c r="I108" s="162"/>
      <c r="J108" s="162"/>
      <c r="K108" s="77"/>
    </row>
    <row r="109" spans="1:15">
      <c r="A109" s="7"/>
      <c r="K109" s="77"/>
    </row>
    <row r="110" spans="1:15">
      <c r="A110" s="14" t="s">
        <v>58</v>
      </c>
      <c r="K110" s="77"/>
    </row>
    <row r="111" spans="1:15" ht="19.5" thickBot="1">
      <c r="A111" s="6"/>
      <c r="K111" s="77"/>
    </row>
    <row r="112" spans="1:15" ht="30.75" customHeight="1" thickTop="1" thickBot="1">
      <c r="A112" s="83"/>
      <c r="B112" s="147" t="s">
        <v>43</v>
      </c>
      <c r="C112" s="147"/>
      <c r="D112" s="147"/>
      <c r="E112" s="147"/>
      <c r="F112" s="147"/>
      <c r="G112" s="147"/>
      <c r="H112" s="147"/>
      <c r="K112" s="77"/>
    </row>
    <row r="113" spans="1:15" ht="19.5" thickTop="1">
      <c r="A113" s="7"/>
      <c r="K113" s="77"/>
    </row>
    <row r="114" spans="1:15">
      <c r="A114" s="163" t="s">
        <v>44</v>
      </c>
      <c r="B114" s="163"/>
      <c r="C114" s="171" t="s">
        <v>59</v>
      </c>
      <c r="D114" s="171"/>
      <c r="E114" s="171" t="s">
        <v>60</v>
      </c>
      <c r="F114" s="171"/>
      <c r="G114" s="171"/>
      <c r="H114" s="171"/>
      <c r="I114" s="171"/>
      <c r="J114" s="154"/>
      <c r="K114" s="78"/>
    </row>
    <row r="115" spans="1:15" ht="27.75" customHeight="1">
      <c r="A115" s="163"/>
      <c r="B115" s="163"/>
      <c r="C115" s="171"/>
      <c r="D115" s="171"/>
      <c r="E115" s="163" t="s">
        <v>46</v>
      </c>
      <c r="F115" s="163"/>
      <c r="G115" s="163"/>
      <c r="H115" s="163"/>
      <c r="I115" s="163" t="s">
        <v>47</v>
      </c>
      <c r="J115" s="164"/>
      <c r="K115" s="78"/>
    </row>
    <row r="116" spans="1:15">
      <c r="A116" s="171" t="s">
        <v>48</v>
      </c>
      <c r="B116" s="163" t="s">
        <v>49</v>
      </c>
      <c r="C116" s="171" t="s">
        <v>48</v>
      </c>
      <c r="D116" s="171" t="s">
        <v>49</v>
      </c>
      <c r="E116" s="163" t="s">
        <v>50</v>
      </c>
      <c r="F116" s="163"/>
      <c r="G116" s="163" t="s">
        <v>51</v>
      </c>
      <c r="H116" s="163"/>
      <c r="I116" s="163" t="s">
        <v>51</v>
      </c>
      <c r="J116" s="164"/>
      <c r="K116" s="78"/>
    </row>
    <row r="117" spans="1:15">
      <c r="A117" s="171"/>
      <c r="B117" s="163"/>
      <c r="C117" s="171"/>
      <c r="D117" s="171"/>
      <c r="E117" s="165" t="s">
        <v>53</v>
      </c>
      <c r="F117" s="165"/>
      <c r="G117" s="165" t="s">
        <v>53</v>
      </c>
      <c r="H117" s="165"/>
      <c r="I117" s="165" t="s">
        <v>53</v>
      </c>
      <c r="J117" s="166"/>
      <c r="K117" s="78"/>
      <c r="L117" s="97" t="s">
        <v>143</v>
      </c>
      <c r="M117" s="97"/>
    </row>
    <row r="118" spans="1:15" ht="18" customHeight="1">
      <c r="A118" s="50"/>
      <c r="B118" s="50"/>
      <c r="C118" s="50"/>
      <c r="D118" s="50"/>
      <c r="E118" s="168" t="s">
        <v>110</v>
      </c>
      <c r="F118" s="168"/>
      <c r="G118" s="168" t="s">
        <v>110</v>
      </c>
      <c r="H118" s="168"/>
      <c r="I118" s="168"/>
      <c r="J118" s="169"/>
      <c r="K118" s="78"/>
      <c r="L118" s="97"/>
      <c r="M118" s="97"/>
    </row>
    <row r="119" spans="1:15" ht="18.75" customHeight="1">
      <c r="A119" s="51"/>
      <c r="B119" s="51"/>
      <c r="C119" s="51"/>
      <c r="D119" s="51"/>
      <c r="E119" s="170">
        <v>0</v>
      </c>
      <c r="F119" s="170"/>
      <c r="G119" s="170">
        <v>0</v>
      </c>
      <c r="H119" s="170"/>
      <c r="I119" s="170">
        <v>0</v>
      </c>
      <c r="J119" s="172"/>
      <c r="K119" s="78"/>
      <c r="L119" s="97"/>
      <c r="M119" s="97"/>
      <c r="N119" s="72"/>
      <c r="O119" s="72"/>
    </row>
    <row r="120" spans="1:15">
      <c r="A120" s="62">
        <f>D31</f>
        <v>29380</v>
      </c>
      <c r="B120" s="62">
        <f>D43</f>
        <v>24973</v>
      </c>
      <c r="C120" s="63">
        <f>B50</f>
        <v>3.6</v>
      </c>
      <c r="D120" s="63">
        <f>B62</f>
        <v>4</v>
      </c>
      <c r="E120" s="173">
        <v>0</v>
      </c>
      <c r="F120" s="173"/>
      <c r="G120" s="173">
        <v>0</v>
      </c>
      <c r="H120" s="173"/>
      <c r="I120" s="173">
        <v>0</v>
      </c>
      <c r="J120" s="174"/>
      <c r="K120" s="78"/>
      <c r="L120" s="97"/>
      <c r="M120" s="97"/>
      <c r="N120" s="72"/>
      <c r="O120" s="72"/>
    </row>
    <row r="121" spans="1:15">
      <c r="A121" s="61"/>
      <c r="B121" s="61"/>
      <c r="C121" s="37"/>
      <c r="D121" s="37"/>
      <c r="E121" s="31" t="s">
        <v>54</v>
      </c>
      <c r="F121" s="32"/>
      <c r="G121" s="32"/>
      <c r="H121" s="32"/>
      <c r="I121" s="32"/>
      <c r="J121" s="32"/>
      <c r="K121" s="78"/>
      <c r="L121" s="97"/>
      <c r="M121" s="97"/>
      <c r="N121" s="72"/>
      <c r="O121" s="72"/>
    </row>
    <row r="122" spans="1:15">
      <c r="A122" s="52"/>
      <c r="B122" s="52"/>
      <c r="C122" s="52"/>
      <c r="D122" s="52"/>
      <c r="E122" s="34"/>
      <c r="F122" s="35"/>
      <c r="G122" s="35"/>
      <c r="H122" s="35"/>
      <c r="I122" s="35"/>
      <c r="J122" s="35"/>
      <c r="K122" s="78"/>
    </row>
    <row r="123" spans="1:15" ht="30" customHeight="1">
      <c r="A123" s="162" t="s">
        <v>55</v>
      </c>
      <c r="B123" s="162"/>
      <c r="C123" s="162"/>
      <c r="D123" s="162"/>
      <c r="E123" s="162"/>
      <c r="F123" s="162"/>
      <c r="G123" s="162"/>
      <c r="H123" s="162"/>
      <c r="I123" s="162"/>
      <c r="J123" s="162"/>
      <c r="K123" s="77"/>
    </row>
    <row r="124" spans="1:15" ht="27" customHeight="1">
      <c r="A124" s="162" t="s">
        <v>113</v>
      </c>
      <c r="B124" s="162"/>
      <c r="C124" s="162"/>
      <c r="D124" s="162"/>
      <c r="E124" s="162"/>
      <c r="F124" s="162"/>
      <c r="G124" s="162"/>
      <c r="H124" s="162"/>
      <c r="I124" s="162"/>
      <c r="J124" s="162"/>
      <c r="K124" s="77"/>
    </row>
    <row r="125" spans="1:15" ht="21" customHeight="1">
      <c r="A125" s="7" t="s">
        <v>61</v>
      </c>
      <c r="K125" s="77"/>
    </row>
    <row r="126" spans="1:15" ht="30" customHeight="1">
      <c r="A126" s="162" t="s">
        <v>62</v>
      </c>
      <c r="B126" s="162"/>
      <c r="C126" s="162"/>
      <c r="D126" s="162"/>
      <c r="E126" s="162"/>
      <c r="F126" s="162"/>
      <c r="G126" s="162"/>
      <c r="H126" s="162"/>
      <c r="I126" s="162"/>
      <c r="J126" s="162"/>
      <c r="K126" s="77"/>
    </row>
    <row r="127" spans="1:15" ht="21" customHeight="1">
      <c r="A127" s="162" t="s">
        <v>63</v>
      </c>
      <c r="B127" s="162"/>
      <c r="C127" s="162"/>
      <c r="D127" s="162"/>
      <c r="E127" s="162"/>
      <c r="F127" s="162"/>
      <c r="G127" s="162"/>
      <c r="H127" s="162"/>
      <c r="I127" s="162"/>
      <c r="J127" s="162"/>
      <c r="K127" s="77"/>
    </row>
    <row r="128" spans="1:15">
      <c r="A128" s="2"/>
      <c r="K128" s="77"/>
    </row>
    <row r="129" spans="1:11" ht="33" customHeight="1">
      <c r="A129" s="167" t="s">
        <v>109</v>
      </c>
      <c r="B129" s="167"/>
      <c r="C129" s="167"/>
      <c r="D129" s="167"/>
      <c r="E129" s="167"/>
      <c r="F129" s="167"/>
      <c r="G129" s="167"/>
      <c r="H129" s="167"/>
      <c r="I129" s="167"/>
      <c r="J129" s="167"/>
      <c r="K129" s="77"/>
    </row>
    <row r="130" spans="1:11" ht="19.5" thickBot="1">
      <c r="A130" s="2"/>
      <c r="K130" s="77"/>
    </row>
    <row r="131" spans="1:11" ht="30.75" customHeight="1" thickTop="1" thickBot="1">
      <c r="A131" s="84"/>
      <c r="B131" s="146" t="s">
        <v>43</v>
      </c>
      <c r="C131" s="147"/>
      <c r="D131" s="147"/>
      <c r="E131" s="147"/>
      <c r="F131" s="147"/>
      <c r="G131" s="147"/>
      <c r="H131" s="147"/>
      <c r="K131" s="77"/>
    </row>
    <row r="132" spans="1:11" ht="13.5" customHeight="1" thickTop="1">
      <c r="A132" s="7"/>
      <c r="K132" s="77"/>
    </row>
    <row r="133" spans="1:11" ht="27" customHeight="1">
      <c r="A133" s="148" t="s">
        <v>44</v>
      </c>
      <c r="B133" s="149"/>
      <c r="C133" s="148" t="s">
        <v>64</v>
      </c>
      <c r="D133" s="149"/>
      <c r="E133" s="154" t="s">
        <v>65</v>
      </c>
      <c r="F133" s="155"/>
      <c r="G133" s="155"/>
      <c r="H133" s="155"/>
      <c r="I133" s="155"/>
      <c r="J133" s="155"/>
      <c r="K133" s="78"/>
    </row>
    <row r="134" spans="1:11">
      <c r="A134" s="150"/>
      <c r="B134" s="151"/>
      <c r="C134" s="150"/>
      <c r="D134" s="151"/>
      <c r="E134" s="156" t="s">
        <v>53</v>
      </c>
      <c r="F134" s="157"/>
      <c r="G134" s="156" t="s">
        <v>53</v>
      </c>
      <c r="H134" s="157"/>
      <c r="I134" s="156" t="s">
        <v>53</v>
      </c>
      <c r="J134" s="160"/>
      <c r="K134" s="133"/>
    </row>
    <row r="135" spans="1:11">
      <c r="A135" s="152"/>
      <c r="B135" s="153"/>
      <c r="C135" s="152"/>
      <c r="D135" s="153"/>
      <c r="E135" s="158"/>
      <c r="F135" s="159"/>
      <c r="G135" s="158"/>
      <c r="H135" s="159"/>
      <c r="I135" s="158"/>
      <c r="J135" s="161"/>
      <c r="K135" s="133"/>
    </row>
    <row r="136" spans="1:11">
      <c r="A136" s="134">
        <v>0</v>
      </c>
      <c r="B136" s="135"/>
      <c r="C136" s="136">
        <v>0</v>
      </c>
      <c r="D136" s="137"/>
      <c r="E136" s="38"/>
      <c r="F136" s="39"/>
      <c r="G136" s="32"/>
      <c r="H136" s="32"/>
      <c r="I136" s="32"/>
      <c r="J136" s="32"/>
      <c r="K136" s="78"/>
    </row>
    <row r="137" spans="1:11">
      <c r="A137" s="138">
        <v>0</v>
      </c>
      <c r="B137" s="139"/>
      <c r="C137" s="140">
        <v>0</v>
      </c>
      <c r="D137" s="141"/>
      <c r="E137" s="40" t="s">
        <v>66</v>
      </c>
      <c r="F137" s="41"/>
      <c r="G137" s="41"/>
      <c r="H137" s="41"/>
      <c r="I137" s="41"/>
      <c r="J137" s="41"/>
      <c r="K137" s="78"/>
    </row>
    <row r="138" spans="1:11">
      <c r="A138" s="142">
        <v>0</v>
      </c>
      <c r="B138" s="143"/>
      <c r="C138" s="144">
        <v>0</v>
      </c>
      <c r="D138" s="145"/>
      <c r="E138" s="42"/>
      <c r="F138" s="35"/>
      <c r="G138" s="35"/>
      <c r="H138" s="35"/>
      <c r="I138" s="35"/>
      <c r="J138" s="35"/>
      <c r="K138" s="78"/>
    </row>
    <row r="139" spans="1:11" ht="28.5" customHeight="1">
      <c r="A139" s="162" t="s">
        <v>67</v>
      </c>
      <c r="B139" s="162"/>
      <c r="C139" s="162"/>
      <c r="D139" s="162"/>
      <c r="E139" s="162"/>
      <c r="F139" s="162"/>
      <c r="G139" s="162"/>
      <c r="H139" s="162"/>
      <c r="I139" s="162"/>
      <c r="J139" s="162"/>
      <c r="K139" s="77"/>
    </row>
    <row r="140" spans="1:11" ht="23.25" customHeight="1">
      <c r="A140" s="162" t="s">
        <v>68</v>
      </c>
      <c r="B140" s="162"/>
      <c r="C140" s="162"/>
      <c r="D140" s="162"/>
      <c r="E140" s="162"/>
      <c r="F140" s="162"/>
      <c r="G140" s="162"/>
      <c r="H140" s="162"/>
      <c r="I140" s="162"/>
      <c r="J140" s="162"/>
      <c r="K140" s="77"/>
    </row>
    <row r="141" spans="1:11">
      <c r="A141" s="7"/>
      <c r="K141" s="77"/>
    </row>
    <row r="142" spans="1:11">
      <c r="A142" s="24" t="s">
        <v>69</v>
      </c>
      <c r="B142" s="22"/>
      <c r="C142" s="22"/>
      <c r="D142" s="22"/>
      <c r="E142" s="22"/>
      <c r="F142" s="22"/>
      <c r="K142" s="77"/>
    </row>
    <row r="143" spans="1:11" ht="13.5" customHeight="1">
      <c r="A143" s="7"/>
      <c r="K143" s="77"/>
    </row>
    <row r="144" spans="1:11" ht="18.75" customHeight="1">
      <c r="A144" s="105" t="s">
        <v>126</v>
      </c>
      <c r="B144" s="105"/>
      <c r="C144" s="105"/>
      <c r="D144" s="105"/>
      <c r="E144" s="105"/>
      <c r="F144" s="105"/>
      <c r="G144" s="105"/>
      <c r="H144" s="105"/>
      <c r="I144" s="105"/>
      <c r="J144" s="105"/>
      <c r="K144" s="77"/>
    </row>
    <row r="145" spans="1:18" ht="12.75" customHeight="1" thickBot="1">
      <c r="A145" s="16"/>
      <c r="B145" s="16"/>
      <c r="C145" s="16"/>
      <c r="D145" s="16"/>
      <c r="E145" s="16"/>
      <c r="K145" s="77"/>
    </row>
    <row r="146" spans="1:18" ht="30.75" customHeight="1" thickTop="1" thickBot="1">
      <c r="A146" s="85" t="s">
        <v>150</v>
      </c>
      <c r="B146" s="131" t="s">
        <v>70</v>
      </c>
      <c r="C146" s="132"/>
      <c r="D146" s="132"/>
      <c r="F146" s="86"/>
      <c r="G146" s="92" t="s">
        <v>71</v>
      </c>
      <c r="H146" s="92"/>
      <c r="I146" s="92"/>
      <c r="K146" s="77"/>
    </row>
    <row r="147" spans="1:18" ht="15.75" customHeight="1" thickTop="1">
      <c r="A147" s="17"/>
      <c r="K147" s="77"/>
    </row>
    <row r="148" spans="1:18" ht="18.75" customHeight="1">
      <c r="A148" s="105" t="s">
        <v>72</v>
      </c>
      <c r="B148" s="105"/>
      <c r="C148" s="105"/>
      <c r="D148" s="105"/>
      <c r="E148" s="105"/>
      <c r="F148" s="105"/>
      <c r="G148" s="105"/>
      <c r="H148" s="105"/>
      <c r="I148" s="105"/>
      <c r="J148" s="105"/>
      <c r="K148" s="77"/>
    </row>
    <row r="149" spans="1:18" ht="8.25" customHeight="1" thickBot="1">
      <c r="A149" s="16"/>
      <c r="B149" s="16"/>
      <c r="C149" s="16"/>
      <c r="D149" s="16"/>
      <c r="K149" s="77"/>
    </row>
    <row r="150" spans="1:18" ht="18.75" customHeight="1" thickBot="1">
      <c r="A150" s="94" t="s">
        <v>73</v>
      </c>
      <c r="B150" s="94"/>
      <c r="C150" s="94" t="s">
        <v>74</v>
      </c>
      <c r="D150" s="94"/>
      <c r="E150" s="127" t="s">
        <v>75</v>
      </c>
      <c r="F150" s="128"/>
      <c r="G150" s="129" t="s">
        <v>76</v>
      </c>
      <c r="H150" s="130"/>
      <c r="K150" s="77"/>
      <c r="N150" s="71"/>
      <c r="P150" s="54"/>
      <c r="Q150" s="54"/>
      <c r="R150" s="54"/>
    </row>
    <row r="151" spans="1:18" ht="19.5" customHeight="1" thickBot="1">
      <c r="A151" s="94" t="s">
        <v>123</v>
      </c>
      <c r="B151" s="94"/>
      <c r="C151" s="94" t="s">
        <v>103</v>
      </c>
      <c r="D151" s="94"/>
      <c r="E151" s="44">
        <v>15</v>
      </c>
      <c r="F151" s="60" t="s">
        <v>106</v>
      </c>
      <c r="G151" s="122"/>
      <c r="H151" s="123"/>
      <c r="I151" s="124" t="str">
        <f>IF(COUNTIF(G151:H154,"○")&gt;1,"積立方式が２つ以上選択されています","")</f>
        <v/>
      </c>
      <c r="J151" s="124"/>
      <c r="K151" s="77"/>
      <c r="N151" s="71"/>
      <c r="Q151" s="58"/>
    </row>
    <row r="152" spans="1:18" ht="19.5" customHeight="1" thickBot="1">
      <c r="A152" s="94"/>
      <c r="B152" s="94"/>
      <c r="C152" s="94" t="s">
        <v>77</v>
      </c>
      <c r="D152" s="94"/>
      <c r="E152" s="44">
        <v>30.1</v>
      </c>
      <c r="F152" s="60" t="s">
        <v>106</v>
      </c>
      <c r="G152" s="122"/>
      <c r="H152" s="123"/>
      <c r="I152" s="124"/>
      <c r="J152" s="124"/>
      <c r="K152" s="79"/>
      <c r="L152" s="97" t="s">
        <v>141</v>
      </c>
      <c r="M152" s="97"/>
      <c r="Q152" s="58"/>
    </row>
    <row r="153" spans="1:18" ht="19.5" customHeight="1" thickBot="1">
      <c r="A153" s="94"/>
      <c r="B153" s="94"/>
      <c r="C153" s="94" t="s">
        <v>78</v>
      </c>
      <c r="D153" s="94"/>
      <c r="E153" s="44">
        <v>50.1</v>
      </c>
      <c r="F153" s="60" t="s">
        <v>106</v>
      </c>
      <c r="G153" s="122" t="s">
        <v>150</v>
      </c>
      <c r="H153" s="123"/>
      <c r="I153" s="124"/>
      <c r="J153" s="124"/>
      <c r="K153" s="77"/>
      <c r="L153" s="97"/>
      <c r="M153" s="97"/>
      <c r="N153" s="71"/>
      <c r="Q153" s="58"/>
    </row>
    <row r="154" spans="1:18" ht="19.5" customHeight="1" thickBot="1">
      <c r="A154" s="94"/>
      <c r="B154" s="94"/>
      <c r="C154" s="94" t="s">
        <v>79</v>
      </c>
      <c r="D154" s="94"/>
      <c r="E154" s="44">
        <v>70.099999999999994</v>
      </c>
      <c r="F154" s="60" t="s">
        <v>106</v>
      </c>
      <c r="G154" s="122"/>
      <c r="H154" s="123"/>
      <c r="I154" s="124"/>
      <c r="J154" s="124"/>
      <c r="K154" s="77"/>
      <c r="N154" s="71"/>
      <c r="Q154" s="58"/>
    </row>
    <row r="155" spans="1:18" ht="19.5" customHeight="1" thickBot="1">
      <c r="A155" s="94" t="s">
        <v>7</v>
      </c>
      <c r="B155" s="94"/>
      <c r="C155" s="94" t="s">
        <v>103</v>
      </c>
      <c r="D155" s="94"/>
      <c r="E155" s="44">
        <v>15.9</v>
      </c>
      <c r="F155" s="60" t="s">
        <v>106</v>
      </c>
      <c r="G155" s="122"/>
      <c r="H155" s="123"/>
      <c r="I155" s="124" t="str">
        <f>IF(COUNTIF(G155:H158,"○")&gt;1,"積立方式が２つ以上選択されています","")</f>
        <v/>
      </c>
      <c r="J155" s="124"/>
      <c r="K155" s="77"/>
      <c r="N155" s="71"/>
      <c r="Q155" s="58"/>
    </row>
    <row r="156" spans="1:18" ht="19.5" customHeight="1" thickBot="1">
      <c r="A156" s="94"/>
      <c r="B156" s="94"/>
      <c r="C156" s="94" t="s">
        <v>77</v>
      </c>
      <c r="D156" s="94"/>
      <c r="E156" s="44">
        <v>31.9</v>
      </c>
      <c r="F156" s="60" t="s">
        <v>106</v>
      </c>
      <c r="G156" s="122"/>
      <c r="H156" s="123"/>
      <c r="I156" s="124"/>
      <c r="J156" s="124"/>
      <c r="K156" s="77"/>
      <c r="N156" s="71"/>
      <c r="Q156" s="58"/>
    </row>
    <row r="157" spans="1:18" ht="19.5" customHeight="1" thickBot="1">
      <c r="A157" s="94"/>
      <c r="B157" s="94"/>
      <c r="C157" s="94" t="s">
        <v>78</v>
      </c>
      <c r="D157" s="94"/>
      <c r="E157" s="44">
        <v>53.1</v>
      </c>
      <c r="F157" s="60" t="s">
        <v>106</v>
      </c>
      <c r="G157" s="122" t="s">
        <v>150</v>
      </c>
      <c r="H157" s="123"/>
      <c r="I157" s="124"/>
      <c r="J157" s="124"/>
      <c r="K157" s="77"/>
      <c r="N157" s="71"/>
      <c r="Q157" s="58"/>
    </row>
    <row r="158" spans="1:18" ht="19.5" customHeight="1" thickBot="1">
      <c r="A158" s="94"/>
      <c r="B158" s="94"/>
      <c r="C158" s="94" t="s">
        <v>79</v>
      </c>
      <c r="D158" s="94"/>
      <c r="E158" s="44">
        <v>74.3</v>
      </c>
      <c r="F158" s="60" t="s">
        <v>106</v>
      </c>
      <c r="G158" s="122"/>
      <c r="H158" s="123"/>
      <c r="I158" s="124"/>
      <c r="J158" s="124"/>
      <c r="K158" s="77"/>
      <c r="N158" s="71"/>
      <c r="Q158" s="58"/>
    </row>
    <row r="159" spans="1:18" ht="19.5" customHeight="1" thickBot="1">
      <c r="A159" s="94" t="s">
        <v>124</v>
      </c>
      <c r="B159" s="94"/>
      <c r="C159" s="94" t="s">
        <v>103</v>
      </c>
      <c r="D159" s="94"/>
      <c r="E159" s="44">
        <v>19.7</v>
      </c>
      <c r="F159" s="60" t="s">
        <v>107</v>
      </c>
      <c r="G159" s="122"/>
      <c r="H159" s="123"/>
      <c r="I159" s="124" t="str">
        <f>IF(COUNTIF(G159:H162,"○")&gt;1,"積立方式が２つ以上選択されています","")</f>
        <v/>
      </c>
      <c r="J159" s="124"/>
      <c r="K159" s="77"/>
      <c r="N159" s="71"/>
      <c r="Q159" s="58"/>
    </row>
    <row r="160" spans="1:18" ht="19.5" customHeight="1" thickBot="1">
      <c r="A160" s="94"/>
      <c r="B160" s="94"/>
      <c r="C160" s="94" t="s">
        <v>77</v>
      </c>
      <c r="D160" s="94"/>
      <c r="E160" s="44">
        <v>39.299999999999997</v>
      </c>
      <c r="F160" s="60" t="s">
        <v>107</v>
      </c>
      <c r="G160" s="122"/>
      <c r="H160" s="123"/>
      <c r="I160" s="124"/>
      <c r="J160" s="124"/>
      <c r="K160" s="77"/>
      <c r="N160" s="71"/>
      <c r="Q160" s="58"/>
    </row>
    <row r="161" spans="1:17" ht="19.5" customHeight="1" thickBot="1">
      <c r="A161" s="94"/>
      <c r="B161" s="94"/>
      <c r="C161" s="94" t="s">
        <v>78</v>
      </c>
      <c r="D161" s="94"/>
      <c r="E161" s="44">
        <v>65.599999999999994</v>
      </c>
      <c r="F161" s="60" t="s">
        <v>107</v>
      </c>
      <c r="G161" s="122"/>
      <c r="H161" s="123"/>
      <c r="I161" s="124"/>
      <c r="J161" s="124"/>
      <c r="K161" s="77"/>
      <c r="N161" s="71"/>
      <c r="Q161" s="58"/>
    </row>
    <row r="162" spans="1:17" ht="19.5" customHeight="1" thickBot="1">
      <c r="A162" s="94"/>
      <c r="B162" s="94"/>
      <c r="C162" s="94" t="s">
        <v>79</v>
      </c>
      <c r="D162" s="94"/>
      <c r="E162" s="44">
        <v>91.8</v>
      </c>
      <c r="F162" s="60" t="s">
        <v>107</v>
      </c>
      <c r="G162" s="122"/>
      <c r="H162" s="123"/>
      <c r="I162" s="124"/>
      <c r="J162" s="124"/>
      <c r="K162" s="77"/>
      <c r="N162" s="71"/>
      <c r="Q162" s="58"/>
    </row>
    <row r="163" spans="1:17" ht="19.5" thickBot="1">
      <c r="A163" s="94" t="s">
        <v>125</v>
      </c>
      <c r="B163" s="94"/>
      <c r="C163" s="94" t="s">
        <v>103</v>
      </c>
      <c r="D163" s="94"/>
      <c r="E163" s="44">
        <v>12.1</v>
      </c>
      <c r="F163" s="60" t="s">
        <v>108</v>
      </c>
      <c r="G163" s="122"/>
      <c r="H163" s="123"/>
      <c r="I163" s="124" t="str">
        <f>IF(COUNTIF(G163:H166,"○")&gt;1,"積立方式が２つ以上選択されています","")</f>
        <v/>
      </c>
      <c r="J163" s="124"/>
      <c r="K163" s="77"/>
      <c r="N163" s="71"/>
      <c r="Q163" s="58"/>
    </row>
    <row r="164" spans="1:17" ht="19.5" customHeight="1" thickBot="1">
      <c r="A164" s="94"/>
      <c r="B164" s="94"/>
      <c r="C164" s="94" t="s">
        <v>77</v>
      </c>
      <c r="D164" s="94"/>
      <c r="E164" s="44">
        <v>24.2</v>
      </c>
      <c r="F164" s="60" t="s">
        <v>108</v>
      </c>
      <c r="G164" s="122"/>
      <c r="H164" s="123"/>
      <c r="I164" s="124"/>
      <c r="J164" s="124"/>
      <c r="K164" s="77"/>
      <c r="N164" s="71"/>
      <c r="Q164" s="58"/>
    </row>
    <row r="165" spans="1:17" ht="19.5" customHeight="1" thickBot="1">
      <c r="A165" s="94"/>
      <c r="B165" s="94"/>
      <c r="C165" s="94" t="s">
        <v>78</v>
      </c>
      <c r="D165" s="94"/>
      <c r="E165" s="44">
        <v>40.299999999999997</v>
      </c>
      <c r="F165" s="60" t="s">
        <v>108</v>
      </c>
      <c r="G165" s="122"/>
      <c r="H165" s="123"/>
      <c r="I165" s="124"/>
      <c r="J165" s="124"/>
      <c r="K165" s="77"/>
      <c r="N165" s="71"/>
      <c r="Q165" s="58"/>
    </row>
    <row r="166" spans="1:17" ht="19.5" customHeight="1" thickBot="1">
      <c r="A166" s="94"/>
      <c r="B166" s="94"/>
      <c r="C166" s="94" t="s">
        <v>79</v>
      </c>
      <c r="D166" s="94"/>
      <c r="E166" s="44">
        <v>56.4</v>
      </c>
      <c r="F166" s="60" t="s">
        <v>108</v>
      </c>
      <c r="G166" s="125"/>
      <c r="H166" s="126"/>
      <c r="I166" s="124"/>
      <c r="J166" s="124"/>
      <c r="K166" s="77"/>
      <c r="N166" s="71"/>
      <c r="Q166" s="58"/>
    </row>
    <row r="167" spans="1:17" ht="12" customHeight="1">
      <c r="A167" s="17"/>
      <c r="K167" s="77"/>
    </row>
    <row r="168" spans="1:17" ht="18.75" customHeight="1" thickBot="1">
      <c r="A168" s="105" t="s">
        <v>80</v>
      </c>
      <c r="B168" s="105"/>
      <c r="C168" s="105"/>
      <c r="D168" s="105"/>
      <c r="E168" s="105"/>
      <c r="F168" s="105"/>
      <c r="G168" s="105"/>
      <c r="H168" s="105"/>
      <c r="I168" s="105"/>
      <c r="J168" s="105"/>
      <c r="K168" s="77"/>
    </row>
    <row r="169" spans="1:17" ht="19.5" customHeight="1">
      <c r="A169" s="107" t="s">
        <v>119</v>
      </c>
      <c r="B169" s="108"/>
      <c r="C169" s="108"/>
      <c r="D169" s="108"/>
      <c r="E169" s="108" t="s">
        <v>81</v>
      </c>
      <c r="F169" s="108"/>
      <c r="G169" s="108"/>
      <c r="H169" s="109"/>
      <c r="I169" s="28"/>
      <c r="J169" s="28"/>
      <c r="K169" s="77"/>
    </row>
    <row r="170" spans="1:17" ht="19.5" customHeight="1">
      <c r="A170" s="120" t="s">
        <v>120</v>
      </c>
      <c r="B170" s="121"/>
      <c r="C170" s="121"/>
      <c r="D170" s="121"/>
      <c r="E170" s="94"/>
      <c r="F170" s="94"/>
      <c r="G170" s="94"/>
      <c r="H170" s="119"/>
      <c r="I170" s="28"/>
      <c r="J170" s="28"/>
      <c r="K170" s="77"/>
    </row>
    <row r="171" spans="1:17" ht="18.75" customHeight="1">
      <c r="A171" s="93" t="s">
        <v>6</v>
      </c>
      <c r="B171" s="94"/>
      <c r="C171" s="94"/>
      <c r="D171" s="94"/>
      <c r="E171" s="110">
        <v>19000</v>
      </c>
      <c r="F171" s="110"/>
      <c r="G171" s="110"/>
      <c r="H171" s="111"/>
      <c r="I171" s="28"/>
      <c r="J171" s="28"/>
      <c r="K171" s="77"/>
      <c r="L171" s="97" t="s">
        <v>140</v>
      </c>
      <c r="M171" s="97"/>
      <c r="N171" s="72"/>
      <c r="O171" s="72"/>
    </row>
    <row r="172" spans="1:17">
      <c r="A172" s="93" t="s">
        <v>7</v>
      </c>
      <c r="B172" s="94"/>
      <c r="C172" s="94"/>
      <c r="D172" s="94"/>
      <c r="E172" s="110">
        <v>9500</v>
      </c>
      <c r="F172" s="110"/>
      <c r="G172" s="110"/>
      <c r="H172" s="111"/>
      <c r="I172" s="28"/>
      <c r="J172" s="28"/>
      <c r="K172" s="77"/>
      <c r="L172" s="97"/>
      <c r="M172" s="97"/>
      <c r="N172" s="72"/>
      <c r="O172" s="72"/>
    </row>
    <row r="173" spans="1:17">
      <c r="A173" s="93" t="s">
        <v>8</v>
      </c>
      <c r="B173" s="94"/>
      <c r="C173" s="94"/>
      <c r="D173" s="94"/>
      <c r="E173" s="112">
        <v>0</v>
      </c>
      <c r="F173" s="112"/>
      <c r="G173" s="112"/>
      <c r="H173" s="113"/>
      <c r="I173" s="28"/>
      <c r="J173" s="28"/>
      <c r="K173" s="77"/>
      <c r="L173" s="97"/>
      <c r="M173" s="97"/>
    </row>
    <row r="174" spans="1:17" ht="19.5" thickBot="1">
      <c r="A174" s="98" t="s">
        <v>9</v>
      </c>
      <c r="B174" s="99"/>
      <c r="C174" s="99"/>
      <c r="D174" s="99"/>
      <c r="E174" s="114">
        <v>0</v>
      </c>
      <c r="F174" s="114"/>
      <c r="G174" s="114"/>
      <c r="H174" s="115"/>
      <c r="I174" s="28"/>
      <c r="J174" s="28"/>
      <c r="K174" s="77"/>
      <c r="L174" s="97"/>
      <c r="M174" s="97"/>
    </row>
    <row r="175" spans="1:17" ht="19.5" customHeight="1">
      <c r="A175" s="116" t="s">
        <v>82</v>
      </c>
      <c r="B175" s="116"/>
      <c r="C175" s="116"/>
      <c r="D175" s="116"/>
      <c r="E175" s="116"/>
      <c r="F175" s="116"/>
      <c r="G175" s="116"/>
      <c r="H175" s="116"/>
      <c r="I175" s="116"/>
      <c r="J175" s="116"/>
      <c r="K175" s="77"/>
    </row>
    <row r="176" spans="1:17" ht="9" customHeight="1">
      <c r="A176" s="18"/>
      <c r="B176" s="18"/>
      <c r="C176" s="18"/>
      <c r="D176" s="18"/>
      <c r="E176" s="18"/>
      <c r="F176" s="18"/>
      <c r="G176" s="18"/>
      <c r="H176" s="18"/>
      <c r="K176" s="77"/>
    </row>
    <row r="177" spans="1:20" ht="19.5" customHeight="1">
      <c r="A177" s="117" t="s">
        <v>130</v>
      </c>
      <c r="B177" s="117"/>
      <c r="C177" s="117"/>
      <c r="D177" s="117"/>
      <c r="E177" s="117"/>
      <c r="F177" s="117"/>
      <c r="G177" s="117"/>
      <c r="H177" s="117"/>
      <c r="I177" s="117"/>
      <c r="J177" s="117"/>
      <c r="K177" s="77"/>
    </row>
    <row r="178" spans="1:20" ht="19.5" customHeight="1" thickBot="1">
      <c r="A178" s="57"/>
      <c r="B178" s="118" t="s">
        <v>131</v>
      </c>
      <c r="C178" s="118"/>
      <c r="D178" s="118"/>
      <c r="E178" s="118"/>
      <c r="F178" s="118"/>
      <c r="G178" s="118"/>
      <c r="H178" s="118"/>
      <c r="I178" s="118"/>
      <c r="J178" s="57"/>
      <c r="K178" s="77"/>
      <c r="L178" s="106" t="s">
        <v>139</v>
      </c>
      <c r="M178" s="106"/>
    </row>
    <row r="179" spans="1:20">
      <c r="A179" s="107" t="s">
        <v>15</v>
      </c>
      <c r="B179" s="108"/>
      <c r="C179" s="108" t="s">
        <v>74</v>
      </c>
      <c r="D179" s="108"/>
      <c r="E179" s="108" t="s">
        <v>83</v>
      </c>
      <c r="F179" s="108"/>
      <c r="G179" s="108" t="s">
        <v>129</v>
      </c>
      <c r="H179" s="108"/>
      <c r="I179" s="109"/>
      <c r="J179" s="28"/>
      <c r="K179" s="77"/>
      <c r="L179" s="106"/>
      <c r="M179" s="106"/>
      <c r="Q179" s="55"/>
    </row>
    <row r="180" spans="1:20" ht="18.75" customHeight="1">
      <c r="A180" s="93" t="s">
        <v>6</v>
      </c>
      <c r="B180" s="94"/>
      <c r="C180" s="94" t="str">
        <f>IF(COUNTIF($G$151:$G$154,"○"),_xlfn.XLOOKUP("○",$G$151:$G$154,$C$151:$C$154),"")</f>
        <v>150％積立</v>
      </c>
      <c r="D180" s="94" t="str">
        <f t="shared" ref="D180:D183" si="3">_xlfn.XLOOKUP("○",$G$151:$G$154,$C$151:$C$154)</f>
        <v>150％積立</v>
      </c>
      <c r="E180" s="45">
        <f>IF(C180="","",VLOOKUP(C180,C151:E154,3))</f>
        <v>50.1</v>
      </c>
      <c r="F180" s="53" t="s">
        <v>121</v>
      </c>
      <c r="G180" s="95">
        <f>IF(E180="","",ROUNDDOWN(E180*E171/2,-2))</f>
        <v>475900</v>
      </c>
      <c r="H180" s="95"/>
      <c r="I180" s="96"/>
      <c r="J180" s="28"/>
      <c r="K180" s="80"/>
      <c r="L180" s="106"/>
      <c r="M180" s="106"/>
      <c r="N180" s="73"/>
      <c r="O180" s="73"/>
      <c r="P180" s="55"/>
      <c r="T180" s="55"/>
    </row>
    <row r="181" spans="1:20" ht="18.75" customHeight="1">
      <c r="A181" s="93" t="s">
        <v>7</v>
      </c>
      <c r="B181" s="94"/>
      <c r="C181" s="94" t="str">
        <f>IF(COUNTIF($G$155:$G$158,"○"),_xlfn.XLOOKUP("○",$G$155:$G$158,$C$155:$C$158),"")</f>
        <v>150％積立</v>
      </c>
      <c r="D181" s="94" t="str">
        <f t="shared" si="3"/>
        <v>150％積立</v>
      </c>
      <c r="E181" s="45">
        <f>IF(C181="","",VLOOKUP(C181,C155:E158,3))</f>
        <v>53.1</v>
      </c>
      <c r="F181" s="53" t="s">
        <v>121</v>
      </c>
      <c r="G181" s="95">
        <f>IF(E181="","",ROUNDDOWN(E181*E172/2,-2))</f>
        <v>252200</v>
      </c>
      <c r="H181" s="95"/>
      <c r="I181" s="96"/>
      <c r="J181" s="28"/>
      <c r="K181" s="80"/>
      <c r="L181" s="106"/>
      <c r="M181" s="106"/>
      <c r="N181" s="73"/>
      <c r="O181" s="73"/>
    </row>
    <row r="182" spans="1:20" ht="18.75" customHeight="1">
      <c r="A182" s="93" t="s">
        <v>8</v>
      </c>
      <c r="B182" s="94"/>
      <c r="C182" s="94" t="str">
        <f>IF(COUNTIF($G$159:$G$162,"○"),_xlfn.XLOOKUP("○",$G$159:$G$162,$C$159:$C$162),"")</f>
        <v/>
      </c>
      <c r="D182" s="94" t="str">
        <f t="shared" si="3"/>
        <v>150％積立</v>
      </c>
      <c r="E182" s="45" t="str">
        <f>IF(C182="","",VLOOKUP(C182,C159:E162,3))</f>
        <v/>
      </c>
      <c r="F182" s="53" t="s">
        <v>122</v>
      </c>
      <c r="G182" s="95" t="str">
        <f>IF(E182="","",ROUNDDOWN(E182*E173/2,-2))</f>
        <v/>
      </c>
      <c r="H182" s="95"/>
      <c r="I182" s="96"/>
      <c r="J182" s="28"/>
      <c r="K182" s="80"/>
      <c r="L182" s="106"/>
      <c r="M182" s="106"/>
      <c r="N182" s="73"/>
      <c r="O182" s="73"/>
    </row>
    <row r="183" spans="1:20" ht="18.75" customHeight="1">
      <c r="A183" s="93" t="s">
        <v>9</v>
      </c>
      <c r="B183" s="94"/>
      <c r="C183" s="94" t="str">
        <f>IF(COUNTIF($G$163:$G$166,"○"),_xlfn.XLOOKUP("○",$G$163:$G$166,$C$163:$C$166),"")</f>
        <v/>
      </c>
      <c r="D183" s="94" t="str">
        <f t="shared" si="3"/>
        <v>150％積立</v>
      </c>
      <c r="E183" s="45" t="str">
        <f>IF(C183="","",VLOOKUP(C183,C163:E166,3))</f>
        <v/>
      </c>
      <c r="F183" s="53" t="s">
        <v>108</v>
      </c>
      <c r="G183" s="95" t="str">
        <f>IF(E183="","",ROUNDDOWN(E183*E174/2,-2))</f>
        <v/>
      </c>
      <c r="H183" s="95"/>
      <c r="I183" s="96"/>
      <c r="J183" s="28"/>
      <c r="K183" s="80"/>
      <c r="L183" s="97" t="s">
        <v>144</v>
      </c>
      <c r="M183" s="97"/>
      <c r="N183" s="72"/>
      <c r="O183" s="72"/>
      <c r="P183" s="55"/>
    </row>
    <row r="184" spans="1:20" ht="19.5" thickBot="1">
      <c r="A184" s="98" t="s">
        <v>84</v>
      </c>
      <c r="B184" s="99"/>
      <c r="C184" s="100"/>
      <c r="D184" s="100"/>
      <c r="E184" s="101"/>
      <c r="F184" s="102"/>
      <c r="G184" s="103">
        <f>SUM(G180:I183)</f>
        <v>728100</v>
      </c>
      <c r="H184" s="103"/>
      <c r="I184" s="104"/>
      <c r="J184" s="28"/>
      <c r="K184" s="77"/>
      <c r="L184" s="97"/>
      <c r="M184" s="97"/>
      <c r="N184" s="72"/>
      <c r="O184" s="72"/>
    </row>
    <row r="185" spans="1:20">
      <c r="A185" s="18"/>
      <c r="B185" s="18"/>
      <c r="C185" s="18"/>
      <c r="D185" s="18"/>
      <c r="E185" s="18"/>
      <c r="F185" s="18"/>
      <c r="G185" s="23"/>
      <c r="H185" s="23"/>
      <c r="I185" s="23"/>
      <c r="K185" s="77"/>
      <c r="L185" s="97"/>
      <c r="M185" s="97"/>
      <c r="N185" s="72"/>
      <c r="O185" s="72"/>
    </row>
    <row r="186" spans="1:20" ht="20.25" customHeight="1">
      <c r="A186" s="105" t="s">
        <v>85</v>
      </c>
      <c r="B186" s="105"/>
      <c r="C186" s="105"/>
      <c r="D186" s="105"/>
      <c r="E186" s="105"/>
      <c r="F186" s="105"/>
      <c r="G186" s="105"/>
      <c r="H186" s="105"/>
      <c r="I186" s="105"/>
      <c r="J186" s="105"/>
      <c r="K186" s="77"/>
      <c r="L186" s="97"/>
      <c r="M186" s="97"/>
      <c r="P186" s="55"/>
    </row>
    <row r="187" spans="1:20" ht="20.25" customHeight="1" thickBot="1">
      <c r="A187" s="16"/>
      <c r="B187" s="16"/>
      <c r="C187" s="16"/>
      <c r="D187" s="16"/>
      <c r="E187" s="16"/>
      <c r="F187" s="16"/>
      <c r="G187" s="16"/>
      <c r="H187" s="16"/>
      <c r="I187" s="16"/>
      <c r="J187" s="16"/>
      <c r="K187" s="77"/>
      <c r="L187" s="97"/>
      <c r="M187" s="97"/>
    </row>
    <row r="188" spans="1:20" ht="30.75" customHeight="1" thickTop="1" thickBot="1">
      <c r="A188" s="85"/>
      <c r="B188" s="91" t="s">
        <v>86</v>
      </c>
      <c r="C188" s="92"/>
      <c r="D188" s="92"/>
      <c r="F188" s="85" t="s">
        <v>150</v>
      </c>
      <c r="G188" s="92" t="s">
        <v>87</v>
      </c>
      <c r="H188" s="92"/>
      <c r="I188" s="92"/>
      <c r="K188" s="77"/>
    </row>
    <row r="189" spans="1:20" ht="19.5" thickTop="1">
      <c r="A189" s="17"/>
      <c r="K189" s="77"/>
    </row>
    <row r="190" spans="1:20">
      <c r="A190" s="19" t="s">
        <v>88</v>
      </c>
      <c r="K190" s="77"/>
    </row>
    <row r="191" spans="1:20" ht="30.75" customHeight="1">
      <c r="A191" s="20" t="s">
        <v>89</v>
      </c>
      <c r="K191" s="77"/>
    </row>
    <row r="192" spans="1:20" ht="36" customHeight="1">
      <c r="A192" s="89" t="s">
        <v>90</v>
      </c>
      <c r="B192" s="89"/>
      <c r="C192" s="89"/>
      <c r="D192" s="89"/>
      <c r="E192" s="89"/>
      <c r="F192" s="89"/>
      <c r="G192" s="89"/>
      <c r="H192" s="89"/>
      <c r="I192" s="89"/>
      <c r="J192" s="89"/>
      <c r="K192" s="77"/>
    </row>
    <row r="193" spans="1:11" ht="58.5" customHeight="1">
      <c r="A193" s="90" t="s">
        <v>91</v>
      </c>
      <c r="B193" s="90"/>
      <c r="C193" s="90"/>
      <c r="D193" s="90"/>
      <c r="E193" s="90"/>
      <c r="F193" s="90"/>
      <c r="G193" s="90"/>
      <c r="H193" s="90"/>
      <c r="I193" s="90"/>
      <c r="J193" s="90"/>
      <c r="K193" s="77"/>
    </row>
    <row r="194" spans="1:11" ht="57.75" customHeight="1">
      <c r="A194" s="90" t="s">
        <v>104</v>
      </c>
      <c r="B194" s="90"/>
      <c r="C194" s="90"/>
      <c r="D194" s="90"/>
      <c r="E194" s="90"/>
      <c r="F194" s="90"/>
      <c r="G194" s="90"/>
      <c r="H194" s="90"/>
      <c r="I194" s="90"/>
      <c r="J194" s="90"/>
      <c r="K194" s="77"/>
    </row>
    <row r="195" spans="1:11" ht="30.75" customHeight="1">
      <c r="A195" s="90" t="s">
        <v>92</v>
      </c>
      <c r="B195" s="90"/>
      <c r="C195" s="90"/>
      <c r="D195" s="90"/>
      <c r="E195" s="90"/>
      <c r="F195" s="90"/>
      <c r="G195" s="90"/>
      <c r="H195" s="90"/>
      <c r="I195" s="90"/>
      <c r="J195" s="90"/>
      <c r="K195" s="77"/>
    </row>
    <row r="196" spans="1:11" ht="51.75" customHeight="1">
      <c r="A196" s="88" t="s">
        <v>114</v>
      </c>
      <c r="B196" s="88"/>
      <c r="C196" s="88"/>
      <c r="D196" s="88"/>
      <c r="E196" s="88"/>
      <c r="F196" s="88"/>
      <c r="G196" s="88"/>
      <c r="H196" s="88"/>
      <c r="I196" s="88"/>
      <c r="J196" s="88"/>
      <c r="K196" s="77"/>
    </row>
    <row r="197" spans="1:11" ht="30.75" customHeight="1">
      <c r="A197" s="88" t="s">
        <v>93</v>
      </c>
      <c r="B197" s="88"/>
      <c r="C197" s="88"/>
      <c r="D197" s="88"/>
      <c r="E197" s="88"/>
      <c r="F197" s="88"/>
      <c r="G197" s="88"/>
      <c r="H197" s="88"/>
      <c r="I197" s="88"/>
      <c r="J197" s="88"/>
      <c r="K197" s="77"/>
    </row>
    <row r="198" spans="1:11" ht="30.75" customHeight="1">
      <c r="A198" s="89" t="s">
        <v>94</v>
      </c>
      <c r="B198" s="89"/>
      <c r="C198" s="89"/>
      <c r="D198" s="89"/>
      <c r="E198" s="89"/>
      <c r="F198" s="89"/>
      <c r="G198" s="89"/>
      <c r="H198" s="89"/>
      <c r="I198" s="89"/>
      <c r="J198" s="89"/>
      <c r="K198" s="77"/>
    </row>
    <row r="199" spans="1:11" ht="42" customHeight="1">
      <c r="A199" s="90" t="s">
        <v>95</v>
      </c>
      <c r="B199" s="90"/>
      <c r="C199" s="90"/>
      <c r="D199" s="90"/>
      <c r="E199" s="90"/>
      <c r="F199" s="90"/>
      <c r="G199" s="90"/>
      <c r="H199" s="90"/>
      <c r="I199" s="90"/>
      <c r="J199" s="90"/>
      <c r="K199" s="77"/>
    </row>
    <row r="200" spans="1:11" ht="30.75" customHeight="1">
      <c r="A200" s="90" t="s">
        <v>112</v>
      </c>
      <c r="B200" s="90"/>
      <c r="C200" s="90"/>
      <c r="D200" s="90"/>
      <c r="E200" s="90"/>
      <c r="F200" s="90"/>
      <c r="G200" s="90"/>
      <c r="H200" s="90"/>
      <c r="I200" s="90"/>
      <c r="J200" s="90"/>
      <c r="K200" s="77"/>
    </row>
    <row r="201" spans="1:11">
      <c r="K201" s="77"/>
    </row>
    <row r="204" spans="1:11">
      <c r="A204" s="81" t="s">
        <v>152</v>
      </c>
    </row>
    <row r="205" spans="1:11">
      <c r="B205" s="74"/>
      <c r="C205" s="81"/>
    </row>
    <row r="206" spans="1:11">
      <c r="B206" s="75" t="s">
        <v>138</v>
      </c>
      <c r="C206" s="81" t="s">
        <v>161</v>
      </c>
    </row>
    <row r="207" spans="1:11">
      <c r="C207" s="82" t="s">
        <v>160</v>
      </c>
    </row>
    <row r="208" spans="1:11">
      <c r="C208" s="82" t="s">
        <v>159</v>
      </c>
    </row>
    <row r="209" spans="3:3">
      <c r="C209" s="82" t="s">
        <v>153</v>
      </c>
    </row>
    <row r="210" spans="3:3">
      <c r="C210" s="82" t="s">
        <v>154</v>
      </c>
    </row>
    <row r="211" spans="3:3">
      <c r="C211" s="82" t="s">
        <v>155</v>
      </c>
    </row>
    <row r="212" spans="3:3">
      <c r="C212" s="82" t="s">
        <v>156</v>
      </c>
    </row>
    <row r="213" spans="3:3">
      <c r="C213" s="82" t="s">
        <v>158</v>
      </c>
    </row>
  </sheetData>
  <mergeCells count="323">
    <mergeCell ref="A1:I1"/>
    <mergeCell ref="K3:M3"/>
    <mergeCell ref="B5:E5"/>
    <mergeCell ref="H5:J5"/>
    <mergeCell ref="A8:I8"/>
    <mergeCell ref="A10:H10"/>
    <mergeCell ref="L10:M12"/>
    <mergeCell ref="A11:G11"/>
    <mergeCell ref="A12:H12"/>
    <mergeCell ref="I19:J19"/>
    <mergeCell ref="A22:J22"/>
    <mergeCell ref="A14:D14"/>
    <mergeCell ref="A16:G16"/>
    <mergeCell ref="H16:I16"/>
    <mergeCell ref="L16:M17"/>
    <mergeCell ref="A18:B18"/>
    <mergeCell ref="C18:D18"/>
    <mergeCell ref="E18:F18"/>
    <mergeCell ref="G18:H18"/>
    <mergeCell ref="I18:J18"/>
    <mergeCell ref="L18:M20"/>
    <mergeCell ref="B26:C26"/>
    <mergeCell ref="D26:E26"/>
    <mergeCell ref="F26:G26"/>
    <mergeCell ref="B27:C27"/>
    <mergeCell ref="D27:E27"/>
    <mergeCell ref="F27:G27"/>
    <mergeCell ref="A19:B19"/>
    <mergeCell ref="C19:D19"/>
    <mergeCell ref="E19:F19"/>
    <mergeCell ref="G19:H19"/>
    <mergeCell ref="B28:C28"/>
    <mergeCell ref="D28:E28"/>
    <mergeCell ref="F28:G28"/>
    <mergeCell ref="L28:M30"/>
    <mergeCell ref="B29:C29"/>
    <mergeCell ref="D29:E29"/>
    <mergeCell ref="F29:G29"/>
    <mergeCell ref="B30:C30"/>
    <mergeCell ref="D30:E30"/>
    <mergeCell ref="F30:G30"/>
    <mergeCell ref="B39:C39"/>
    <mergeCell ref="D39:E39"/>
    <mergeCell ref="F39:G39"/>
    <mergeCell ref="B40:C40"/>
    <mergeCell ref="D40:E40"/>
    <mergeCell ref="F40:G40"/>
    <mergeCell ref="B31:C31"/>
    <mergeCell ref="D31:E31"/>
    <mergeCell ref="F31:G31"/>
    <mergeCell ref="A34:J34"/>
    <mergeCell ref="B38:C38"/>
    <mergeCell ref="D38:E38"/>
    <mergeCell ref="F38:G38"/>
    <mergeCell ref="B43:C43"/>
    <mergeCell ref="D43:E43"/>
    <mergeCell ref="F43:G43"/>
    <mergeCell ref="B49:D49"/>
    <mergeCell ref="E49:F49"/>
    <mergeCell ref="G49:H49"/>
    <mergeCell ref="L40:M42"/>
    <mergeCell ref="B41:C41"/>
    <mergeCell ref="D41:E41"/>
    <mergeCell ref="F41:G41"/>
    <mergeCell ref="B42:C42"/>
    <mergeCell ref="D42:E42"/>
    <mergeCell ref="F42:G42"/>
    <mergeCell ref="B50:D50"/>
    <mergeCell ref="E50:F50"/>
    <mergeCell ref="G50:H50"/>
    <mergeCell ref="A51:A54"/>
    <mergeCell ref="C51:D51"/>
    <mergeCell ref="E51:F51"/>
    <mergeCell ref="G51:H51"/>
    <mergeCell ref="C52:D52"/>
    <mergeCell ref="E52:F52"/>
    <mergeCell ref="G52:H52"/>
    <mergeCell ref="A55:B55"/>
    <mergeCell ref="C55:D55"/>
    <mergeCell ref="E55:F55"/>
    <mergeCell ref="G55:H55"/>
    <mergeCell ref="A57:J57"/>
    <mergeCell ref="B61:D61"/>
    <mergeCell ref="E61:F61"/>
    <mergeCell ref="G61:H61"/>
    <mergeCell ref="L52:M54"/>
    <mergeCell ref="C53:D53"/>
    <mergeCell ref="E53:F53"/>
    <mergeCell ref="G53:H53"/>
    <mergeCell ref="C54:D54"/>
    <mergeCell ref="E54:F54"/>
    <mergeCell ref="G54:H54"/>
    <mergeCell ref="B62:D62"/>
    <mergeCell ref="E62:F62"/>
    <mergeCell ref="G62:H62"/>
    <mergeCell ref="A63:A66"/>
    <mergeCell ref="C63:D63"/>
    <mergeCell ref="E63:F63"/>
    <mergeCell ref="G63:H63"/>
    <mergeCell ref="C64:D64"/>
    <mergeCell ref="E64:F64"/>
    <mergeCell ref="G64:H64"/>
    <mergeCell ref="A67:B67"/>
    <mergeCell ref="C67:D67"/>
    <mergeCell ref="E67:F67"/>
    <mergeCell ref="G67:H67"/>
    <mergeCell ref="A69:J69"/>
    <mergeCell ref="A71:H71"/>
    <mergeCell ref="L64:M66"/>
    <mergeCell ref="C65:D65"/>
    <mergeCell ref="E65:F65"/>
    <mergeCell ref="G65:H65"/>
    <mergeCell ref="C66:D66"/>
    <mergeCell ref="E66:F66"/>
    <mergeCell ref="G66:H66"/>
    <mergeCell ref="A77:B77"/>
    <mergeCell ref="D77:E77"/>
    <mergeCell ref="F77:J77"/>
    <mergeCell ref="A78:B83"/>
    <mergeCell ref="C78:C83"/>
    <mergeCell ref="D78:E78"/>
    <mergeCell ref="F78:G78"/>
    <mergeCell ref="H78:I78"/>
    <mergeCell ref="D79:E79"/>
    <mergeCell ref="F79:G79"/>
    <mergeCell ref="L81:M84"/>
    <mergeCell ref="D82:E82"/>
    <mergeCell ref="F82:G82"/>
    <mergeCell ref="H82:I82"/>
    <mergeCell ref="D83:E83"/>
    <mergeCell ref="F83:G83"/>
    <mergeCell ref="H83:I83"/>
    <mergeCell ref="H79:I79"/>
    <mergeCell ref="D80:E80"/>
    <mergeCell ref="F80:G80"/>
    <mergeCell ref="H80:I80"/>
    <mergeCell ref="D81:E81"/>
    <mergeCell ref="F81:G81"/>
    <mergeCell ref="H81:I81"/>
    <mergeCell ref="C98:D98"/>
    <mergeCell ref="E98:F98"/>
    <mergeCell ref="G98:H98"/>
    <mergeCell ref="C99:D99"/>
    <mergeCell ref="E99:F99"/>
    <mergeCell ref="G99:H99"/>
    <mergeCell ref="H86:I86"/>
    <mergeCell ref="A88:I88"/>
    <mergeCell ref="A90:G90"/>
    <mergeCell ref="B94:H94"/>
    <mergeCell ref="A96:B97"/>
    <mergeCell ref="C96:H96"/>
    <mergeCell ref="C97:F97"/>
    <mergeCell ref="G97:H97"/>
    <mergeCell ref="A84:B86"/>
    <mergeCell ref="C84:C86"/>
    <mergeCell ref="D84:E84"/>
    <mergeCell ref="F84:G84"/>
    <mergeCell ref="H84:I84"/>
    <mergeCell ref="D85:E85"/>
    <mergeCell ref="F85:G85"/>
    <mergeCell ref="H85:I85"/>
    <mergeCell ref="D86:E86"/>
    <mergeCell ref="F86:G86"/>
    <mergeCell ref="L99:M103"/>
    <mergeCell ref="C100:D100"/>
    <mergeCell ref="E100:F100"/>
    <mergeCell ref="G100:H100"/>
    <mergeCell ref="C101:D101"/>
    <mergeCell ref="E101:F101"/>
    <mergeCell ref="G101:H101"/>
    <mergeCell ref="C102:D102"/>
    <mergeCell ref="E102:F102"/>
    <mergeCell ref="G102:H102"/>
    <mergeCell ref="A105:J105"/>
    <mergeCell ref="A106:J106"/>
    <mergeCell ref="A107:J107"/>
    <mergeCell ref="A108:J108"/>
    <mergeCell ref="B112:H112"/>
    <mergeCell ref="A114:B115"/>
    <mergeCell ref="C114:D115"/>
    <mergeCell ref="E114:J114"/>
    <mergeCell ref="E115:H115"/>
    <mergeCell ref="I115:J115"/>
    <mergeCell ref="L117:M121"/>
    <mergeCell ref="E118:F118"/>
    <mergeCell ref="G118:H118"/>
    <mergeCell ref="I118:J118"/>
    <mergeCell ref="E119:F119"/>
    <mergeCell ref="G119:H119"/>
    <mergeCell ref="A116:A117"/>
    <mergeCell ref="B116:B117"/>
    <mergeCell ref="C116:C117"/>
    <mergeCell ref="D116:D117"/>
    <mergeCell ref="E116:F116"/>
    <mergeCell ref="G116:H116"/>
    <mergeCell ref="I119:J119"/>
    <mergeCell ref="E120:F120"/>
    <mergeCell ref="G120:H120"/>
    <mergeCell ref="I120:J120"/>
    <mergeCell ref="A123:J123"/>
    <mergeCell ref="A124:J124"/>
    <mergeCell ref="I116:J116"/>
    <mergeCell ref="E117:F117"/>
    <mergeCell ref="G117:H117"/>
    <mergeCell ref="I117:J117"/>
    <mergeCell ref="A126:J126"/>
    <mergeCell ref="A127:J127"/>
    <mergeCell ref="A129:J129"/>
    <mergeCell ref="B131:H131"/>
    <mergeCell ref="A133:B135"/>
    <mergeCell ref="C133:D135"/>
    <mergeCell ref="E133:J133"/>
    <mergeCell ref="E134:F135"/>
    <mergeCell ref="G134:H135"/>
    <mergeCell ref="I134:J135"/>
    <mergeCell ref="A139:J139"/>
    <mergeCell ref="A140:J140"/>
    <mergeCell ref="A144:J144"/>
    <mergeCell ref="B146:D146"/>
    <mergeCell ref="G146:I146"/>
    <mergeCell ref="A148:J148"/>
    <mergeCell ref="K134:K135"/>
    <mergeCell ref="A136:B136"/>
    <mergeCell ref="C136:D136"/>
    <mergeCell ref="A137:B137"/>
    <mergeCell ref="C137:D137"/>
    <mergeCell ref="A138:B138"/>
    <mergeCell ref="C138:D138"/>
    <mergeCell ref="I151:J154"/>
    <mergeCell ref="C152:D152"/>
    <mergeCell ref="G152:H152"/>
    <mergeCell ref="L152:M153"/>
    <mergeCell ref="C153:D153"/>
    <mergeCell ref="G153:H153"/>
    <mergeCell ref="C154:D154"/>
    <mergeCell ref="G154:H154"/>
    <mergeCell ref="A150:B150"/>
    <mergeCell ref="C150:D150"/>
    <mergeCell ref="E150:F150"/>
    <mergeCell ref="G150:H150"/>
    <mergeCell ref="A151:B154"/>
    <mergeCell ref="C151:D151"/>
    <mergeCell ref="G151:H151"/>
    <mergeCell ref="A155:B158"/>
    <mergeCell ref="C155:D155"/>
    <mergeCell ref="G155:H155"/>
    <mergeCell ref="I155:J158"/>
    <mergeCell ref="C156:D156"/>
    <mergeCell ref="G156:H156"/>
    <mergeCell ref="C157:D157"/>
    <mergeCell ref="G157:H157"/>
    <mergeCell ref="C158:D158"/>
    <mergeCell ref="G158:H158"/>
    <mergeCell ref="A159:B162"/>
    <mergeCell ref="C159:D159"/>
    <mergeCell ref="G159:H159"/>
    <mergeCell ref="I159:J162"/>
    <mergeCell ref="C160:D160"/>
    <mergeCell ref="G160:H160"/>
    <mergeCell ref="C161:D161"/>
    <mergeCell ref="G161:H161"/>
    <mergeCell ref="C162:D162"/>
    <mergeCell ref="G162:H162"/>
    <mergeCell ref="A168:J168"/>
    <mergeCell ref="A169:D169"/>
    <mergeCell ref="E169:H170"/>
    <mergeCell ref="A170:D170"/>
    <mergeCell ref="A171:D171"/>
    <mergeCell ref="E171:H171"/>
    <mergeCell ref="A163:B166"/>
    <mergeCell ref="C163:D163"/>
    <mergeCell ref="G163:H163"/>
    <mergeCell ref="I163:J166"/>
    <mergeCell ref="C164:D164"/>
    <mergeCell ref="G164:H164"/>
    <mergeCell ref="C165:D165"/>
    <mergeCell ref="G165:H165"/>
    <mergeCell ref="C166:D166"/>
    <mergeCell ref="G166:H166"/>
    <mergeCell ref="L178:M182"/>
    <mergeCell ref="A179:B179"/>
    <mergeCell ref="C179:D179"/>
    <mergeCell ref="E179:F179"/>
    <mergeCell ref="G179:I179"/>
    <mergeCell ref="A180:B180"/>
    <mergeCell ref="C180:D180"/>
    <mergeCell ref="L171:M174"/>
    <mergeCell ref="A172:D172"/>
    <mergeCell ref="E172:H172"/>
    <mergeCell ref="A173:D173"/>
    <mergeCell ref="E173:H173"/>
    <mergeCell ref="A174:D174"/>
    <mergeCell ref="E174:H174"/>
    <mergeCell ref="G180:I180"/>
    <mergeCell ref="A181:B181"/>
    <mergeCell ref="C181:D181"/>
    <mergeCell ref="G181:I181"/>
    <mergeCell ref="A182:B182"/>
    <mergeCell ref="C182:D182"/>
    <mergeCell ref="G182:I182"/>
    <mergeCell ref="A175:J175"/>
    <mergeCell ref="A177:J177"/>
    <mergeCell ref="B178:I178"/>
    <mergeCell ref="A183:B183"/>
    <mergeCell ref="C183:D183"/>
    <mergeCell ref="G183:I183"/>
    <mergeCell ref="L183:M187"/>
    <mergeCell ref="A184:B184"/>
    <mergeCell ref="C184:D184"/>
    <mergeCell ref="E184:F184"/>
    <mergeCell ref="G184:I184"/>
    <mergeCell ref="A186:J186"/>
    <mergeCell ref="A196:J196"/>
    <mergeCell ref="A197:J197"/>
    <mergeCell ref="A198:J198"/>
    <mergeCell ref="A199:J199"/>
    <mergeCell ref="A200:J200"/>
    <mergeCell ref="B188:D188"/>
    <mergeCell ref="G188:I188"/>
    <mergeCell ref="A192:J192"/>
    <mergeCell ref="A193:J193"/>
    <mergeCell ref="A194:J194"/>
    <mergeCell ref="A195:J195"/>
  </mergeCells>
  <phoneticPr fontId="26"/>
  <dataValidations count="3">
    <dataValidation showInputMessage="1" showErrorMessage="1" sqref="C180:D183" xr:uid="{BBA89B0D-A3D1-4BC4-AFE4-159580EDBCAA}"/>
    <dataValidation type="list" allowBlank="1" showInputMessage="1" showErrorMessage="1" sqref="G151:H166 A188 F188 A146 A112 A94 I10:I12" xr:uid="{A697604C-4285-45AC-A00F-E7C32DDE7401}">
      <formula1>$B$205:$B$206</formula1>
    </dataValidation>
    <dataValidation type="list" allowBlank="1" showInputMessage="1" showErrorMessage="1" sqref="D78:E86" xr:uid="{E1720875-2432-4E56-BEE3-4A6467EEEA3B}">
      <formula1>$C$205:$C$213</formula1>
    </dataValidation>
  </dataValidations>
  <pageMargins left="0.70866141732283472" right="0.11811023622047245" top="0.35433070866141736" bottom="0.35433070866141736" header="0.31496062992125984" footer="0.31496062992125984"/>
  <pageSetup paperSize="9" scale="76"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ECD9D-44DB-43B4-8E94-220EE77C3C6E}">
  <sheetPr>
    <pageSetUpPr fitToPage="1"/>
  </sheetPr>
  <dimension ref="A1:Q213"/>
  <sheetViews>
    <sheetView topLeftCell="A47" zoomScaleNormal="100" zoomScaleSheetLayoutView="100" workbookViewId="0">
      <selection activeCell="C64" sqref="C64:D64"/>
    </sheetView>
  </sheetViews>
  <sheetFormatPr defaultRowHeight="18.75"/>
  <cols>
    <col min="11" max="12" width="8.625" style="70"/>
  </cols>
  <sheetData>
    <row r="1" spans="1:10" ht="22.5" customHeight="1">
      <c r="A1" s="233" t="s">
        <v>0</v>
      </c>
      <c r="B1" s="233"/>
      <c r="C1" s="233"/>
      <c r="D1" s="233"/>
      <c r="E1" s="233"/>
      <c r="F1" s="233"/>
      <c r="G1" s="233"/>
      <c r="H1" s="233"/>
      <c r="I1" s="233"/>
    </row>
    <row r="2" spans="1:10" ht="31.5" customHeight="1">
      <c r="B2" s="64" t="s">
        <v>127</v>
      </c>
      <c r="C2" s="65"/>
      <c r="D2" s="65"/>
      <c r="E2" s="65"/>
      <c r="F2" s="65"/>
      <c r="G2" s="65"/>
      <c r="H2" s="66"/>
      <c r="I2" s="69"/>
      <c r="J2" s="1"/>
    </row>
    <row r="3" spans="1:10">
      <c r="A3" s="2"/>
    </row>
    <row r="4" spans="1:10">
      <c r="A4" s="2"/>
    </row>
    <row r="5" spans="1:10">
      <c r="A5" s="35" t="s">
        <v>96</v>
      </c>
      <c r="B5" s="236"/>
      <c r="C5" s="236"/>
      <c r="D5" s="236"/>
      <c r="E5" s="236"/>
      <c r="G5" s="59" t="s">
        <v>128</v>
      </c>
      <c r="H5" s="237"/>
      <c r="I5" s="237"/>
      <c r="J5" s="237"/>
    </row>
    <row r="6" spans="1:10">
      <c r="A6" s="21" t="s">
        <v>97</v>
      </c>
      <c r="B6" s="21"/>
      <c r="C6" s="21"/>
      <c r="D6" s="21"/>
      <c r="E6" s="21"/>
      <c r="F6" s="21"/>
      <c r="G6" s="21"/>
      <c r="H6" s="21"/>
      <c r="I6" s="21"/>
    </row>
    <row r="7" spans="1:10">
      <c r="A7" s="3"/>
    </row>
    <row r="8" spans="1:10">
      <c r="A8" s="178" t="s">
        <v>98</v>
      </c>
      <c r="B8" s="178"/>
      <c r="C8" s="178"/>
      <c r="D8" s="178"/>
      <c r="E8" s="178"/>
      <c r="F8" s="178"/>
      <c r="G8" s="178"/>
      <c r="H8" s="178"/>
      <c r="I8" s="178"/>
    </row>
    <row r="9" spans="1:10" ht="19.5" thickBot="1">
      <c r="A9" s="4"/>
    </row>
    <row r="10" spans="1:10" ht="28.5" customHeight="1" thickBot="1">
      <c r="A10" s="238" t="s">
        <v>1</v>
      </c>
      <c r="B10" s="238"/>
      <c r="C10" s="238"/>
      <c r="D10" s="238"/>
      <c r="E10" s="238"/>
      <c r="F10" s="238"/>
      <c r="G10" s="238"/>
      <c r="H10" s="239"/>
      <c r="I10" s="67"/>
    </row>
    <row r="11" spans="1:10" ht="28.5" customHeight="1" thickBot="1">
      <c r="A11" s="238" t="s">
        <v>2</v>
      </c>
      <c r="B11" s="238"/>
      <c r="C11" s="238"/>
      <c r="D11" s="238"/>
      <c r="E11" s="238"/>
      <c r="F11" s="238"/>
      <c r="G11" s="238"/>
      <c r="I11" s="68"/>
    </row>
    <row r="12" spans="1:10" ht="28.5" customHeight="1" thickBot="1">
      <c r="A12" s="238" t="s">
        <v>3</v>
      </c>
      <c r="B12" s="238"/>
      <c r="C12" s="238"/>
      <c r="D12" s="238"/>
      <c r="E12" s="238"/>
      <c r="F12" s="238"/>
      <c r="G12" s="238"/>
      <c r="H12" s="239"/>
      <c r="I12" s="68"/>
    </row>
    <row r="13" spans="1:10">
      <c r="A13" s="5"/>
    </row>
    <row r="14" spans="1:10">
      <c r="A14" s="178" t="s">
        <v>99</v>
      </c>
      <c r="B14" s="178"/>
      <c r="C14" s="178"/>
      <c r="D14" s="178"/>
    </row>
    <row r="15" spans="1:10" ht="19.5" thickBot="1">
      <c r="A15" s="3"/>
    </row>
    <row r="16" spans="1:10" ht="39.75" customHeight="1" thickTop="1" thickBot="1">
      <c r="A16" s="229" t="s">
        <v>162</v>
      </c>
      <c r="B16" s="229"/>
      <c r="C16" s="229"/>
      <c r="D16" s="229"/>
      <c r="E16" s="229"/>
      <c r="F16" s="229"/>
      <c r="G16" s="229"/>
      <c r="H16" s="230"/>
      <c r="I16" s="231"/>
    </row>
    <row r="17" spans="1:12" ht="19.5" customHeight="1" thickTop="1">
      <c r="A17" s="2" t="s">
        <v>4</v>
      </c>
      <c r="B17" s="28"/>
      <c r="C17" s="28"/>
      <c r="D17" s="28"/>
      <c r="E17" s="28"/>
      <c r="F17" s="28"/>
      <c r="G17" s="28"/>
      <c r="H17" s="28"/>
      <c r="I17" s="28"/>
      <c r="J17" s="28"/>
      <c r="K17" s="72"/>
      <c r="L17" s="72"/>
    </row>
    <row r="18" spans="1:12" ht="28.5" customHeight="1">
      <c r="A18" s="226" t="s">
        <v>5</v>
      </c>
      <c r="B18" s="226"/>
      <c r="C18" s="226" t="s">
        <v>6</v>
      </c>
      <c r="D18" s="226"/>
      <c r="E18" s="226" t="s">
        <v>7</v>
      </c>
      <c r="F18" s="226"/>
      <c r="G18" s="226" t="s">
        <v>8</v>
      </c>
      <c r="H18" s="226"/>
      <c r="I18" s="226" t="s">
        <v>9</v>
      </c>
      <c r="J18" s="232"/>
      <c r="K18" s="72"/>
      <c r="L18" s="72"/>
    </row>
    <row r="19" spans="1:12" ht="28.5" customHeight="1">
      <c r="A19" s="226" t="s">
        <v>10</v>
      </c>
      <c r="B19" s="226"/>
      <c r="C19" s="227">
        <v>0</v>
      </c>
      <c r="D19" s="227"/>
      <c r="E19" s="227">
        <v>0</v>
      </c>
      <c r="F19" s="227"/>
      <c r="G19" s="227">
        <v>0</v>
      </c>
      <c r="H19" s="227"/>
      <c r="I19" s="227">
        <v>0</v>
      </c>
      <c r="J19" s="228"/>
      <c r="K19" s="72"/>
      <c r="L19" s="72"/>
    </row>
    <row r="20" spans="1:12">
      <c r="A20" s="6" t="s">
        <v>11</v>
      </c>
      <c r="B20" s="28"/>
      <c r="C20" s="28"/>
      <c r="D20" s="28"/>
      <c r="E20" s="28"/>
      <c r="F20" s="28"/>
      <c r="G20" s="28"/>
      <c r="H20" s="28"/>
      <c r="I20" s="28"/>
      <c r="J20" s="28"/>
      <c r="K20" s="72"/>
      <c r="L20" s="72"/>
    </row>
    <row r="21" spans="1:12">
      <c r="A21" s="6" t="s">
        <v>12</v>
      </c>
      <c r="B21" s="28"/>
      <c r="C21" s="28"/>
      <c r="D21" s="28"/>
      <c r="E21" s="28"/>
      <c r="F21" s="28"/>
      <c r="G21" s="28"/>
      <c r="H21" s="28"/>
      <c r="I21" s="28"/>
      <c r="J21" s="28"/>
    </row>
    <row r="22" spans="1:12" ht="34.5" customHeight="1">
      <c r="A22" s="206" t="s">
        <v>13</v>
      </c>
      <c r="B22" s="206"/>
      <c r="C22" s="206"/>
      <c r="D22" s="206"/>
      <c r="E22" s="206"/>
      <c r="F22" s="206"/>
      <c r="G22" s="206"/>
      <c r="H22" s="206"/>
      <c r="I22" s="206"/>
      <c r="J22" s="206"/>
    </row>
    <row r="23" spans="1:12">
      <c r="A23" s="7"/>
      <c r="B23" s="28"/>
      <c r="C23" s="28"/>
      <c r="D23" s="28"/>
      <c r="E23" s="28"/>
      <c r="F23" s="28"/>
      <c r="G23" s="28"/>
      <c r="H23" s="28"/>
      <c r="I23" s="28"/>
      <c r="J23" s="28"/>
    </row>
    <row r="24" spans="1:12">
      <c r="A24" s="2" t="s">
        <v>14</v>
      </c>
      <c r="B24" s="28"/>
      <c r="C24" s="28"/>
      <c r="D24" s="28"/>
      <c r="E24" s="28"/>
      <c r="F24" s="28"/>
      <c r="G24" s="28"/>
      <c r="H24" s="28"/>
      <c r="I24" s="28"/>
      <c r="J24" s="28"/>
    </row>
    <row r="25" spans="1:12">
      <c r="A25" s="2"/>
      <c r="B25" s="28"/>
      <c r="C25" s="28"/>
      <c r="D25" s="28"/>
      <c r="E25" s="28"/>
      <c r="F25" s="28"/>
      <c r="G25" s="28"/>
      <c r="H25" s="28"/>
      <c r="I25" s="28"/>
      <c r="J25" s="28"/>
    </row>
    <row r="26" spans="1:12" ht="25.5" customHeight="1">
      <c r="A26" s="29" t="s">
        <v>15</v>
      </c>
      <c r="B26" s="163" t="s">
        <v>16</v>
      </c>
      <c r="C26" s="163"/>
      <c r="D26" s="163" t="s">
        <v>17</v>
      </c>
      <c r="E26" s="163"/>
      <c r="F26" s="221" t="s">
        <v>18</v>
      </c>
      <c r="G26" s="221"/>
      <c r="H26" s="28"/>
      <c r="I26" s="28"/>
      <c r="J26" s="28"/>
    </row>
    <row r="27" spans="1:12" ht="25.5" customHeight="1">
      <c r="A27" s="29" t="s">
        <v>6</v>
      </c>
      <c r="B27" s="240">
        <v>0</v>
      </c>
      <c r="C27" s="240"/>
      <c r="D27" s="204">
        <f>ROUND(B27,0)</f>
        <v>0</v>
      </c>
      <c r="E27" s="204"/>
      <c r="F27" s="210" t="s">
        <v>105</v>
      </c>
      <c r="G27" s="210"/>
      <c r="H27" s="28"/>
      <c r="I27" s="28"/>
      <c r="J27" s="28"/>
    </row>
    <row r="28" spans="1:12" ht="25.5" customHeight="1">
      <c r="A28" s="29" t="s">
        <v>7</v>
      </c>
      <c r="B28" s="240">
        <v>0</v>
      </c>
      <c r="C28" s="240"/>
      <c r="D28" s="204">
        <f>ROUND(B28*0.938,0)</f>
        <v>0</v>
      </c>
      <c r="E28" s="204"/>
      <c r="F28" s="210" t="s">
        <v>116</v>
      </c>
      <c r="G28" s="210"/>
      <c r="H28" s="28"/>
      <c r="I28" s="28"/>
      <c r="J28" s="28"/>
      <c r="K28" s="72"/>
      <c r="L28" s="72"/>
    </row>
    <row r="29" spans="1:12" ht="25.5" customHeight="1">
      <c r="A29" s="29" t="s">
        <v>8</v>
      </c>
      <c r="B29" s="241">
        <v>0</v>
      </c>
      <c r="C29" s="241"/>
      <c r="D29" s="204">
        <f>ROUND(B29*1.288,0)</f>
        <v>0</v>
      </c>
      <c r="E29" s="204"/>
      <c r="F29" s="210" t="s">
        <v>117</v>
      </c>
      <c r="G29" s="210"/>
      <c r="H29" s="28"/>
      <c r="I29" s="28"/>
      <c r="J29" s="28"/>
      <c r="K29" s="72"/>
      <c r="L29" s="72"/>
    </row>
    <row r="30" spans="1:12" ht="25.5" customHeight="1">
      <c r="A30" s="29" t="s">
        <v>9</v>
      </c>
      <c r="B30" s="242">
        <v>0</v>
      </c>
      <c r="C30" s="242"/>
      <c r="D30" s="204">
        <f>ROUND(B30*1.571,0)</f>
        <v>0</v>
      </c>
      <c r="E30" s="204"/>
      <c r="F30" s="210" t="s">
        <v>118</v>
      </c>
      <c r="G30" s="210"/>
      <c r="H30" s="28"/>
      <c r="I30" s="28"/>
      <c r="J30" s="28"/>
    </row>
    <row r="31" spans="1:12" ht="25.5" customHeight="1">
      <c r="A31" s="29" t="s">
        <v>19</v>
      </c>
      <c r="B31" s="203"/>
      <c r="C31" s="203"/>
      <c r="D31" s="204">
        <f>SUM(D27:E30)</f>
        <v>0</v>
      </c>
      <c r="E31" s="204"/>
      <c r="F31" s="205"/>
      <c r="G31" s="205"/>
      <c r="H31" s="28"/>
      <c r="I31" s="28"/>
      <c r="J31" s="28"/>
    </row>
    <row r="32" spans="1:12">
      <c r="A32" s="6" t="s">
        <v>20</v>
      </c>
      <c r="B32" s="28"/>
      <c r="C32" s="28"/>
      <c r="D32" s="28"/>
      <c r="E32" s="28"/>
      <c r="F32" s="28"/>
      <c r="G32" s="28"/>
      <c r="H32" s="28"/>
      <c r="I32" s="28"/>
      <c r="J32" s="28"/>
    </row>
    <row r="33" spans="1:12">
      <c r="A33" s="8" t="s">
        <v>21</v>
      </c>
      <c r="B33" s="28"/>
      <c r="C33" s="28"/>
      <c r="D33" s="28"/>
      <c r="E33" s="28"/>
      <c r="F33" s="28"/>
      <c r="G33" s="28"/>
      <c r="H33" s="28"/>
      <c r="I33" s="28"/>
      <c r="J33" s="28"/>
    </row>
    <row r="34" spans="1:12" ht="23.25" customHeight="1">
      <c r="A34" s="206" t="s">
        <v>22</v>
      </c>
      <c r="B34" s="206"/>
      <c r="C34" s="206"/>
      <c r="D34" s="206"/>
      <c r="E34" s="206"/>
      <c r="F34" s="206"/>
      <c r="G34" s="206"/>
      <c r="H34" s="206"/>
      <c r="I34" s="206"/>
      <c r="J34" s="206"/>
    </row>
    <row r="35" spans="1:12">
      <c r="A35" s="9"/>
    </row>
    <row r="36" spans="1:12">
      <c r="A36" s="2" t="s">
        <v>23</v>
      </c>
    </row>
    <row r="37" spans="1:12">
      <c r="A37" s="10"/>
    </row>
    <row r="38" spans="1:12" ht="25.5" customHeight="1">
      <c r="A38" s="29" t="s">
        <v>15</v>
      </c>
      <c r="B38" s="163" t="s">
        <v>100</v>
      </c>
      <c r="C38" s="163"/>
      <c r="D38" s="220" t="s">
        <v>17</v>
      </c>
      <c r="E38" s="220"/>
      <c r="F38" s="221" t="s">
        <v>18</v>
      </c>
      <c r="G38" s="221"/>
      <c r="H38" s="28"/>
    </row>
    <row r="39" spans="1:12" ht="25.5" customHeight="1">
      <c r="A39" s="29" t="s">
        <v>6</v>
      </c>
      <c r="B39" s="240">
        <v>0</v>
      </c>
      <c r="C39" s="240"/>
      <c r="D39" s="204">
        <f>ROUND(B39,0)</f>
        <v>0</v>
      </c>
      <c r="E39" s="204"/>
      <c r="F39" s="210" t="s">
        <v>105</v>
      </c>
      <c r="G39" s="210"/>
      <c r="H39" s="28"/>
    </row>
    <row r="40" spans="1:12" ht="25.5" customHeight="1">
      <c r="A40" s="29" t="s">
        <v>7</v>
      </c>
      <c r="B40" s="240">
        <v>0</v>
      </c>
      <c r="C40" s="240"/>
      <c r="D40" s="204">
        <f>ROUND(B40*0.938,0)</f>
        <v>0</v>
      </c>
      <c r="E40" s="204"/>
      <c r="F40" s="210" t="s">
        <v>116</v>
      </c>
      <c r="G40" s="210"/>
      <c r="H40" s="28"/>
      <c r="K40" s="72"/>
      <c r="L40" s="72"/>
    </row>
    <row r="41" spans="1:12" ht="25.5" customHeight="1">
      <c r="A41" s="29" t="s">
        <v>8</v>
      </c>
      <c r="B41" s="241">
        <v>0</v>
      </c>
      <c r="C41" s="241"/>
      <c r="D41" s="204">
        <f>ROUND(B41*1.288,0)</f>
        <v>0</v>
      </c>
      <c r="E41" s="204"/>
      <c r="F41" s="210" t="s">
        <v>117</v>
      </c>
      <c r="G41" s="210"/>
      <c r="H41" s="28"/>
      <c r="K41" s="72"/>
      <c r="L41" s="72"/>
    </row>
    <row r="42" spans="1:12" ht="25.5" customHeight="1">
      <c r="A42" s="29" t="s">
        <v>9</v>
      </c>
      <c r="B42" s="242">
        <v>0</v>
      </c>
      <c r="C42" s="242"/>
      <c r="D42" s="204">
        <f>ROUND(B42*1.571,0)</f>
        <v>0</v>
      </c>
      <c r="E42" s="204"/>
      <c r="F42" s="210" t="s">
        <v>118</v>
      </c>
      <c r="G42" s="210"/>
      <c r="H42" s="28"/>
    </row>
    <row r="43" spans="1:12" ht="25.5" customHeight="1">
      <c r="A43" s="29" t="s">
        <v>19</v>
      </c>
      <c r="B43" s="218"/>
      <c r="C43" s="218"/>
      <c r="D43" s="204">
        <f>SUM(D39:E42)</f>
        <v>0</v>
      </c>
      <c r="E43" s="204"/>
      <c r="F43" s="205"/>
      <c r="G43" s="205"/>
      <c r="H43" s="28"/>
    </row>
    <row r="44" spans="1:12">
      <c r="A44" s="25" t="s">
        <v>24</v>
      </c>
      <c r="B44" s="28"/>
      <c r="C44" s="28"/>
      <c r="D44" s="28"/>
      <c r="E44" s="28"/>
      <c r="F44" s="28"/>
      <c r="G44" s="28"/>
      <c r="H44" s="28"/>
    </row>
    <row r="45" spans="1:12">
      <c r="A45" s="6" t="s">
        <v>25</v>
      </c>
      <c r="B45" s="28"/>
      <c r="C45" s="28"/>
      <c r="D45" s="28"/>
      <c r="E45" s="28"/>
      <c r="F45" s="28"/>
      <c r="G45" s="28"/>
      <c r="H45" s="28"/>
    </row>
    <row r="46" spans="1:12">
      <c r="A46" s="8"/>
      <c r="B46" s="28"/>
      <c r="C46" s="28"/>
      <c r="D46" s="28"/>
      <c r="E46" s="28"/>
      <c r="F46" s="28"/>
      <c r="G46" s="28"/>
      <c r="H46" s="28"/>
    </row>
    <row r="47" spans="1:12">
      <c r="A47" s="27" t="s">
        <v>26</v>
      </c>
      <c r="B47" s="28"/>
      <c r="C47" s="28"/>
      <c r="D47" s="28"/>
      <c r="E47" s="28"/>
      <c r="F47" s="28"/>
      <c r="G47" s="28"/>
      <c r="H47" s="28"/>
    </row>
    <row r="48" spans="1:12">
      <c r="A48" s="11"/>
      <c r="B48" s="28"/>
      <c r="C48" s="28"/>
      <c r="D48" s="28"/>
      <c r="E48" s="28"/>
      <c r="F48" s="28"/>
      <c r="G48" s="28"/>
      <c r="H48" s="28"/>
    </row>
    <row r="49" spans="1:12" ht="25.5" customHeight="1">
      <c r="A49" s="29"/>
      <c r="B49" s="163" t="s">
        <v>27</v>
      </c>
      <c r="C49" s="163"/>
      <c r="D49" s="163"/>
      <c r="E49" s="220" t="s">
        <v>17</v>
      </c>
      <c r="F49" s="220"/>
      <c r="G49" s="221" t="s">
        <v>18</v>
      </c>
      <c r="H49" s="221"/>
    </row>
    <row r="50" spans="1:12" ht="25.5" customHeight="1">
      <c r="A50" s="43" t="s">
        <v>28</v>
      </c>
      <c r="B50" s="213">
        <v>0</v>
      </c>
      <c r="C50" s="213"/>
      <c r="D50" s="213"/>
      <c r="E50" s="222"/>
      <c r="F50" s="222"/>
      <c r="G50" s="222"/>
      <c r="H50" s="222"/>
    </row>
    <row r="51" spans="1:12" ht="25.5" customHeight="1">
      <c r="A51" s="215" t="s">
        <v>29</v>
      </c>
      <c r="B51" s="29" t="s">
        <v>6</v>
      </c>
      <c r="C51" s="204">
        <f>IF(ISERROR(B27/$B$50),0,B27/$B$50)</f>
        <v>0</v>
      </c>
      <c r="D51" s="204"/>
      <c r="E51" s="204">
        <f>ROUND(C51,0)</f>
        <v>0</v>
      </c>
      <c r="F51" s="204"/>
      <c r="G51" s="210" t="s">
        <v>105</v>
      </c>
      <c r="H51" s="210"/>
    </row>
    <row r="52" spans="1:12" ht="25.5" customHeight="1">
      <c r="A52" s="215"/>
      <c r="B52" s="29" t="s">
        <v>7</v>
      </c>
      <c r="C52" s="216">
        <f>IF(ISERROR(B28/$B$50),0,B28/$B$50)</f>
        <v>0</v>
      </c>
      <c r="D52" s="217"/>
      <c r="E52" s="204">
        <f>ROUND(C52*0.938,0)</f>
        <v>0</v>
      </c>
      <c r="F52" s="204"/>
      <c r="G52" s="210" t="s">
        <v>116</v>
      </c>
      <c r="H52" s="210"/>
      <c r="K52" s="72"/>
      <c r="L52" s="72"/>
    </row>
    <row r="53" spans="1:12" ht="25.5" customHeight="1">
      <c r="A53" s="215"/>
      <c r="B53" s="29" t="s">
        <v>8</v>
      </c>
      <c r="C53" s="208">
        <f>IF(ISERROR(B29/$B$50),0,B29/$B$50)</f>
        <v>0</v>
      </c>
      <c r="D53" s="209"/>
      <c r="E53" s="204">
        <f>ROUND(C53*1.288,0)</f>
        <v>0</v>
      </c>
      <c r="F53" s="204"/>
      <c r="G53" s="210" t="s">
        <v>117</v>
      </c>
      <c r="H53" s="210"/>
      <c r="K53" s="72"/>
      <c r="L53" s="72"/>
    </row>
    <row r="54" spans="1:12" ht="25.5" customHeight="1">
      <c r="A54" s="215"/>
      <c r="B54" s="29" t="s">
        <v>9</v>
      </c>
      <c r="C54" s="211">
        <f>IF(ISERROR(B30/$B$50),0,B30/$B$50)</f>
        <v>0</v>
      </c>
      <c r="D54" s="212"/>
      <c r="E54" s="204">
        <f>ROUND(C54*1.571,0)</f>
        <v>0</v>
      </c>
      <c r="F54" s="204"/>
      <c r="G54" s="210" t="s">
        <v>118</v>
      </c>
      <c r="H54" s="210"/>
    </row>
    <row r="55" spans="1:12" ht="25.5" customHeight="1">
      <c r="A55" s="163" t="s">
        <v>19</v>
      </c>
      <c r="B55" s="163"/>
      <c r="C55" s="218"/>
      <c r="D55" s="218"/>
      <c r="E55" s="204">
        <f>SUM(E51:F54)</f>
        <v>0</v>
      </c>
      <c r="F55" s="204"/>
      <c r="G55" s="205"/>
      <c r="H55" s="205"/>
    </row>
    <row r="56" spans="1:12">
      <c r="A56" s="25" t="s">
        <v>30</v>
      </c>
    </row>
    <row r="57" spans="1:12" ht="18.75" customHeight="1">
      <c r="A57" s="219" t="s">
        <v>31</v>
      </c>
      <c r="B57" s="219"/>
      <c r="C57" s="219"/>
      <c r="D57" s="219"/>
      <c r="E57" s="219"/>
      <c r="F57" s="219"/>
      <c r="G57" s="219"/>
      <c r="H57" s="219"/>
      <c r="I57" s="219"/>
      <c r="J57" s="219"/>
    </row>
    <row r="58" spans="1:12">
      <c r="A58" s="2"/>
    </row>
    <row r="59" spans="1:12">
      <c r="A59" s="2" t="s">
        <v>32</v>
      </c>
    </row>
    <row r="60" spans="1:12">
      <c r="A60" s="2"/>
    </row>
    <row r="61" spans="1:12" ht="25.5" customHeight="1">
      <c r="A61" s="29"/>
      <c r="B61" s="163" t="s">
        <v>27</v>
      </c>
      <c r="C61" s="163"/>
      <c r="D61" s="163"/>
      <c r="E61" s="220" t="s">
        <v>17</v>
      </c>
      <c r="F61" s="220"/>
      <c r="G61" s="221" t="s">
        <v>18</v>
      </c>
      <c r="H61" s="221"/>
    </row>
    <row r="62" spans="1:12" ht="25.5" customHeight="1">
      <c r="A62" s="43" t="s">
        <v>101</v>
      </c>
      <c r="B62" s="213">
        <v>0</v>
      </c>
      <c r="C62" s="213"/>
      <c r="D62" s="213"/>
      <c r="E62" s="214"/>
      <c r="F62" s="214"/>
      <c r="G62" s="214"/>
      <c r="H62" s="214"/>
    </row>
    <row r="63" spans="1:12" ht="25.5" customHeight="1">
      <c r="A63" s="215" t="s">
        <v>29</v>
      </c>
      <c r="B63" s="29" t="s">
        <v>6</v>
      </c>
      <c r="C63" s="243">
        <f>IF(ISERROR(B39/$B$62),0,B39/$B$50)</f>
        <v>0</v>
      </c>
      <c r="D63" s="243"/>
      <c r="E63" s="204">
        <f>ROUND(C63,0)</f>
        <v>0</v>
      </c>
      <c r="F63" s="204"/>
      <c r="G63" s="210" t="s">
        <v>105</v>
      </c>
      <c r="H63" s="210"/>
    </row>
    <row r="64" spans="1:12" ht="25.5" customHeight="1">
      <c r="A64" s="215"/>
      <c r="B64" s="29" t="s">
        <v>7</v>
      </c>
      <c r="C64" s="243">
        <f>IF(ISERROR(B40/$B$62),0,B40/$B$50)</f>
        <v>0</v>
      </c>
      <c r="D64" s="243"/>
      <c r="E64" s="204">
        <f>ROUND(C64*0.938,0)</f>
        <v>0</v>
      </c>
      <c r="F64" s="204"/>
      <c r="G64" s="210" t="s">
        <v>116</v>
      </c>
      <c r="H64" s="210"/>
      <c r="K64" s="72"/>
      <c r="L64" s="72"/>
    </row>
    <row r="65" spans="1:12" ht="25.5" customHeight="1">
      <c r="A65" s="215"/>
      <c r="B65" s="29" t="s">
        <v>8</v>
      </c>
      <c r="C65" s="244">
        <f>IF(ISERROR(B41/$B$62),0,B41/$B$50)</f>
        <v>0</v>
      </c>
      <c r="D65" s="244"/>
      <c r="E65" s="204">
        <f>ROUND(C65*1.288,0)</f>
        <v>0</v>
      </c>
      <c r="F65" s="204"/>
      <c r="G65" s="210" t="s">
        <v>117</v>
      </c>
      <c r="H65" s="210"/>
      <c r="K65" s="72"/>
      <c r="L65" s="72"/>
    </row>
    <row r="66" spans="1:12" ht="25.5" customHeight="1">
      <c r="A66" s="215"/>
      <c r="B66" s="29" t="s">
        <v>9</v>
      </c>
      <c r="C66" s="245">
        <f>IF(ISERROR(B42/$B$62),0,B42/$B$50)</f>
        <v>0</v>
      </c>
      <c r="D66" s="245"/>
      <c r="E66" s="204">
        <f>ROUND(C66*1.571,0)</f>
        <v>0</v>
      </c>
      <c r="F66" s="204"/>
      <c r="G66" s="210" t="s">
        <v>118</v>
      </c>
      <c r="H66" s="210"/>
    </row>
    <row r="67" spans="1:12" ht="25.5" customHeight="1">
      <c r="A67" s="163" t="s">
        <v>19</v>
      </c>
      <c r="B67" s="163"/>
      <c r="C67" s="203"/>
      <c r="D67" s="203"/>
      <c r="E67" s="204">
        <f>SUM(E63:F66)</f>
        <v>0</v>
      </c>
      <c r="F67" s="204"/>
      <c r="G67" s="205"/>
      <c r="H67" s="205"/>
    </row>
    <row r="68" spans="1:12">
      <c r="A68" s="6" t="s">
        <v>30</v>
      </c>
    </row>
    <row r="69" spans="1:12" ht="18.75" customHeight="1">
      <c r="A69" s="206" t="s">
        <v>31</v>
      </c>
      <c r="B69" s="206"/>
      <c r="C69" s="206"/>
      <c r="D69" s="206"/>
      <c r="E69" s="206"/>
      <c r="F69" s="206"/>
      <c r="G69" s="206"/>
      <c r="H69" s="206"/>
      <c r="I69" s="206"/>
      <c r="J69" s="206"/>
    </row>
    <row r="70" spans="1:12" ht="19.5" thickBot="1">
      <c r="A70" s="6"/>
    </row>
    <row r="71" spans="1:12" ht="36.75" customHeight="1" thickTop="1" thickBot="1">
      <c r="A71" s="207" t="s">
        <v>33</v>
      </c>
      <c r="B71" s="207"/>
      <c r="C71" s="207"/>
      <c r="D71" s="207"/>
      <c r="E71" s="207"/>
      <c r="F71" s="207"/>
      <c r="G71" s="207"/>
      <c r="H71" s="207"/>
      <c r="I71" s="26"/>
    </row>
    <row r="72" spans="1:12" ht="14.25" customHeight="1" thickTop="1">
      <c r="A72" s="2" t="s">
        <v>34</v>
      </c>
    </row>
    <row r="73" spans="1:12" ht="14.25" customHeight="1">
      <c r="A73" s="9" t="s">
        <v>35</v>
      </c>
    </row>
    <row r="74" spans="1:12">
      <c r="A74" s="6"/>
    </row>
    <row r="75" spans="1:12">
      <c r="A75" s="24" t="s">
        <v>36</v>
      </c>
      <c r="B75" s="22"/>
      <c r="C75" s="22"/>
      <c r="D75" s="22"/>
    </row>
    <row r="77" spans="1:12" ht="26.25" customHeight="1">
      <c r="A77" s="194"/>
      <c r="B77" s="194"/>
      <c r="C77" s="56" t="s">
        <v>37</v>
      </c>
      <c r="D77" s="195" t="s">
        <v>38</v>
      </c>
      <c r="E77" s="196"/>
      <c r="F77" s="195" t="s">
        <v>132</v>
      </c>
      <c r="G77" s="197"/>
      <c r="H77" s="197"/>
      <c r="I77" s="197"/>
      <c r="J77" s="197"/>
    </row>
    <row r="78" spans="1:12" ht="19.7" customHeight="1">
      <c r="A78" s="179" t="s">
        <v>39</v>
      </c>
      <c r="B78" s="179"/>
      <c r="C78" s="180">
        <v>0.15</v>
      </c>
      <c r="D78" s="198"/>
      <c r="E78" s="199"/>
      <c r="F78" s="200">
        <v>0</v>
      </c>
      <c r="G78" s="201"/>
      <c r="H78" s="186">
        <v>0</v>
      </c>
      <c r="I78" s="186"/>
      <c r="J78" s="76" t="str">
        <f>IF(H78=0,"",IF(ISERROR((F78-H78)/F78),"",(F78-H78)/F78))</f>
        <v/>
      </c>
    </row>
    <row r="79" spans="1:12" ht="18.75" customHeight="1">
      <c r="A79" s="179"/>
      <c r="B79" s="179"/>
      <c r="C79" s="181"/>
      <c r="D79" s="127"/>
      <c r="E79" s="183"/>
      <c r="F79" s="184">
        <v>0</v>
      </c>
      <c r="G79" s="185"/>
      <c r="H79" s="186">
        <v>0</v>
      </c>
      <c r="I79" s="186"/>
      <c r="J79" s="76" t="str">
        <f t="shared" ref="J79:J86" si="0">IF(H79=0,"",IF(ISERROR((F79-H79)/F79),"",(F79-H79)/F79))</f>
        <v/>
      </c>
    </row>
    <row r="80" spans="1:12" ht="18.75" customHeight="1">
      <c r="A80" s="179"/>
      <c r="B80" s="179"/>
      <c r="C80" s="181"/>
      <c r="D80" s="187"/>
      <c r="E80" s="188"/>
      <c r="F80" s="189">
        <v>0</v>
      </c>
      <c r="G80" s="190"/>
      <c r="H80" s="191">
        <v>0</v>
      </c>
      <c r="I80" s="191"/>
      <c r="J80" s="76" t="str">
        <f t="shared" si="0"/>
        <v/>
      </c>
    </row>
    <row r="81" spans="1:10" ht="18.75" customHeight="1">
      <c r="A81" s="179"/>
      <c r="B81" s="179"/>
      <c r="C81" s="181"/>
      <c r="D81" s="187"/>
      <c r="E81" s="188"/>
      <c r="F81" s="189">
        <v>0</v>
      </c>
      <c r="G81" s="190"/>
      <c r="H81" s="191">
        <v>0</v>
      </c>
      <c r="I81" s="191"/>
      <c r="J81" s="76" t="str">
        <f t="shared" si="0"/>
        <v/>
      </c>
    </row>
    <row r="82" spans="1:10" ht="18.75" customHeight="1">
      <c r="A82" s="179"/>
      <c r="B82" s="179"/>
      <c r="C82" s="181"/>
      <c r="D82" s="187"/>
      <c r="E82" s="188"/>
      <c r="F82" s="192">
        <v>0</v>
      </c>
      <c r="G82" s="193"/>
      <c r="H82" s="177">
        <v>0</v>
      </c>
      <c r="I82" s="177"/>
      <c r="J82" s="76" t="str">
        <f t="shared" si="0"/>
        <v/>
      </c>
    </row>
    <row r="83" spans="1:10" ht="18.75" customHeight="1">
      <c r="A83" s="179"/>
      <c r="B83" s="179"/>
      <c r="C83" s="182"/>
      <c r="D83" s="187"/>
      <c r="E83" s="188"/>
      <c r="F83" s="192">
        <v>0</v>
      </c>
      <c r="G83" s="193"/>
      <c r="H83" s="177">
        <v>0</v>
      </c>
      <c r="I83" s="177"/>
      <c r="J83" s="76" t="str">
        <f t="shared" si="0"/>
        <v/>
      </c>
    </row>
    <row r="84" spans="1:10" ht="18.75" customHeight="1">
      <c r="A84" s="179" t="s">
        <v>40</v>
      </c>
      <c r="B84" s="179"/>
      <c r="C84" s="180">
        <v>0.15</v>
      </c>
      <c r="D84" s="127"/>
      <c r="E84" s="183"/>
      <c r="F84" s="184">
        <v>0</v>
      </c>
      <c r="G84" s="185"/>
      <c r="H84" s="186">
        <v>0</v>
      </c>
      <c r="I84" s="186"/>
      <c r="J84" s="76" t="str">
        <f t="shared" si="0"/>
        <v/>
      </c>
    </row>
    <row r="85" spans="1:10" ht="18.75" customHeight="1">
      <c r="A85" s="179"/>
      <c r="B85" s="179"/>
      <c r="C85" s="181"/>
      <c r="D85" s="187"/>
      <c r="E85" s="188"/>
      <c r="F85" s="189">
        <v>0</v>
      </c>
      <c r="G85" s="190"/>
      <c r="H85" s="191">
        <v>0</v>
      </c>
      <c r="I85" s="191"/>
      <c r="J85" s="76" t="str">
        <f t="shared" si="0"/>
        <v/>
      </c>
    </row>
    <row r="86" spans="1:10" ht="18.75" customHeight="1">
      <c r="A86" s="179"/>
      <c r="B86" s="179"/>
      <c r="C86" s="182"/>
      <c r="D86" s="187"/>
      <c r="E86" s="188"/>
      <c r="F86" s="192">
        <v>0</v>
      </c>
      <c r="G86" s="193"/>
      <c r="H86" s="177">
        <v>0</v>
      </c>
      <c r="I86" s="177"/>
      <c r="J86" s="76" t="str">
        <f t="shared" si="0"/>
        <v/>
      </c>
    </row>
    <row r="87" spans="1:10">
      <c r="A87" s="7" t="s">
        <v>41</v>
      </c>
    </row>
    <row r="88" spans="1:10" ht="28.5" customHeight="1">
      <c r="A88" s="162" t="s">
        <v>115</v>
      </c>
      <c r="B88" s="162"/>
      <c r="C88" s="162"/>
      <c r="D88" s="162"/>
      <c r="E88" s="162"/>
      <c r="F88" s="162"/>
      <c r="G88" s="162"/>
      <c r="H88" s="162"/>
      <c r="I88" s="162"/>
    </row>
    <row r="89" spans="1:10">
      <c r="A89" s="12"/>
    </row>
    <row r="90" spans="1:10">
      <c r="A90" s="178" t="s">
        <v>102</v>
      </c>
      <c r="B90" s="178"/>
      <c r="C90" s="178"/>
      <c r="D90" s="178"/>
      <c r="E90" s="178"/>
      <c r="F90" s="178"/>
      <c r="G90" s="178"/>
    </row>
    <row r="91" spans="1:10">
      <c r="A91" s="13"/>
    </row>
    <row r="92" spans="1:10">
      <c r="A92" s="14" t="s">
        <v>42</v>
      </c>
    </row>
    <row r="93" spans="1:10" ht="19.5" thickBot="1">
      <c r="A93" s="2"/>
    </row>
    <row r="94" spans="1:10" ht="30.75" customHeight="1" thickTop="1" thickBot="1">
      <c r="A94" s="83"/>
      <c r="B94" s="147" t="s">
        <v>43</v>
      </c>
      <c r="C94" s="147"/>
      <c r="D94" s="147"/>
      <c r="E94" s="147"/>
      <c r="F94" s="147"/>
      <c r="G94" s="147"/>
      <c r="H94" s="147"/>
    </row>
    <row r="95" spans="1:10" ht="12" customHeight="1" thickTop="1">
      <c r="A95" s="2"/>
    </row>
    <row r="96" spans="1:10">
      <c r="A96" s="171" t="s">
        <v>44</v>
      </c>
      <c r="B96" s="171"/>
      <c r="C96" s="171" t="s">
        <v>45</v>
      </c>
      <c r="D96" s="171"/>
      <c r="E96" s="171"/>
      <c r="F96" s="171"/>
      <c r="G96" s="171"/>
      <c r="H96" s="171"/>
    </row>
    <row r="97" spans="1:12" ht="27.75" customHeight="1">
      <c r="A97" s="171"/>
      <c r="B97" s="171"/>
      <c r="C97" s="163" t="s">
        <v>46</v>
      </c>
      <c r="D97" s="163"/>
      <c r="E97" s="163"/>
      <c r="F97" s="163"/>
      <c r="G97" s="163" t="s">
        <v>47</v>
      </c>
      <c r="H97" s="163"/>
      <c r="I97" s="15"/>
    </row>
    <row r="98" spans="1:12">
      <c r="A98" s="30"/>
      <c r="B98" s="29"/>
      <c r="C98" s="163" t="s">
        <v>50</v>
      </c>
      <c r="D98" s="163"/>
      <c r="E98" s="163" t="s">
        <v>51</v>
      </c>
      <c r="F98" s="163"/>
      <c r="G98" s="163" t="s">
        <v>51</v>
      </c>
      <c r="H98" s="163"/>
      <c r="I98" s="15"/>
    </row>
    <row r="99" spans="1:12" ht="27.75" customHeight="1">
      <c r="A99" s="30" t="s">
        <v>48</v>
      </c>
      <c r="B99" s="29" t="s">
        <v>49</v>
      </c>
      <c r="C99" s="165" t="s">
        <v>52</v>
      </c>
      <c r="D99" s="165"/>
      <c r="E99" s="165" t="s">
        <v>53</v>
      </c>
      <c r="F99" s="165"/>
      <c r="G99" s="165" t="s">
        <v>53</v>
      </c>
      <c r="H99" s="165"/>
      <c r="I99" s="15"/>
    </row>
    <row r="100" spans="1:12" ht="18.75" customHeight="1">
      <c r="A100" s="46"/>
      <c r="B100" s="47"/>
      <c r="C100" s="168" t="s">
        <v>110</v>
      </c>
      <c r="D100" s="168"/>
      <c r="E100" s="168" t="s">
        <v>110</v>
      </c>
      <c r="F100" s="168"/>
      <c r="G100" s="176"/>
      <c r="H100" s="176"/>
      <c r="I100" s="15"/>
      <c r="K100" s="72"/>
      <c r="L100" s="72"/>
    </row>
    <row r="101" spans="1:12">
      <c r="A101" s="62">
        <f>D31</f>
        <v>0</v>
      </c>
      <c r="B101" s="62">
        <f>D43</f>
        <v>0</v>
      </c>
      <c r="C101" s="170">
        <v>0</v>
      </c>
      <c r="D101" s="170"/>
      <c r="E101" s="170">
        <v>0</v>
      </c>
      <c r="F101" s="170"/>
      <c r="G101" s="170">
        <v>0</v>
      </c>
      <c r="H101" s="170"/>
      <c r="I101" s="15"/>
      <c r="K101" s="72"/>
      <c r="L101" s="72"/>
    </row>
    <row r="102" spans="1:12">
      <c r="A102" s="61"/>
      <c r="B102" s="61"/>
      <c r="C102" s="173">
        <v>0</v>
      </c>
      <c r="D102" s="173"/>
      <c r="E102" s="173">
        <v>0</v>
      </c>
      <c r="F102" s="173"/>
      <c r="G102" s="173">
        <v>0</v>
      </c>
      <c r="H102" s="173"/>
      <c r="I102" s="15"/>
      <c r="K102" s="72"/>
      <c r="L102" s="72"/>
    </row>
    <row r="103" spans="1:12">
      <c r="A103" s="48"/>
      <c r="B103" s="48"/>
      <c r="C103" s="31" t="s">
        <v>54</v>
      </c>
      <c r="D103" s="32"/>
      <c r="E103" s="32"/>
      <c r="F103" s="32"/>
      <c r="G103" s="32"/>
      <c r="H103" s="33"/>
      <c r="I103" s="15"/>
    </row>
    <row r="104" spans="1:12">
      <c r="A104" s="49"/>
      <c r="B104" s="49"/>
      <c r="C104" s="34"/>
      <c r="D104" s="35"/>
      <c r="E104" s="35"/>
      <c r="F104" s="35"/>
      <c r="G104" s="35"/>
      <c r="H104" s="36"/>
      <c r="I104" s="15"/>
    </row>
    <row r="105" spans="1:12" ht="31.5" customHeight="1">
      <c r="A105" s="162" t="s">
        <v>55</v>
      </c>
      <c r="B105" s="162"/>
      <c r="C105" s="162"/>
      <c r="D105" s="162"/>
      <c r="E105" s="162"/>
      <c r="F105" s="162"/>
      <c r="G105" s="162"/>
      <c r="H105" s="162"/>
      <c r="I105" s="162"/>
      <c r="J105" s="162"/>
    </row>
    <row r="106" spans="1:12" ht="15.75" customHeight="1">
      <c r="A106" s="175" t="s">
        <v>111</v>
      </c>
      <c r="B106" s="175"/>
      <c r="C106" s="175"/>
      <c r="D106" s="175"/>
      <c r="E106" s="175"/>
      <c r="F106" s="175"/>
      <c r="G106" s="175"/>
      <c r="H106" s="175"/>
      <c r="I106" s="175"/>
      <c r="J106" s="175"/>
    </row>
    <row r="107" spans="1:12" ht="24.75" customHeight="1">
      <c r="A107" s="162" t="s">
        <v>56</v>
      </c>
      <c r="B107" s="162"/>
      <c r="C107" s="162"/>
      <c r="D107" s="162"/>
      <c r="E107" s="162"/>
      <c r="F107" s="162"/>
      <c r="G107" s="162"/>
      <c r="H107" s="162"/>
      <c r="I107" s="162"/>
      <c r="J107" s="162"/>
    </row>
    <row r="108" spans="1:12" ht="30" customHeight="1">
      <c r="A108" s="162" t="s">
        <v>57</v>
      </c>
      <c r="B108" s="162"/>
      <c r="C108" s="162"/>
      <c r="D108" s="162"/>
      <c r="E108" s="162"/>
      <c r="F108" s="162"/>
      <c r="G108" s="162"/>
      <c r="H108" s="162"/>
      <c r="I108" s="162"/>
      <c r="J108" s="162"/>
    </row>
    <row r="109" spans="1:12">
      <c r="A109" s="7"/>
    </row>
    <row r="110" spans="1:12">
      <c r="A110" s="14" t="s">
        <v>58</v>
      </c>
    </row>
    <row r="111" spans="1:12" ht="19.5" thickBot="1">
      <c r="A111" s="6"/>
    </row>
    <row r="112" spans="1:12" ht="30.75" customHeight="1" thickTop="1" thickBot="1">
      <c r="A112" s="83"/>
      <c r="B112" s="147" t="s">
        <v>43</v>
      </c>
      <c r="C112" s="147"/>
      <c r="D112" s="147"/>
      <c r="E112" s="147"/>
      <c r="F112" s="147"/>
      <c r="G112" s="147"/>
      <c r="H112" s="147"/>
    </row>
    <row r="113" spans="1:12" ht="19.5" thickTop="1">
      <c r="A113" s="7"/>
    </row>
    <row r="114" spans="1:12">
      <c r="A114" s="163" t="s">
        <v>44</v>
      </c>
      <c r="B114" s="163"/>
      <c r="C114" s="171" t="s">
        <v>59</v>
      </c>
      <c r="D114" s="171"/>
      <c r="E114" s="171" t="s">
        <v>60</v>
      </c>
      <c r="F114" s="171"/>
      <c r="G114" s="171"/>
      <c r="H114" s="171"/>
      <c r="I114" s="171"/>
      <c r="J114" s="154"/>
    </row>
    <row r="115" spans="1:12" ht="27.75" customHeight="1">
      <c r="A115" s="163"/>
      <c r="B115" s="163"/>
      <c r="C115" s="171"/>
      <c r="D115" s="171"/>
      <c r="E115" s="163" t="s">
        <v>46</v>
      </c>
      <c r="F115" s="163"/>
      <c r="G115" s="163"/>
      <c r="H115" s="163"/>
      <c r="I115" s="163" t="s">
        <v>47</v>
      </c>
      <c r="J115" s="164"/>
    </row>
    <row r="116" spans="1:12">
      <c r="A116" s="171" t="s">
        <v>48</v>
      </c>
      <c r="B116" s="163" t="s">
        <v>49</v>
      </c>
      <c r="C116" s="171" t="s">
        <v>48</v>
      </c>
      <c r="D116" s="171" t="s">
        <v>49</v>
      </c>
      <c r="E116" s="163" t="s">
        <v>50</v>
      </c>
      <c r="F116" s="163"/>
      <c r="G116" s="163" t="s">
        <v>51</v>
      </c>
      <c r="H116" s="163"/>
      <c r="I116" s="163" t="s">
        <v>51</v>
      </c>
      <c r="J116" s="164"/>
    </row>
    <row r="117" spans="1:12">
      <c r="A117" s="171"/>
      <c r="B117" s="163"/>
      <c r="C117" s="171"/>
      <c r="D117" s="171"/>
      <c r="E117" s="165" t="s">
        <v>53</v>
      </c>
      <c r="F117" s="165"/>
      <c r="G117" s="165" t="s">
        <v>53</v>
      </c>
      <c r="H117" s="165"/>
      <c r="I117" s="165" t="s">
        <v>53</v>
      </c>
      <c r="J117" s="166"/>
    </row>
    <row r="118" spans="1:12" ht="18" customHeight="1">
      <c r="A118" s="50"/>
      <c r="B118" s="50"/>
      <c r="C118" s="50"/>
      <c r="D118" s="50"/>
      <c r="E118" s="168" t="s">
        <v>110</v>
      </c>
      <c r="F118" s="168"/>
      <c r="G118" s="168" t="s">
        <v>110</v>
      </c>
      <c r="H118" s="168"/>
      <c r="I118" s="168"/>
      <c r="J118" s="169"/>
    </row>
    <row r="119" spans="1:12" ht="18.75" customHeight="1">
      <c r="A119" s="51"/>
      <c r="B119" s="51"/>
      <c r="C119" s="51"/>
      <c r="D119" s="51"/>
      <c r="E119" s="170">
        <v>0</v>
      </c>
      <c r="F119" s="170"/>
      <c r="G119" s="170">
        <v>0</v>
      </c>
      <c r="H119" s="170"/>
      <c r="I119" s="170">
        <v>0</v>
      </c>
      <c r="J119" s="172"/>
      <c r="K119" s="72"/>
      <c r="L119" s="72"/>
    </row>
    <row r="120" spans="1:12">
      <c r="A120" s="62">
        <f>D31</f>
        <v>0</v>
      </c>
      <c r="B120" s="62">
        <f>D43</f>
        <v>0</v>
      </c>
      <c r="C120" s="63">
        <f>B50</f>
        <v>0</v>
      </c>
      <c r="D120" s="63">
        <f>B62</f>
        <v>0</v>
      </c>
      <c r="E120" s="173">
        <v>0</v>
      </c>
      <c r="F120" s="173"/>
      <c r="G120" s="173">
        <v>0</v>
      </c>
      <c r="H120" s="173"/>
      <c r="I120" s="173">
        <v>0</v>
      </c>
      <c r="J120" s="174"/>
      <c r="K120" s="72"/>
      <c r="L120" s="72"/>
    </row>
    <row r="121" spans="1:12">
      <c r="A121" s="61"/>
      <c r="B121" s="61"/>
      <c r="C121" s="37"/>
      <c r="D121" s="37"/>
      <c r="E121" s="31" t="s">
        <v>54</v>
      </c>
      <c r="F121" s="32"/>
      <c r="G121" s="32"/>
      <c r="H121" s="32"/>
      <c r="I121" s="32"/>
      <c r="J121" s="32"/>
      <c r="K121" s="72"/>
      <c r="L121" s="72"/>
    </row>
    <row r="122" spans="1:12">
      <c r="A122" s="52"/>
      <c r="B122" s="52"/>
      <c r="C122" s="52"/>
      <c r="D122" s="52"/>
      <c r="E122" s="34"/>
      <c r="F122" s="35"/>
      <c r="G122" s="35"/>
      <c r="H122" s="35"/>
      <c r="I122" s="35"/>
      <c r="J122" s="35"/>
    </row>
    <row r="123" spans="1:12" ht="30" customHeight="1">
      <c r="A123" s="162" t="s">
        <v>55</v>
      </c>
      <c r="B123" s="162"/>
      <c r="C123" s="162"/>
      <c r="D123" s="162"/>
      <c r="E123" s="162"/>
      <c r="F123" s="162"/>
      <c r="G123" s="162"/>
      <c r="H123" s="162"/>
      <c r="I123" s="162"/>
      <c r="J123" s="162"/>
    </row>
    <row r="124" spans="1:12" ht="27" customHeight="1">
      <c r="A124" s="162" t="s">
        <v>113</v>
      </c>
      <c r="B124" s="162"/>
      <c r="C124" s="162"/>
      <c r="D124" s="162"/>
      <c r="E124" s="162"/>
      <c r="F124" s="162"/>
      <c r="G124" s="162"/>
      <c r="H124" s="162"/>
      <c r="I124" s="162"/>
      <c r="J124" s="162"/>
    </row>
    <row r="125" spans="1:12" ht="21" customHeight="1">
      <c r="A125" s="7" t="s">
        <v>61</v>
      </c>
    </row>
    <row r="126" spans="1:12" ht="30" customHeight="1">
      <c r="A126" s="162" t="s">
        <v>62</v>
      </c>
      <c r="B126" s="162"/>
      <c r="C126" s="162"/>
      <c r="D126" s="162"/>
      <c r="E126" s="162"/>
      <c r="F126" s="162"/>
      <c r="G126" s="162"/>
      <c r="H126" s="162"/>
      <c r="I126" s="162"/>
      <c r="J126" s="162"/>
    </row>
    <row r="127" spans="1:12" ht="21" customHeight="1">
      <c r="A127" s="162" t="s">
        <v>63</v>
      </c>
      <c r="B127" s="162"/>
      <c r="C127" s="162"/>
      <c r="D127" s="162"/>
      <c r="E127" s="162"/>
      <c r="F127" s="162"/>
      <c r="G127" s="162"/>
      <c r="H127" s="162"/>
      <c r="I127" s="162"/>
      <c r="J127" s="162"/>
    </row>
    <row r="128" spans="1:12">
      <c r="A128" s="2"/>
    </row>
    <row r="129" spans="1:10" ht="33" customHeight="1">
      <c r="A129" s="167" t="s">
        <v>109</v>
      </c>
      <c r="B129" s="167"/>
      <c r="C129" s="167"/>
      <c r="D129" s="167"/>
      <c r="E129" s="167"/>
      <c r="F129" s="167"/>
      <c r="G129" s="167"/>
      <c r="H129" s="167"/>
      <c r="I129" s="167"/>
      <c r="J129" s="167"/>
    </row>
    <row r="130" spans="1:10" ht="19.5" thickBot="1">
      <c r="A130" s="2"/>
    </row>
    <row r="131" spans="1:10" ht="30.75" customHeight="1" thickTop="1" thickBot="1">
      <c r="A131" s="84"/>
      <c r="B131" s="146" t="s">
        <v>43</v>
      </c>
      <c r="C131" s="147"/>
      <c r="D131" s="147"/>
      <c r="E131" s="147"/>
      <c r="F131" s="147"/>
      <c r="G131" s="147"/>
      <c r="H131" s="147"/>
    </row>
    <row r="132" spans="1:10" ht="13.5" customHeight="1" thickTop="1">
      <c r="A132" s="7"/>
    </row>
    <row r="133" spans="1:10" ht="27" customHeight="1">
      <c r="A133" s="148" t="s">
        <v>44</v>
      </c>
      <c r="B133" s="149"/>
      <c r="C133" s="148" t="s">
        <v>64</v>
      </c>
      <c r="D133" s="149"/>
      <c r="E133" s="154" t="s">
        <v>65</v>
      </c>
      <c r="F133" s="155"/>
      <c r="G133" s="155"/>
      <c r="H133" s="155"/>
      <c r="I133" s="155"/>
      <c r="J133" s="155"/>
    </row>
    <row r="134" spans="1:10">
      <c r="A134" s="150"/>
      <c r="B134" s="151"/>
      <c r="C134" s="150"/>
      <c r="D134" s="151"/>
      <c r="E134" s="156" t="s">
        <v>53</v>
      </c>
      <c r="F134" s="157"/>
      <c r="G134" s="156" t="s">
        <v>53</v>
      </c>
      <c r="H134" s="157"/>
      <c r="I134" s="156" t="s">
        <v>53</v>
      </c>
      <c r="J134" s="160"/>
    </row>
    <row r="135" spans="1:10">
      <c r="A135" s="152"/>
      <c r="B135" s="153"/>
      <c r="C135" s="152"/>
      <c r="D135" s="153"/>
      <c r="E135" s="158"/>
      <c r="F135" s="159"/>
      <c r="G135" s="158"/>
      <c r="H135" s="159"/>
      <c r="I135" s="158"/>
      <c r="J135" s="161"/>
    </row>
    <row r="136" spans="1:10">
      <c r="A136" s="134">
        <v>0</v>
      </c>
      <c r="B136" s="135"/>
      <c r="C136" s="136">
        <v>0</v>
      </c>
      <c r="D136" s="137"/>
      <c r="E136" s="38"/>
      <c r="F136" s="39"/>
      <c r="G136" s="32"/>
      <c r="H136" s="32"/>
      <c r="I136" s="32"/>
      <c r="J136" s="32"/>
    </row>
    <row r="137" spans="1:10">
      <c r="A137" s="138">
        <v>0</v>
      </c>
      <c r="B137" s="139"/>
      <c r="C137" s="140">
        <v>0</v>
      </c>
      <c r="D137" s="141"/>
      <c r="E137" s="40" t="s">
        <v>66</v>
      </c>
      <c r="F137" s="41"/>
      <c r="G137" s="41"/>
      <c r="H137" s="41"/>
      <c r="I137" s="41"/>
      <c r="J137" s="41"/>
    </row>
    <row r="138" spans="1:10">
      <c r="A138" s="142">
        <v>0</v>
      </c>
      <c r="B138" s="143"/>
      <c r="C138" s="144">
        <v>0</v>
      </c>
      <c r="D138" s="145"/>
      <c r="E138" s="42"/>
      <c r="F138" s="35"/>
      <c r="G138" s="35"/>
      <c r="H138" s="35"/>
      <c r="I138" s="35"/>
      <c r="J138" s="35"/>
    </row>
    <row r="139" spans="1:10" ht="28.5" customHeight="1">
      <c r="A139" s="162" t="s">
        <v>67</v>
      </c>
      <c r="B139" s="162"/>
      <c r="C139" s="162"/>
      <c r="D139" s="162"/>
      <c r="E139" s="162"/>
      <c r="F139" s="162"/>
      <c r="G139" s="162"/>
      <c r="H139" s="162"/>
      <c r="I139" s="162"/>
      <c r="J139" s="162"/>
    </row>
    <row r="140" spans="1:10" ht="23.25" customHeight="1">
      <c r="A140" s="162" t="s">
        <v>68</v>
      </c>
      <c r="B140" s="162"/>
      <c r="C140" s="162"/>
      <c r="D140" s="162"/>
      <c r="E140" s="162"/>
      <c r="F140" s="162"/>
      <c r="G140" s="162"/>
      <c r="H140" s="162"/>
      <c r="I140" s="162"/>
      <c r="J140" s="162"/>
    </row>
    <row r="141" spans="1:10">
      <c r="A141" s="7"/>
    </row>
    <row r="142" spans="1:10">
      <c r="A142" s="24" t="s">
        <v>69</v>
      </c>
      <c r="B142" s="22"/>
      <c r="C142" s="22"/>
      <c r="D142" s="22"/>
      <c r="E142" s="22"/>
      <c r="F142" s="22"/>
    </row>
    <row r="143" spans="1:10" ht="13.5" customHeight="1">
      <c r="A143" s="7"/>
    </row>
    <row r="144" spans="1:10" ht="18.75" customHeight="1">
      <c r="A144" s="105" t="s">
        <v>126</v>
      </c>
      <c r="B144" s="105"/>
      <c r="C144" s="105"/>
      <c r="D144" s="105"/>
      <c r="E144" s="105"/>
      <c r="F144" s="105"/>
      <c r="G144" s="105"/>
      <c r="H144" s="105"/>
      <c r="I144" s="105"/>
      <c r="J144" s="105"/>
    </row>
    <row r="145" spans="1:15" ht="12.75" customHeight="1" thickBot="1">
      <c r="A145" s="16"/>
      <c r="B145" s="16"/>
      <c r="C145" s="16"/>
      <c r="D145" s="16"/>
      <c r="E145" s="16"/>
    </row>
    <row r="146" spans="1:15" ht="30.75" customHeight="1" thickTop="1" thickBot="1">
      <c r="A146" s="85"/>
      <c r="B146" s="131" t="s">
        <v>70</v>
      </c>
      <c r="C146" s="132"/>
      <c r="D146" s="132"/>
      <c r="F146" s="86"/>
      <c r="G146" s="92" t="s">
        <v>71</v>
      </c>
      <c r="H146" s="92"/>
      <c r="I146" s="92"/>
    </row>
    <row r="147" spans="1:15" ht="15.75" customHeight="1" thickTop="1">
      <c r="A147" s="17"/>
    </row>
    <row r="148" spans="1:15" ht="18.75" customHeight="1">
      <c r="A148" s="105" t="s">
        <v>72</v>
      </c>
      <c r="B148" s="105"/>
      <c r="C148" s="105"/>
      <c r="D148" s="105"/>
      <c r="E148" s="105"/>
      <c r="F148" s="105"/>
      <c r="G148" s="105"/>
      <c r="H148" s="105"/>
      <c r="I148" s="105"/>
      <c r="J148" s="105"/>
    </row>
    <row r="149" spans="1:15" ht="8.25" customHeight="1" thickBot="1">
      <c r="A149" s="16"/>
      <c r="B149" s="16"/>
      <c r="C149" s="16"/>
      <c r="D149" s="16"/>
    </row>
    <row r="150" spans="1:15" ht="18.75" customHeight="1" thickBot="1">
      <c r="A150" s="94" t="s">
        <v>73</v>
      </c>
      <c r="B150" s="94"/>
      <c r="C150" s="94" t="s">
        <v>74</v>
      </c>
      <c r="D150" s="94"/>
      <c r="E150" s="127" t="s">
        <v>75</v>
      </c>
      <c r="F150" s="128"/>
      <c r="G150" s="129" t="s">
        <v>76</v>
      </c>
      <c r="H150" s="130"/>
      <c r="K150" s="71"/>
      <c r="M150" s="54"/>
      <c r="N150" s="54"/>
      <c r="O150" s="54"/>
    </row>
    <row r="151" spans="1:15" ht="19.5" customHeight="1" thickBot="1">
      <c r="A151" s="94" t="s">
        <v>123</v>
      </c>
      <c r="B151" s="94"/>
      <c r="C151" s="94" t="s">
        <v>103</v>
      </c>
      <c r="D151" s="94"/>
      <c r="E151" s="44">
        <v>15</v>
      </c>
      <c r="F151" s="60" t="s">
        <v>106</v>
      </c>
      <c r="G151" s="122"/>
      <c r="H151" s="123"/>
      <c r="I151" s="124" t="str">
        <f>IF(COUNTIF(G151:H154,"○")&gt;1,"積立方式が２つ以上選択されています","")</f>
        <v/>
      </c>
      <c r="J151" s="124"/>
      <c r="K151" s="71"/>
      <c r="N151" s="58"/>
    </row>
    <row r="152" spans="1:15" ht="19.5" customHeight="1" thickBot="1">
      <c r="A152" s="94"/>
      <c r="B152" s="94"/>
      <c r="C152" s="94" t="s">
        <v>77</v>
      </c>
      <c r="D152" s="94"/>
      <c r="E152" s="44">
        <v>30.1</v>
      </c>
      <c r="F152" s="60" t="s">
        <v>106</v>
      </c>
      <c r="G152" s="122"/>
      <c r="H152" s="123"/>
      <c r="I152" s="124"/>
      <c r="J152" s="124"/>
      <c r="N152" s="58"/>
    </row>
    <row r="153" spans="1:15" ht="19.5" customHeight="1" thickBot="1">
      <c r="A153" s="94"/>
      <c r="B153" s="94"/>
      <c r="C153" s="94" t="s">
        <v>78</v>
      </c>
      <c r="D153" s="94"/>
      <c r="E153" s="44">
        <v>50.1</v>
      </c>
      <c r="F153" s="60" t="s">
        <v>106</v>
      </c>
      <c r="G153" s="122"/>
      <c r="H153" s="123"/>
      <c r="I153" s="124"/>
      <c r="J153" s="124"/>
      <c r="K153" s="71"/>
      <c r="N153" s="58"/>
    </row>
    <row r="154" spans="1:15" ht="19.5" customHeight="1" thickBot="1">
      <c r="A154" s="94"/>
      <c r="B154" s="94"/>
      <c r="C154" s="94" t="s">
        <v>79</v>
      </c>
      <c r="D154" s="94"/>
      <c r="E154" s="44">
        <v>70.099999999999994</v>
      </c>
      <c r="F154" s="60" t="s">
        <v>106</v>
      </c>
      <c r="G154" s="122"/>
      <c r="H154" s="123"/>
      <c r="I154" s="124"/>
      <c r="J154" s="124"/>
      <c r="K154" s="71"/>
      <c r="N154" s="58"/>
    </row>
    <row r="155" spans="1:15" ht="19.5" customHeight="1" thickBot="1">
      <c r="A155" s="94" t="s">
        <v>7</v>
      </c>
      <c r="B155" s="94"/>
      <c r="C155" s="94" t="s">
        <v>103</v>
      </c>
      <c r="D155" s="94"/>
      <c r="E155" s="44">
        <v>15.9</v>
      </c>
      <c r="F155" s="60" t="s">
        <v>106</v>
      </c>
      <c r="G155" s="122"/>
      <c r="H155" s="123"/>
      <c r="I155" s="124" t="str">
        <f>IF(COUNTIF(G155:H158,"○")&gt;1,"積立方式が２つ以上選択されています","")</f>
        <v/>
      </c>
      <c r="J155" s="124"/>
      <c r="K155" s="71"/>
      <c r="N155" s="58"/>
    </row>
    <row r="156" spans="1:15" ht="19.5" customHeight="1" thickBot="1">
      <c r="A156" s="94"/>
      <c r="B156" s="94"/>
      <c r="C156" s="94" t="s">
        <v>77</v>
      </c>
      <c r="D156" s="94"/>
      <c r="E156" s="44">
        <v>31.9</v>
      </c>
      <c r="F156" s="60" t="s">
        <v>106</v>
      </c>
      <c r="G156" s="122"/>
      <c r="H156" s="123"/>
      <c r="I156" s="124"/>
      <c r="J156" s="124"/>
      <c r="K156" s="71"/>
      <c r="N156" s="58"/>
    </row>
    <row r="157" spans="1:15" ht="19.5" customHeight="1" thickBot="1">
      <c r="A157" s="94"/>
      <c r="B157" s="94"/>
      <c r="C157" s="94" t="s">
        <v>78</v>
      </c>
      <c r="D157" s="94"/>
      <c r="E157" s="44">
        <v>53.1</v>
      </c>
      <c r="F157" s="60" t="s">
        <v>106</v>
      </c>
      <c r="G157" s="122"/>
      <c r="H157" s="123"/>
      <c r="I157" s="124"/>
      <c r="J157" s="124"/>
      <c r="K157" s="71"/>
      <c r="N157" s="58"/>
    </row>
    <row r="158" spans="1:15" ht="19.5" customHeight="1" thickBot="1">
      <c r="A158" s="94"/>
      <c r="B158" s="94"/>
      <c r="C158" s="94" t="s">
        <v>79</v>
      </c>
      <c r="D158" s="94"/>
      <c r="E158" s="44">
        <v>74.3</v>
      </c>
      <c r="F158" s="60" t="s">
        <v>106</v>
      </c>
      <c r="G158" s="122"/>
      <c r="H158" s="123"/>
      <c r="I158" s="124"/>
      <c r="J158" s="124"/>
      <c r="K158" s="71"/>
      <c r="N158" s="58"/>
    </row>
    <row r="159" spans="1:15" ht="19.5" customHeight="1" thickBot="1">
      <c r="A159" s="94" t="s">
        <v>124</v>
      </c>
      <c r="B159" s="94"/>
      <c r="C159" s="94" t="s">
        <v>103</v>
      </c>
      <c r="D159" s="94"/>
      <c r="E159" s="44">
        <v>19.7</v>
      </c>
      <c r="F159" s="60" t="s">
        <v>107</v>
      </c>
      <c r="G159" s="122"/>
      <c r="H159" s="123"/>
      <c r="I159" s="124" t="str">
        <f>IF(COUNTIF(G159:H162,"○")&gt;1,"積立方式が２つ以上選択されています","")</f>
        <v/>
      </c>
      <c r="J159" s="124"/>
      <c r="K159" s="71"/>
      <c r="N159" s="58"/>
    </row>
    <row r="160" spans="1:15" ht="19.5" customHeight="1" thickBot="1">
      <c r="A160" s="94"/>
      <c r="B160" s="94"/>
      <c r="C160" s="94" t="s">
        <v>77</v>
      </c>
      <c r="D160" s="94"/>
      <c r="E160" s="44">
        <v>39.299999999999997</v>
      </c>
      <c r="F160" s="60" t="s">
        <v>107</v>
      </c>
      <c r="G160" s="122"/>
      <c r="H160" s="123"/>
      <c r="I160" s="124"/>
      <c r="J160" s="124"/>
      <c r="K160" s="71"/>
      <c r="N160" s="58"/>
    </row>
    <row r="161" spans="1:14" ht="19.5" customHeight="1" thickBot="1">
      <c r="A161" s="94"/>
      <c r="B161" s="94"/>
      <c r="C161" s="94" t="s">
        <v>78</v>
      </c>
      <c r="D161" s="94"/>
      <c r="E161" s="44">
        <v>65.599999999999994</v>
      </c>
      <c r="F161" s="60" t="s">
        <v>107</v>
      </c>
      <c r="G161" s="122"/>
      <c r="H161" s="123"/>
      <c r="I161" s="124"/>
      <c r="J161" s="124"/>
      <c r="K161" s="71"/>
      <c r="N161" s="58"/>
    </row>
    <row r="162" spans="1:14" ht="19.5" customHeight="1" thickBot="1">
      <c r="A162" s="94"/>
      <c r="B162" s="94"/>
      <c r="C162" s="94" t="s">
        <v>79</v>
      </c>
      <c r="D162" s="94"/>
      <c r="E162" s="44">
        <v>91.8</v>
      </c>
      <c r="F162" s="60" t="s">
        <v>107</v>
      </c>
      <c r="G162" s="122"/>
      <c r="H162" s="123"/>
      <c r="I162" s="124"/>
      <c r="J162" s="124"/>
      <c r="K162" s="71"/>
      <c r="N162" s="58"/>
    </row>
    <row r="163" spans="1:14" ht="19.5" thickBot="1">
      <c r="A163" s="94" t="s">
        <v>125</v>
      </c>
      <c r="B163" s="94"/>
      <c r="C163" s="94" t="s">
        <v>103</v>
      </c>
      <c r="D163" s="94"/>
      <c r="E163" s="44">
        <v>12.1</v>
      </c>
      <c r="F163" s="60" t="s">
        <v>108</v>
      </c>
      <c r="G163" s="122"/>
      <c r="H163" s="123"/>
      <c r="I163" s="124" t="str">
        <f>IF(COUNTIF(G163:H166,"○")&gt;1,"積立方式が２つ以上選択されています","")</f>
        <v/>
      </c>
      <c r="J163" s="124"/>
      <c r="K163" s="71"/>
      <c r="N163" s="58"/>
    </row>
    <row r="164" spans="1:14" ht="19.5" customHeight="1" thickBot="1">
      <c r="A164" s="94"/>
      <c r="B164" s="94"/>
      <c r="C164" s="94" t="s">
        <v>77</v>
      </c>
      <c r="D164" s="94"/>
      <c r="E164" s="44">
        <v>24.2</v>
      </c>
      <c r="F164" s="60" t="s">
        <v>108</v>
      </c>
      <c r="G164" s="122"/>
      <c r="H164" s="123"/>
      <c r="I164" s="124"/>
      <c r="J164" s="124"/>
      <c r="K164" s="71"/>
      <c r="N164" s="58"/>
    </row>
    <row r="165" spans="1:14" ht="19.5" customHeight="1" thickBot="1">
      <c r="A165" s="94"/>
      <c r="B165" s="94"/>
      <c r="C165" s="94" t="s">
        <v>78</v>
      </c>
      <c r="D165" s="94"/>
      <c r="E165" s="44">
        <v>40.299999999999997</v>
      </c>
      <c r="F165" s="60" t="s">
        <v>108</v>
      </c>
      <c r="G165" s="122"/>
      <c r="H165" s="123"/>
      <c r="I165" s="124"/>
      <c r="J165" s="124"/>
      <c r="K165" s="71"/>
      <c r="N165" s="58"/>
    </row>
    <row r="166" spans="1:14" ht="19.5" customHeight="1" thickBot="1">
      <c r="A166" s="94"/>
      <c r="B166" s="94"/>
      <c r="C166" s="94" t="s">
        <v>79</v>
      </c>
      <c r="D166" s="94"/>
      <c r="E166" s="44">
        <v>56.4</v>
      </c>
      <c r="F166" s="60" t="s">
        <v>108</v>
      </c>
      <c r="G166" s="125"/>
      <c r="H166" s="126"/>
      <c r="I166" s="124"/>
      <c r="J166" s="124"/>
      <c r="K166" s="71"/>
      <c r="N166" s="58"/>
    </row>
    <row r="167" spans="1:14" ht="12" customHeight="1">
      <c r="A167" s="17"/>
    </row>
    <row r="168" spans="1:14" ht="18.75" customHeight="1" thickBot="1">
      <c r="A168" s="105" t="s">
        <v>80</v>
      </c>
      <c r="B168" s="105"/>
      <c r="C168" s="105"/>
      <c r="D168" s="105"/>
      <c r="E168" s="105"/>
      <c r="F168" s="105"/>
      <c r="G168" s="105"/>
      <c r="H168" s="105"/>
      <c r="I168" s="105"/>
      <c r="J168" s="105"/>
    </row>
    <row r="169" spans="1:14" ht="19.5" customHeight="1">
      <c r="A169" s="107" t="s">
        <v>119</v>
      </c>
      <c r="B169" s="108"/>
      <c r="C169" s="108"/>
      <c r="D169" s="108"/>
      <c r="E169" s="108" t="s">
        <v>81</v>
      </c>
      <c r="F169" s="108"/>
      <c r="G169" s="108"/>
      <c r="H169" s="109"/>
      <c r="I169" s="28"/>
      <c r="J169" s="28"/>
    </row>
    <row r="170" spans="1:14" ht="19.5" customHeight="1">
      <c r="A170" s="120" t="s">
        <v>120</v>
      </c>
      <c r="B170" s="121"/>
      <c r="C170" s="121"/>
      <c r="D170" s="121"/>
      <c r="E170" s="94"/>
      <c r="F170" s="94"/>
      <c r="G170" s="94"/>
      <c r="H170" s="119"/>
      <c r="I170" s="28"/>
      <c r="J170" s="28"/>
    </row>
    <row r="171" spans="1:14" ht="18.75" customHeight="1">
      <c r="A171" s="93" t="s">
        <v>6</v>
      </c>
      <c r="B171" s="94"/>
      <c r="C171" s="94"/>
      <c r="D171" s="94"/>
      <c r="E171" s="110">
        <v>0</v>
      </c>
      <c r="F171" s="110"/>
      <c r="G171" s="110"/>
      <c r="H171" s="111"/>
      <c r="I171" s="28"/>
      <c r="J171" s="28"/>
      <c r="K171" s="72"/>
      <c r="L171" s="72"/>
    </row>
    <row r="172" spans="1:14">
      <c r="A172" s="93" t="s">
        <v>7</v>
      </c>
      <c r="B172" s="94"/>
      <c r="C172" s="94"/>
      <c r="D172" s="94"/>
      <c r="E172" s="110">
        <v>0</v>
      </c>
      <c r="F172" s="110"/>
      <c r="G172" s="110"/>
      <c r="H172" s="111"/>
      <c r="I172" s="28"/>
      <c r="J172" s="28"/>
      <c r="K172" s="72"/>
      <c r="L172" s="72"/>
    </row>
    <row r="173" spans="1:14">
      <c r="A173" s="93" t="s">
        <v>8</v>
      </c>
      <c r="B173" s="94"/>
      <c r="C173" s="94"/>
      <c r="D173" s="94"/>
      <c r="E173" s="112">
        <v>0</v>
      </c>
      <c r="F173" s="112"/>
      <c r="G173" s="112"/>
      <c r="H173" s="113"/>
      <c r="I173" s="28"/>
      <c r="J173" s="28"/>
    </row>
    <row r="174" spans="1:14" ht="19.5" thickBot="1">
      <c r="A174" s="98" t="s">
        <v>9</v>
      </c>
      <c r="B174" s="99"/>
      <c r="C174" s="99"/>
      <c r="D174" s="99"/>
      <c r="E174" s="114">
        <v>0</v>
      </c>
      <c r="F174" s="114"/>
      <c r="G174" s="114"/>
      <c r="H174" s="115"/>
      <c r="I174" s="28"/>
      <c r="J174" s="28"/>
    </row>
    <row r="175" spans="1:14" ht="19.5" customHeight="1">
      <c r="A175" s="116" t="s">
        <v>82</v>
      </c>
      <c r="B175" s="116"/>
      <c r="C175" s="116"/>
      <c r="D175" s="116"/>
      <c r="E175" s="116"/>
      <c r="F175" s="116"/>
      <c r="G175" s="116"/>
      <c r="H175" s="116"/>
      <c r="I175" s="116"/>
      <c r="J175" s="116"/>
    </row>
    <row r="176" spans="1:14" ht="9" customHeight="1">
      <c r="A176" s="18"/>
      <c r="B176" s="18"/>
      <c r="C176" s="18"/>
      <c r="D176" s="18"/>
      <c r="E176" s="18"/>
      <c r="F176" s="18"/>
      <c r="G176" s="18"/>
      <c r="H176" s="18"/>
    </row>
    <row r="177" spans="1:17" ht="19.5" customHeight="1">
      <c r="A177" s="117" t="s">
        <v>130</v>
      </c>
      <c r="B177" s="117"/>
      <c r="C177" s="117"/>
      <c r="D177" s="117"/>
      <c r="E177" s="117"/>
      <c r="F177" s="117"/>
      <c r="G177" s="117"/>
      <c r="H177" s="117"/>
      <c r="I177" s="117"/>
      <c r="J177" s="117"/>
    </row>
    <row r="178" spans="1:17" ht="19.5" customHeight="1" thickBot="1">
      <c r="A178" s="57"/>
      <c r="B178" s="118" t="s">
        <v>131</v>
      </c>
      <c r="C178" s="118"/>
      <c r="D178" s="118"/>
      <c r="E178" s="118"/>
      <c r="F178" s="118"/>
      <c r="G178" s="118"/>
      <c r="H178" s="118"/>
      <c r="I178" s="118"/>
      <c r="J178" s="57"/>
    </row>
    <row r="179" spans="1:17">
      <c r="A179" s="107" t="s">
        <v>15</v>
      </c>
      <c r="B179" s="108"/>
      <c r="C179" s="108" t="s">
        <v>74</v>
      </c>
      <c r="D179" s="108"/>
      <c r="E179" s="108" t="s">
        <v>83</v>
      </c>
      <c r="F179" s="108"/>
      <c r="G179" s="108" t="s">
        <v>129</v>
      </c>
      <c r="H179" s="108"/>
      <c r="I179" s="109"/>
      <c r="J179" s="28"/>
      <c r="N179" s="55"/>
    </row>
    <row r="180" spans="1:17" ht="18.75" customHeight="1">
      <c r="A180" s="93" t="s">
        <v>6</v>
      </c>
      <c r="B180" s="94"/>
      <c r="C180" s="94" t="str">
        <f>IF(COUNTIF($G$151:$G$154,"○"),_xlfn.XLOOKUP("○",$G$151:$G$154,$C$151:$C$154),"")</f>
        <v/>
      </c>
      <c r="D180" s="94" t="e">
        <f t="shared" ref="D180:D183" si="1">_xlfn.XLOOKUP("○",$G$151:$G$154,$C$151:$C$154)</f>
        <v>#N/A</v>
      </c>
      <c r="E180" s="45" t="str">
        <f>IF(C180="","",VLOOKUP(C180,C151:E154,3))</f>
        <v/>
      </c>
      <c r="F180" s="53" t="s">
        <v>121</v>
      </c>
      <c r="G180" s="95" t="str">
        <f>IF(E180="","",ROUNDDOWN(E180*E171/2,-2))</f>
        <v/>
      </c>
      <c r="H180" s="95"/>
      <c r="I180" s="96"/>
      <c r="J180" s="28"/>
      <c r="K180" s="73"/>
      <c r="L180" s="73"/>
      <c r="M180" s="55"/>
      <c r="Q180" s="55"/>
    </row>
    <row r="181" spans="1:17" ht="18.75" customHeight="1">
      <c r="A181" s="93" t="s">
        <v>7</v>
      </c>
      <c r="B181" s="94"/>
      <c r="C181" s="94" t="str">
        <f>IF(COUNTIF($G$155:$G$158,"○"),_xlfn.XLOOKUP("○",$G$155:$G$158,$C$155:$C$158),"")</f>
        <v/>
      </c>
      <c r="D181" s="94" t="e">
        <f t="shared" si="1"/>
        <v>#N/A</v>
      </c>
      <c r="E181" s="45" t="str">
        <f>IF(C181="","",VLOOKUP(C181,C155:E158,3))</f>
        <v/>
      </c>
      <c r="F181" s="53" t="s">
        <v>121</v>
      </c>
      <c r="G181" s="95" t="str">
        <f>IF(E181="","",ROUNDDOWN(E181*E172/2,-2))</f>
        <v/>
      </c>
      <c r="H181" s="95"/>
      <c r="I181" s="96"/>
      <c r="J181" s="28"/>
      <c r="K181" s="73"/>
      <c r="L181" s="73"/>
    </row>
    <row r="182" spans="1:17" ht="18.75" customHeight="1">
      <c r="A182" s="93" t="s">
        <v>8</v>
      </c>
      <c r="B182" s="94"/>
      <c r="C182" s="94" t="str">
        <f>IF(COUNTIF($G$159:$G$162,"○"),_xlfn.XLOOKUP("○",$G$159:$G$162,$C$159:$C$162),"")</f>
        <v/>
      </c>
      <c r="D182" s="94" t="e">
        <f t="shared" si="1"/>
        <v>#N/A</v>
      </c>
      <c r="E182" s="45" t="str">
        <f>IF(C182="","",VLOOKUP(C182,C159:E162,3))</f>
        <v/>
      </c>
      <c r="F182" s="53" t="s">
        <v>122</v>
      </c>
      <c r="G182" s="95" t="str">
        <f>IF(E182="","",ROUNDDOWN(E182*E173/2,-2))</f>
        <v/>
      </c>
      <c r="H182" s="95"/>
      <c r="I182" s="96"/>
      <c r="J182" s="28"/>
      <c r="K182" s="73"/>
      <c r="L182" s="73"/>
    </row>
    <row r="183" spans="1:17" ht="18.75" customHeight="1">
      <c r="A183" s="93" t="s">
        <v>9</v>
      </c>
      <c r="B183" s="94"/>
      <c r="C183" s="94" t="str">
        <f>IF(COUNTIF($G$163:$G$166,"○"),_xlfn.XLOOKUP("○",$G$163:$G$166,$C$163:$C$166),"")</f>
        <v/>
      </c>
      <c r="D183" s="94" t="e">
        <f t="shared" si="1"/>
        <v>#N/A</v>
      </c>
      <c r="E183" s="45" t="str">
        <f>IF(C183="","",VLOOKUP(C183,C163:E166,3))</f>
        <v/>
      </c>
      <c r="F183" s="53" t="s">
        <v>108</v>
      </c>
      <c r="G183" s="95" t="str">
        <f>IF(E183="","",ROUNDDOWN(E183*E174/2,-2))</f>
        <v/>
      </c>
      <c r="H183" s="95"/>
      <c r="I183" s="96"/>
      <c r="J183" s="28"/>
      <c r="K183" s="72"/>
      <c r="L183" s="72"/>
      <c r="M183" s="55"/>
    </row>
    <row r="184" spans="1:17" ht="19.5" thickBot="1">
      <c r="A184" s="98" t="s">
        <v>84</v>
      </c>
      <c r="B184" s="99"/>
      <c r="C184" s="100"/>
      <c r="D184" s="100"/>
      <c r="E184" s="101"/>
      <c r="F184" s="102"/>
      <c r="G184" s="103">
        <f>SUM(G180:I183)</f>
        <v>0</v>
      </c>
      <c r="H184" s="103"/>
      <c r="I184" s="104"/>
      <c r="J184" s="28"/>
      <c r="K184" s="72"/>
      <c r="L184" s="72"/>
    </row>
    <row r="185" spans="1:17">
      <c r="A185" s="18"/>
      <c r="B185" s="18"/>
      <c r="C185" s="18"/>
      <c r="D185" s="18"/>
      <c r="E185" s="18"/>
      <c r="F185" s="18"/>
      <c r="G185" s="23"/>
      <c r="H185" s="23"/>
      <c r="I185" s="23"/>
      <c r="K185" s="72"/>
      <c r="L185" s="72"/>
    </row>
    <row r="186" spans="1:17" ht="20.25" customHeight="1">
      <c r="A186" s="105" t="s">
        <v>85</v>
      </c>
      <c r="B186" s="105"/>
      <c r="C186" s="105"/>
      <c r="D186" s="105"/>
      <c r="E186" s="105"/>
      <c r="F186" s="105"/>
      <c r="G186" s="105"/>
      <c r="H186" s="105"/>
      <c r="I186" s="105"/>
      <c r="J186" s="105"/>
      <c r="M186" s="55"/>
    </row>
    <row r="187" spans="1:17" ht="20.25" customHeight="1" thickBot="1">
      <c r="A187" s="16"/>
      <c r="B187" s="16"/>
      <c r="C187" s="16"/>
      <c r="D187" s="16"/>
      <c r="E187" s="16"/>
      <c r="F187" s="16"/>
      <c r="G187" s="16"/>
      <c r="H187" s="16"/>
      <c r="I187" s="16"/>
      <c r="J187" s="16"/>
    </row>
    <row r="188" spans="1:17" ht="30.75" customHeight="1" thickTop="1" thickBot="1">
      <c r="A188" s="85"/>
      <c r="B188" s="91" t="s">
        <v>86</v>
      </c>
      <c r="C188" s="92"/>
      <c r="D188" s="92"/>
      <c r="F188" s="85"/>
      <c r="G188" s="92" t="s">
        <v>87</v>
      </c>
      <c r="H188" s="92"/>
      <c r="I188" s="92"/>
    </row>
    <row r="189" spans="1:17" ht="19.5" thickTop="1">
      <c r="A189" s="17"/>
    </row>
    <row r="190" spans="1:17">
      <c r="A190" s="19" t="s">
        <v>88</v>
      </c>
    </row>
    <row r="191" spans="1:17" ht="30.75" customHeight="1">
      <c r="A191" s="20" t="s">
        <v>89</v>
      </c>
    </row>
    <row r="192" spans="1:17" ht="36" customHeight="1">
      <c r="A192" s="89" t="s">
        <v>90</v>
      </c>
      <c r="B192" s="89"/>
      <c r="C192" s="89"/>
      <c r="D192" s="89"/>
      <c r="E192" s="89"/>
      <c r="F192" s="89"/>
      <c r="G192" s="89"/>
      <c r="H192" s="89"/>
      <c r="I192" s="89"/>
      <c r="J192" s="89"/>
    </row>
    <row r="193" spans="1:10" ht="58.5" customHeight="1">
      <c r="A193" s="90" t="s">
        <v>91</v>
      </c>
      <c r="B193" s="90"/>
      <c r="C193" s="90"/>
      <c r="D193" s="90"/>
      <c r="E193" s="90"/>
      <c r="F193" s="90"/>
      <c r="G193" s="90"/>
      <c r="H193" s="90"/>
      <c r="I193" s="90"/>
      <c r="J193" s="90"/>
    </row>
    <row r="194" spans="1:10" ht="57.75" customHeight="1">
      <c r="A194" s="90" t="s">
        <v>104</v>
      </c>
      <c r="B194" s="90"/>
      <c r="C194" s="90"/>
      <c r="D194" s="90"/>
      <c r="E194" s="90"/>
      <c r="F194" s="90"/>
      <c r="G194" s="90"/>
      <c r="H194" s="90"/>
      <c r="I194" s="90"/>
      <c r="J194" s="90"/>
    </row>
    <row r="195" spans="1:10" ht="30.75" customHeight="1">
      <c r="A195" s="90" t="s">
        <v>92</v>
      </c>
      <c r="B195" s="90"/>
      <c r="C195" s="90"/>
      <c r="D195" s="90"/>
      <c r="E195" s="90"/>
      <c r="F195" s="90"/>
      <c r="G195" s="90"/>
      <c r="H195" s="90"/>
      <c r="I195" s="90"/>
      <c r="J195" s="90"/>
    </row>
    <row r="196" spans="1:10" ht="51.75" customHeight="1">
      <c r="A196" s="88" t="s">
        <v>114</v>
      </c>
      <c r="B196" s="88"/>
      <c r="C196" s="88"/>
      <c r="D196" s="88"/>
      <c r="E196" s="88"/>
      <c r="F196" s="88"/>
      <c r="G196" s="88"/>
      <c r="H196" s="88"/>
      <c r="I196" s="88"/>
      <c r="J196" s="88"/>
    </row>
    <row r="197" spans="1:10" ht="30.75" customHeight="1">
      <c r="A197" s="88" t="s">
        <v>93</v>
      </c>
      <c r="B197" s="88"/>
      <c r="C197" s="88"/>
      <c r="D197" s="88"/>
      <c r="E197" s="88"/>
      <c r="F197" s="88"/>
      <c r="G197" s="88"/>
      <c r="H197" s="88"/>
      <c r="I197" s="88"/>
      <c r="J197" s="88"/>
    </row>
    <row r="198" spans="1:10" ht="30.75" customHeight="1">
      <c r="A198" s="89" t="s">
        <v>94</v>
      </c>
      <c r="B198" s="89"/>
      <c r="C198" s="89"/>
      <c r="D198" s="89"/>
      <c r="E198" s="89"/>
      <c r="F198" s="89"/>
      <c r="G198" s="89"/>
      <c r="H198" s="89"/>
      <c r="I198" s="89"/>
      <c r="J198" s="89"/>
    </row>
    <row r="199" spans="1:10" ht="42" customHeight="1">
      <c r="A199" s="90" t="s">
        <v>95</v>
      </c>
      <c r="B199" s="90"/>
      <c r="C199" s="90"/>
      <c r="D199" s="90"/>
      <c r="E199" s="90"/>
      <c r="F199" s="90"/>
      <c r="G199" s="90"/>
      <c r="H199" s="90"/>
      <c r="I199" s="90"/>
      <c r="J199" s="90"/>
    </row>
    <row r="200" spans="1:10" ht="30.75" customHeight="1">
      <c r="A200" s="90" t="s">
        <v>112</v>
      </c>
      <c r="B200" s="90"/>
      <c r="C200" s="90"/>
      <c r="D200" s="90"/>
      <c r="E200" s="90"/>
      <c r="F200" s="90"/>
      <c r="G200" s="90"/>
      <c r="H200" s="90"/>
      <c r="I200" s="90"/>
      <c r="J200" s="90"/>
    </row>
    <row r="204" spans="1:10">
      <c r="A204" s="81" t="s">
        <v>152</v>
      </c>
    </row>
    <row r="205" spans="1:10">
      <c r="B205" s="74"/>
      <c r="C205" s="81"/>
    </row>
    <row r="206" spans="1:10">
      <c r="B206" s="75" t="s">
        <v>138</v>
      </c>
      <c r="C206" s="81" t="s">
        <v>161</v>
      </c>
    </row>
    <row r="207" spans="1:10">
      <c r="C207" s="82" t="s">
        <v>160</v>
      </c>
    </row>
    <row r="208" spans="1:10">
      <c r="C208" s="82" t="s">
        <v>159</v>
      </c>
    </row>
    <row r="209" spans="3:3">
      <c r="C209" s="82" t="s">
        <v>153</v>
      </c>
    </row>
    <row r="210" spans="3:3">
      <c r="C210" s="82" t="s">
        <v>154</v>
      </c>
    </row>
    <row r="211" spans="3:3">
      <c r="C211" s="82" t="s">
        <v>155</v>
      </c>
    </row>
    <row r="212" spans="3:3">
      <c r="C212" s="82" t="s">
        <v>156</v>
      </c>
    </row>
    <row r="213" spans="3:3">
      <c r="C213" s="82" t="s">
        <v>158</v>
      </c>
    </row>
  </sheetData>
  <mergeCells count="307">
    <mergeCell ref="A196:J196"/>
    <mergeCell ref="A197:J197"/>
    <mergeCell ref="A198:J198"/>
    <mergeCell ref="A199:J199"/>
    <mergeCell ref="A200:J200"/>
    <mergeCell ref="B188:D188"/>
    <mergeCell ref="G188:I188"/>
    <mergeCell ref="A192:J192"/>
    <mergeCell ref="A193:J193"/>
    <mergeCell ref="A194:J194"/>
    <mergeCell ref="A195:J195"/>
    <mergeCell ref="A183:B183"/>
    <mergeCell ref="C183:D183"/>
    <mergeCell ref="G183:I183"/>
    <mergeCell ref="A184:B184"/>
    <mergeCell ref="C184:D184"/>
    <mergeCell ref="E184:F184"/>
    <mergeCell ref="G184:I184"/>
    <mergeCell ref="A186:J186"/>
    <mergeCell ref="G180:I180"/>
    <mergeCell ref="A181:B181"/>
    <mergeCell ref="C181:D181"/>
    <mergeCell ref="G181:I181"/>
    <mergeCell ref="A182:B182"/>
    <mergeCell ref="C182:D182"/>
    <mergeCell ref="G182:I182"/>
    <mergeCell ref="A175:J175"/>
    <mergeCell ref="A177:J177"/>
    <mergeCell ref="B178:I178"/>
    <mergeCell ref="A179:B179"/>
    <mergeCell ref="C179:D179"/>
    <mergeCell ref="E179:F179"/>
    <mergeCell ref="G179:I179"/>
    <mergeCell ref="A180:B180"/>
    <mergeCell ref="C180:D180"/>
    <mergeCell ref="A172:D172"/>
    <mergeCell ref="E172:H172"/>
    <mergeCell ref="A173:D173"/>
    <mergeCell ref="E173:H173"/>
    <mergeCell ref="A174:D174"/>
    <mergeCell ref="E174:H174"/>
    <mergeCell ref="A168:J168"/>
    <mergeCell ref="A169:D169"/>
    <mergeCell ref="E169:H170"/>
    <mergeCell ref="A170:D170"/>
    <mergeCell ref="A171:D171"/>
    <mergeCell ref="E171:H171"/>
    <mergeCell ref="A163:B166"/>
    <mergeCell ref="C163:D163"/>
    <mergeCell ref="G163:H163"/>
    <mergeCell ref="I163:J166"/>
    <mergeCell ref="C164:D164"/>
    <mergeCell ref="G164:H164"/>
    <mergeCell ref="C165:D165"/>
    <mergeCell ref="G165:H165"/>
    <mergeCell ref="C166:D166"/>
    <mergeCell ref="G166:H166"/>
    <mergeCell ref="A159:B162"/>
    <mergeCell ref="C159:D159"/>
    <mergeCell ref="G159:H159"/>
    <mergeCell ref="I159:J162"/>
    <mergeCell ref="C160:D160"/>
    <mergeCell ref="G160:H160"/>
    <mergeCell ref="C161:D161"/>
    <mergeCell ref="G161:H161"/>
    <mergeCell ref="C162:D162"/>
    <mergeCell ref="G162:H162"/>
    <mergeCell ref="A155:B158"/>
    <mergeCell ref="C155:D155"/>
    <mergeCell ref="G155:H155"/>
    <mergeCell ref="I155:J158"/>
    <mergeCell ref="C156:D156"/>
    <mergeCell ref="G156:H156"/>
    <mergeCell ref="C157:D157"/>
    <mergeCell ref="G157:H157"/>
    <mergeCell ref="C158:D158"/>
    <mergeCell ref="G158:H158"/>
    <mergeCell ref="I151:J154"/>
    <mergeCell ref="C152:D152"/>
    <mergeCell ref="G152:H152"/>
    <mergeCell ref="C153:D153"/>
    <mergeCell ref="G153:H153"/>
    <mergeCell ref="C154:D154"/>
    <mergeCell ref="G154:H154"/>
    <mergeCell ref="A150:B150"/>
    <mergeCell ref="C150:D150"/>
    <mergeCell ref="E150:F150"/>
    <mergeCell ref="G150:H150"/>
    <mergeCell ref="A151:B154"/>
    <mergeCell ref="C151:D151"/>
    <mergeCell ref="G151:H151"/>
    <mergeCell ref="A139:J139"/>
    <mergeCell ref="A140:J140"/>
    <mergeCell ref="A144:J144"/>
    <mergeCell ref="B146:D146"/>
    <mergeCell ref="G146:I146"/>
    <mergeCell ref="A148:J148"/>
    <mergeCell ref="A136:B136"/>
    <mergeCell ref="C136:D136"/>
    <mergeCell ref="A137:B137"/>
    <mergeCell ref="C137:D137"/>
    <mergeCell ref="A138:B138"/>
    <mergeCell ref="C138:D138"/>
    <mergeCell ref="A126:J126"/>
    <mergeCell ref="A127:J127"/>
    <mergeCell ref="A129:J129"/>
    <mergeCell ref="B131:H131"/>
    <mergeCell ref="A133:B135"/>
    <mergeCell ref="C133:D135"/>
    <mergeCell ref="E133:J133"/>
    <mergeCell ref="E134:F135"/>
    <mergeCell ref="G134:H135"/>
    <mergeCell ref="I134:J135"/>
    <mergeCell ref="I119:J119"/>
    <mergeCell ref="E120:F120"/>
    <mergeCell ref="G120:H120"/>
    <mergeCell ref="I120:J120"/>
    <mergeCell ref="A123:J123"/>
    <mergeCell ref="A124:J124"/>
    <mergeCell ref="I116:J116"/>
    <mergeCell ref="E117:F117"/>
    <mergeCell ref="G117:H117"/>
    <mergeCell ref="I117:J117"/>
    <mergeCell ref="E118:F118"/>
    <mergeCell ref="G118:H118"/>
    <mergeCell ref="I118:J118"/>
    <mergeCell ref="E119:F119"/>
    <mergeCell ref="G119:H119"/>
    <mergeCell ref="A116:A117"/>
    <mergeCell ref="B116:B117"/>
    <mergeCell ref="C116:C117"/>
    <mergeCell ref="D116:D117"/>
    <mergeCell ref="E116:F116"/>
    <mergeCell ref="G116:H116"/>
    <mergeCell ref="A105:J105"/>
    <mergeCell ref="A106:J106"/>
    <mergeCell ref="A107:J107"/>
    <mergeCell ref="A108:J108"/>
    <mergeCell ref="B112:H112"/>
    <mergeCell ref="A114:B115"/>
    <mergeCell ref="C114:D115"/>
    <mergeCell ref="E114:J114"/>
    <mergeCell ref="E115:H115"/>
    <mergeCell ref="I115:J115"/>
    <mergeCell ref="C100:D100"/>
    <mergeCell ref="E100:F100"/>
    <mergeCell ref="G100:H100"/>
    <mergeCell ref="C101:D101"/>
    <mergeCell ref="E101:F101"/>
    <mergeCell ref="G101:H101"/>
    <mergeCell ref="C102:D102"/>
    <mergeCell ref="E102:F102"/>
    <mergeCell ref="G102:H102"/>
    <mergeCell ref="C98:D98"/>
    <mergeCell ref="E98:F98"/>
    <mergeCell ref="G98:H98"/>
    <mergeCell ref="C99:D99"/>
    <mergeCell ref="E99:F99"/>
    <mergeCell ref="G99:H99"/>
    <mergeCell ref="H86:I86"/>
    <mergeCell ref="A88:I88"/>
    <mergeCell ref="A90:G90"/>
    <mergeCell ref="B94:H94"/>
    <mergeCell ref="A96:B97"/>
    <mergeCell ref="C96:H96"/>
    <mergeCell ref="C97:F97"/>
    <mergeCell ref="G97:H97"/>
    <mergeCell ref="A84:B86"/>
    <mergeCell ref="C84:C86"/>
    <mergeCell ref="D84:E84"/>
    <mergeCell ref="F84:G84"/>
    <mergeCell ref="H84:I84"/>
    <mergeCell ref="D85:E85"/>
    <mergeCell ref="F85:G85"/>
    <mergeCell ref="H85:I85"/>
    <mergeCell ref="D86:E86"/>
    <mergeCell ref="F86:G86"/>
    <mergeCell ref="A77:B77"/>
    <mergeCell ref="D77:E77"/>
    <mergeCell ref="F77:J77"/>
    <mergeCell ref="A78:B83"/>
    <mergeCell ref="C78:C83"/>
    <mergeCell ref="D78:E78"/>
    <mergeCell ref="F78:G78"/>
    <mergeCell ref="H78:I78"/>
    <mergeCell ref="D79:E79"/>
    <mergeCell ref="F79:G79"/>
    <mergeCell ref="D82:E82"/>
    <mergeCell ref="F82:G82"/>
    <mergeCell ref="H82:I82"/>
    <mergeCell ref="D83:E83"/>
    <mergeCell ref="F83:G83"/>
    <mergeCell ref="H83:I83"/>
    <mergeCell ref="H79:I79"/>
    <mergeCell ref="D80:E80"/>
    <mergeCell ref="F80:G80"/>
    <mergeCell ref="H80:I80"/>
    <mergeCell ref="D81:E81"/>
    <mergeCell ref="F81:G81"/>
    <mergeCell ref="H81:I81"/>
    <mergeCell ref="A67:B67"/>
    <mergeCell ref="C67:D67"/>
    <mergeCell ref="E67:F67"/>
    <mergeCell ref="G67:H67"/>
    <mergeCell ref="A69:J69"/>
    <mergeCell ref="A71:H71"/>
    <mergeCell ref="C65:D65"/>
    <mergeCell ref="E65:F65"/>
    <mergeCell ref="G65:H65"/>
    <mergeCell ref="C66:D66"/>
    <mergeCell ref="E66:F66"/>
    <mergeCell ref="G66:H66"/>
    <mergeCell ref="B62:D62"/>
    <mergeCell ref="E62:F62"/>
    <mergeCell ref="G62:H62"/>
    <mergeCell ref="A63:A66"/>
    <mergeCell ref="C63:D63"/>
    <mergeCell ref="E63:F63"/>
    <mergeCell ref="G63:H63"/>
    <mergeCell ref="C64:D64"/>
    <mergeCell ref="E64:F64"/>
    <mergeCell ref="G64:H64"/>
    <mergeCell ref="A55:B55"/>
    <mergeCell ref="C55:D55"/>
    <mergeCell ref="E55:F55"/>
    <mergeCell ref="G55:H55"/>
    <mergeCell ref="A57:J57"/>
    <mergeCell ref="B61:D61"/>
    <mergeCell ref="E61:F61"/>
    <mergeCell ref="G61:H61"/>
    <mergeCell ref="C53:D53"/>
    <mergeCell ref="E53:F53"/>
    <mergeCell ref="G53:H53"/>
    <mergeCell ref="C54:D54"/>
    <mergeCell ref="E54:F54"/>
    <mergeCell ref="G54:H54"/>
    <mergeCell ref="B50:D50"/>
    <mergeCell ref="E50:F50"/>
    <mergeCell ref="G50:H50"/>
    <mergeCell ref="A51:A54"/>
    <mergeCell ref="C51:D51"/>
    <mergeCell ref="E51:F51"/>
    <mergeCell ref="G51:H51"/>
    <mergeCell ref="C52:D52"/>
    <mergeCell ref="E52:F52"/>
    <mergeCell ref="G52:H52"/>
    <mergeCell ref="B43:C43"/>
    <mergeCell ref="D43:E43"/>
    <mergeCell ref="F43:G43"/>
    <mergeCell ref="B49:D49"/>
    <mergeCell ref="E49:F49"/>
    <mergeCell ref="G49:H49"/>
    <mergeCell ref="B41:C41"/>
    <mergeCell ref="D41:E41"/>
    <mergeCell ref="F41:G41"/>
    <mergeCell ref="B42:C42"/>
    <mergeCell ref="D42:E42"/>
    <mergeCell ref="F42:G42"/>
    <mergeCell ref="B39:C39"/>
    <mergeCell ref="D39:E39"/>
    <mergeCell ref="F39:G39"/>
    <mergeCell ref="B40:C40"/>
    <mergeCell ref="D40:E40"/>
    <mergeCell ref="F40:G40"/>
    <mergeCell ref="B31:C31"/>
    <mergeCell ref="D31:E31"/>
    <mergeCell ref="F31:G31"/>
    <mergeCell ref="A34:J34"/>
    <mergeCell ref="B38:C38"/>
    <mergeCell ref="D38:E38"/>
    <mergeCell ref="F38:G38"/>
    <mergeCell ref="B28:C28"/>
    <mergeCell ref="D28:E28"/>
    <mergeCell ref="F28:G28"/>
    <mergeCell ref="B29:C29"/>
    <mergeCell ref="D29:E29"/>
    <mergeCell ref="F29:G29"/>
    <mergeCell ref="B30:C30"/>
    <mergeCell ref="D30:E30"/>
    <mergeCell ref="F30:G30"/>
    <mergeCell ref="B26:C26"/>
    <mergeCell ref="D26:E26"/>
    <mergeCell ref="F26:G26"/>
    <mergeCell ref="B27:C27"/>
    <mergeCell ref="D27:E27"/>
    <mergeCell ref="F27:G27"/>
    <mergeCell ref="A19:B19"/>
    <mergeCell ref="C19:D19"/>
    <mergeCell ref="E19:F19"/>
    <mergeCell ref="G19:H19"/>
    <mergeCell ref="A1:I1"/>
    <mergeCell ref="B5:E5"/>
    <mergeCell ref="H5:J5"/>
    <mergeCell ref="A8:I8"/>
    <mergeCell ref="A10:H10"/>
    <mergeCell ref="A11:G11"/>
    <mergeCell ref="A12:H12"/>
    <mergeCell ref="I19:J19"/>
    <mergeCell ref="A22:J22"/>
    <mergeCell ref="A14:D14"/>
    <mergeCell ref="A16:G16"/>
    <mergeCell ref="H16:I16"/>
    <mergeCell ref="A18:B18"/>
    <mergeCell ref="C18:D18"/>
    <mergeCell ref="E18:F18"/>
    <mergeCell ref="G18:H18"/>
    <mergeCell ref="I18:J18"/>
  </mergeCells>
  <phoneticPr fontId="26"/>
  <dataValidations count="3">
    <dataValidation type="list" allowBlank="1" showInputMessage="1" showErrorMessage="1" sqref="D78:E86" xr:uid="{6F3756EB-31AE-4C95-9CB7-EC928BD2B043}">
      <formula1>$C$205:$C$213</formula1>
    </dataValidation>
    <dataValidation type="list" allowBlank="1" showInputMessage="1" showErrorMessage="1" sqref="G151:H166 A188 F188 A146 A112 A94 I10:I12" xr:uid="{3908244B-E7B2-45FF-BCD0-AF300F8B67F6}">
      <formula1>$B$205:$B$206</formula1>
    </dataValidation>
    <dataValidation showInputMessage="1" showErrorMessage="1" sqref="C180:D183" xr:uid="{E826F7F1-8F83-45C4-A267-1E8A95B83BA6}"/>
  </dataValidations>
  <pageMargins left="0.70866141732283472" right="0.35433070866141736" top="0.35433070866141736" bottom="0.35433070866141736" header="0.31496062992125984" footer="0.31496062992125984"/>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16</vt:i4>
      </vt:variant>
    </vt:vector>
  </HeadingPairs>
  <TitlesOfParts>
    <vt:vector size="18" baseType="lpstr">
      <vt:lpstr>記入説明</vt:lpstr>
      <vt:lpstr>(事業参加者名)</vt:lpstr>
      <vt:lpstr>'(事業参加者名)'!_Hlk154493386</vt:lpstr>
      <vt:lpstr>記入説明!_Hlk154493386</vt:lpstr>
      <vt:lpstr>'(事業参加者名)'!_Hlk154494754</vt:lpstr>
      <vt:lpstr>記入説明!_Hlk154494754</vt:lpstr>
      <vt:lpstr>'(事業参加者名)'!_Hlk154495699</vt:lpstr>
      <vt:lpstr>記入説明!_Hlk154495699</vt:lpstr>
      <vt:lpstr>'(事業参加者名)'!_Hlk154497571</vt:lpstr>
      <vt:lpstr>記入説明!_Hlk154497571</vt:lpstr>
      <vt:lpstr>'(事業参加者名)'!_Hlk154580672</vt:lpstr>
      <vt:lpstr>記入説明!_Hlk154580672</vt:lpstr>
      <vt:lpstr>'(事業参加者名)'!_Hlk154581428</vt:lpstr>
      <vt:lpstr>記入説明!_Hlk154581428</vt:lpstr>
      <vt:lpstr>'(事業参加者名)'!_Hlk154648144</vt:lpstr>
      <vt:lpstr>記入説明!_Hlk154648144</vt:lpstr>
      <vt:lpstr>'(事業参加者名)'!Print_Area</vt:lpstr>
      <vt:lpstr>記入説明!Print_Area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東浦　実</dc:creator>
  <cp:lastModifiedBy>東浦　実</cp:lastModifiedBy>
  <cp:lastPrinted>2026-04-30T01:29:41Z</cp:lastPrinted>
  <dcterms:created xsi:type="dcterms:W3CDTF">2024-01-24T01:34:25Z</dcterms:created>
  <dcterms:modified xsi:type="dcterms:W3CDTF">2026-05-08T05:32:45Z</dcterms:modified>
</cp:coreProperties>
</file>