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codeName="ThisWorkbook" defaultThemeVersion="124226"/>
  <mc:AlternateContent xmlns:mc="http://schemas.openxmlformats.org/markup-compatibility/2006">
    <mc:Choice Requires="x15">
      <x15ac:absPath xmlns:x15ac="http://schemas.microsoft.com/office/spreadsheetml/2010/11/ac" url="\\Fs00e\大容量共有フォルダ25\16007780-410農産班\農産班\56 燃料価格高騰対策\57 県燃油価格高騰緊急対策協議会\02 業務方法書\01 260327\13 Excel様式（未変更\"/>
    </mc:Choice>
  </mc:AlternateContent>
  <xr:revisionPtr revIDLastSave="0" documentId="13_ncr:1_{45A283EC-CA7F-45BE-AF08-E8531071EE02}" xr6:coauthVersionLast="47" xr6:coauthVersionMax="47" xr10:uidLastSave="{00000000-0000-0000-0000-000000000000}"/>
  <bookViews>
    <workbookView xWindow="-120" yWindow="-120" windowWidth="29040" windowHeight="15720" xr2:uid="{00000000-000D-0000-FFFF-FFFF00000000}"/>
  </bookViews>
  <sheets>
    <sheet name="別紙様式第7号【本体】" sheetId="4" r:id="rId1"/>
    <sheet name="別紙様式第７号【別紙】" sheetId="3" r:id="rId2"/>
  </sheets>
  <externalReferences>
    <externalReference r:id="rId3"/>
  </externalReferences>
  <definedNames>
    <definedName name="_xlnm._FilterDatabase" localSheetId="1" hidden="1">別紙様式第７号【別紙】!$A$22:$I$22</definedName>
    <definedName name="_Hlk86072704" localSheetId="1">別紙様式第７号【別紙】!$A$53</definedName>
    <definedName name="_xlnm.Print_Area" localSheetId="1">別紙様式第７号【別紙】!$A$10:$I$52</definedName>
    <definedName name="_xlnm.Print_Area" localSheetId="0">別紙様式第7号【本体】!$A$3:$I$69</definedName>
    <definedName name="_xlnm.Print_Titles" localSheetId="1">別紙様式第７号【別紙】!$19:$22</definedName>
    <definedName name="金額">#REF!</definedName>
    <definedName name="氏名">#REF!</definedName>
    <definedName name="数量">#REF!</definedName>
    <definedName name="政策目的">[1]Sheet1!$G$3:$G$5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60" i="4" l="1"/>
  <c r="I56" i="4"/>
  <c r="I52" i="4"/>
  <c r="I48" i="4"/>
  <c r="K46" i="4"/>
  <c r="K47" i="4"/>
  <c r="K48" i="4"/>
  <c r="K49" i="4"/>
  <c r="K50" i="4"/>
  <c r="K51" i="4"/>
  <c r="K52" i="4"/>
  <c r="K53" i="4"/>
  <c r="K54" i="4"/>
  <c r="K55" i="4"/>
  <c r="K56" i="4"/>
  <c r="K57" i="4"/>
  <c r="K58" i="4"/>
  <c r="K59" i="4"/>
  <c r="K60" i="4"/>
  <c r="K45" i="4"/>
  <c r="K24" i="3" a="1"/>
  <c r="K24" i="3" s="1"/>
  <c r="G24" i="3" s="1"/>
  <c r="K25" i="3" a="1"/>
  <c r="K25" i="3" s="1"/>
  <c r="G25" i="3" s="1"/>
  <c r="K26" i="3" a="1"/>
  <c r="K26" i="3" s="1"/>
  <c r="G26" i="3" s="1"/>
  <c r="K27" i="3" a="1"/>
  <c r="K27" i="3" s="1"/>
  <c r="G27" i="3" s="1"/>
  <c r="K28" i="3" a="1"/>
  <c r="K28" i="3" s="1"/>
  <c r="G28" i="3" s="1"/>
  <c r="K29" i="3" a="1"/>
  <c r="K29" i="3" s="1"/>
  <c r="G29" i="3" s="1"/>
  <c r="K30" i="3" a="1"/>
  <c r="K30" i="3" s="1"/>
  <c r="G30" i="3" s="1"/>
  <c r="K31" i="3" a="1"/>
  <c r="K31" i="3" s="1"/>
  <c r="G31" i="3" s="1"/>
  <c r="K32" i="3" a="1"/>
  <c r="K32" i="3" s="1"/>
  <c r="G32" i="3" s="1"/>
  <c r="K23" i="3" a="1"/>
  <c r="K23" i="3" s="1"/>
  <c r="G23" i="3" s="1"/>
  <c r="G47" i="3" l="1"/>
  <c r="G46" i="3"/>
  <c r="G45" i="3"/>
  <c r="G43" i="3"/>
  <c r="G42" i="3"/>
  <c r="G41" i="3"/>
  <c r="G40" i="3"/>
  <c r="G39" i="3"/>
  <c r="G38" i="3"/>
  <c r="G37" i="3"/>
  <c r="G36" i="3"/>
  <c r="G35" i="3"/>
  <c r="G34" i="3"/>
  <c r="G33" i="3"/>
  <c r="F33" i="3"/>
  <c r="G44" i="3"/>
  <c r="G48" i="3"/>
  <c r="F48" i="3"/>
  <c r="H40" i="4" s="1"/>
  <c r="F44" i="3"/>
  <c r="H36" i="4" s="1"/>
  <c r="F40" i="3"/>
  <c r="G52" i="4" s="1"/>
  <c r="F36" i="3"/>
  <c r="H28" i="4" s="1"/>
  <c r="F35" i="3"/>
  <c r="F34" i="3"/>
  <c r="G60" i="4" l="1"/>
  <c r="G56" i="4"/>
  <c r="H32" i="4"/>
  <c r="G48" i="4"/>
  <c r="G47" i="4"/>
  <c r="G46" i="4"/>
  <c r="F38" i="3"/>
  <c r="F37" i="3"/>
  <c r="H25" i="4"/>
  <c r="H29" i="4" l="1"/>
  <c r="G49" i="4"/>
  <c r="H30" i="4"/>
  <c r="G50" i="4"/>
  <c r="I55" i="4"/>
  <c r="F43" i="3"/>
  <c r="I59" i="4"/>
  <c r="I58" i="4"/>
  <c r="I57" i="4"/>
  <c r="I54" i="4"/>
  <c r="I53" i="4"/>
  <c r="I51" i="4"/>
  <c r="I50" i="4"/>
  <c r="I49" i="4"/>
  <c r="I47" i="4"/>
  <c r="I46" i="4"/>
  <c r="I45" i="4"/>
  <c r="F47" i="3"/>
  <c r="F46" i="3"/>
  <c r="F45" i="3"/>
  <c r="F42" i="3"/>
  <c r="F41" i="3"/>
  <c r="F39" i="3"/>
  <c r="H31" i="4" l="1"/>
  <c r="G51" i="4"/>
  <c r="G53" i="4"/>
  <c r="H33" i="4"/>
  <c r="G54" i="4"/>
  <c r="H34" i="4"/>
  <c r="G55" i="4"/>
  <c r="H35" i="4"/>
  <c r="G59" i="4"/>
  <c r="H39" i="4"/>
  <c r="H38" i="4"/>
  <c r="G58" i="4"/>
  <c r="G57" i="4"/>
  <c r="H37" i="4"/>
  <c r="I62" i="4"/>
  <c r="G45" i="4"/>
  <c r="H26" i="4"/>
  <c r="H27"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<sst xmlns="http://schemas.openxmlformats.org/spreadsheetml/2006/main" count="165" uniqueCount="87">
  <si>
    <t>別紙</t>
    <rPh sb="0" eb="2">
      <t>ベッシ</t>
    </rPh>
    <phoneticPr fontId="2"/>
  </si>
  <si>
    <t>２　　参加構成員ごとの内訳</t>
    <rPh sb="3" eb="5">
      <t>サンカ</t>
    </rPh>
    <rPh sb="5" eb="8">
      <t>コウセイイン</t>
    </rPh>
    <rPh sb="11" eb="13">
      <t>ウチワケ</t>
    </rPh>
    <phoneticPr fontId="2"/>
  </si>
  <si>
    <t>合計</t>
    <rPh sb="0" eb="2">
      <t>ゴウケイ</t>
    </rPh>
    <phoneticPr fontId="11"/>
  </si>
  <si>
    <t>（注）番号は、参加構成員ごとの整理番号とする。</t>
    <phoneticPr fontId="11"/>
  </si>
  <si>
    <t>選択肢
・115％
・130％
・150％
・170％</t>
    <rPh sb="0" eb="3">
      <t>センタクシ</t>
    </rPh>
    <phoneticPr fontId="2"/>
  </si>
  <si>
    <t>（注）分割納付を希望する参加構成員は「〇」を、希望しない場合は「×」を記載する。</t>
    <rPh sb="1" eb="2">
      <t>チュウ</t>
    </rPh>
    <rPh sb="3" eb="7">
      <t>ブンカツノウフ</t>
    </rPh>
    <rPh sb="8" eb="10">
      <t>キボウ</t>
    </rPh>
    <rPh sb="12" eb="17">
      <t>サンカコウセイイン</t>
    </rPh>
    <rPh sb="23" eb="25">
      <t>キボウ</t>
    </rPh>
    <rPh sb="28" eb="30">
      <t>バアイ</t>
    </rPh>
    <rPh sb="35" eb="37">
      <t>キサイ</t>
    </rPh>
    <phoneticPr fontId="11"/>
  </si>
  <si>
    <t>番号</t>
    <rPh sb="0" eb="2">
      <t>バンゴウ</t>
    </rPh>
    <phoneticPr fontId="2"/>
  </si>
  <si>
    <t>氏　名</t>
    <rPh sb="0" eb="1">
      <t>シ</t>
    </rPh>
    <rPh sb="2" eb="3">
      <t>メイ</t>
    </rPh>
    <phoneticPr fontId="2"/>
  </si>
  <si>
    <t>住　所</t>
    <rPh sb="0" eb="1">
      <t>ジュウ</t>
    </rPh>
    <rPh sb="2" eb="3">
      <t>ショ</t>
    </rPh>
    <phoneticPr fontId="2"/>
  </si>
  <si>
    <t>Ａ重油</t>
    <rPh sb="1" eb="3">
      <t>ジュウユ</t>
    </rPh>
    <phoneticPr fontId="2"/>
  </si>
  <si>
    <t>灯油</t>
    <rPh sb="0" eb="2">
      <t>トウユ</t>
    </rPh>
    <phoneticPr fontId="2"/>
  </si>
  <si>
    <t>ＬＰガス</t>
    <phoneticPr fontId="11"/>
  </si>
  <si>
    <t>別紙様式第７号（第１４条第１項関係）</t>
    <rPh sb="0" eb="2">
      <t>ベッシ</t>
    </rPh>
    <rPh sb="2" eb="4">
      <t>ヨウシキ</t>
    </rPh>
    <rPh sb="4" eb="5">
      <t>ダイ</t>
    </rPh>
    <rPh sb="6" eb="7">
      <t>ゴウ</t>
    </rPh>
    <rPh sb="8" eb="9">
      <t>ダイ</t>
    </rPh>
    <rPh sb="11" eb="12">
      <t>ジョウ</t>
    </rPh>
    <rPh sb="12" eb="13">
      <t>ダイ</t>
    </rPh>
    <rPh sb="14" eb="15">
      <t>コウ</t>
    </rPh>
    <rPh sb="15" eb="17">
      <t>カンケイ</t>
    </rPh>
    <phoneticPr fontId="11"/>
  </si>
  <si>
    <t>令和　　年　　月　　日</t>
    <rPh sb="0" eb="2">
      <t>レイワ</t>
    </rPh>
    <rPh sb="4" eb="5">
      <t>ネン</t>
    </rPh>
    <rPh sb="7" eb="8">
      <t>ガツ</t>
    </rPh>
    <rPh sb="10" eb="11">
      <t>ニチ</t>
    </rPh>
    <phoneticPr fontId="11"/>
  </si>
  <si>
    <t>１．対象期間</t>
    <rPh sb="2" eb="6">
      <t>タイショウキカン</t>
    </rPh>
    <phoneticPr fontId="11"/>
  </si>
  <si>
    <t>２．対象数量（施設園芸用燃料価格差補填金の対象となる燃料購入予定数量）</t>
    <rPh sb="2" eb="6">
      <t>タイショウスウリョウ</t>
    </rPh>
    <rPh sb="7" eb="11">
      <t>シセツエンゲイ</t>
    </rPh>
    <rPh sb="11" eb="12">
      <t>ヨウ</t>
    </rPh>
    <rPh sb="12" eb="14">
      <t>ネンリョウ</t>
    </rPh>
    <rPh sb="14" eb="17">
      <t>カカクサ</t>
    </rPh>
    <rPh sb="17" eb="20">
      <t>ホテンキン</t>
    </rPh>
    <rPh sb="21" eb="23">
      <t>タイショウ</t>
    </rPh>
    <rPh sb="26" eb="28">
      <t>ネンリョウ</t>
    </rPh>
    <rPh sb="28" eb="30">
      <t>コウニュウ</t>
    </rPh>
    <rPh sb="30" eb="32">
      <t>ヨテイ</t>
    </rPh>
    <rPh sb="32" eb="34">
      <t>スウリョウ</t>
    </rPh>
    <phoneticPr fontId="11"/>
  </si>
  <si>
    <t>選択肢（積立方式）</t>
    <rPh sb="0" eb="3">
      <t>センタクシ</t>
    </rPh>
    <rPh sb="4" eb="8">
      <t>ツミタテホウシキ</t>
    </rPh>
    <phoneticPr fontId="11"/>
  </si>
  <si>
    <t>油種等</t>
    <rPh sb="0" eb="3">
      <t>ユシュトウ</t>
    </rPh>
    <phoneticPr fontId="11"/>
  </si>
  <si>
    <t>単価</t>
    <rPh sb="0" eb="2">
      <t>タンカ</t>
    </rPh>
    <phoneticPr fontId="11"/>
  </si>
  <si>
    <t>燃料購入予定数量</t>
    <rPh sb="0" eb="2">
      <t>ネンリョウ</t>
    </rPh>
    <rPh sb="2" eb="4">
      <t>コウニュウ</t>
    </rPh>
    <rPh sb="4" eb="6">
      <t>ヨテイ</t>
    </rPh>
    <rPh sb="6" eb="8">
      <t>スウリョウ</t>
    </rPh>
    <phoneticPr fontId="11"/>
  </si>
  <si>
    <t>燃料価格の115％相当までの高騰に備え積立て</t>
    <rPh sb="0" eb="2">
      <t>ネンリョウ</t>
    </rPh>
    <rPh sb="2" eb="4">
      <t>カカク</t>
    </rPh>
    <rPh sb="9" eb="11">
      <t>ソウトウ</t>
    </rPh>
    <rPh sb="14" eb="16">
      <t>コウトウ</t>
    </rPh>
    <rPh sb="17" eb="18">
      <t>ソナ</t>
    </rPh>
    <rPh sb="19" eb="21">
      <t>ツミタテ</t>
    </rPh>
    <phoneticPr fontId="11"/>
  </si>
  <si>
    <t>Ａ重油</t>
    <rPh sb="1" eb="3">
      <t>ジュウユ</t>
    </rPh>
    <phoneticPr fontId="11"/>
  </si>
  <si>
    <t>灯油</t>
    <rPh sb="0" eb="2">
      <t>トウユ</t>
    </rPh>
    <phoneticPr fontId="11"/>
  </si>
  <si>
    <t>燃料価格の130％相当までの高騰に備え積立て</t>
    <rPh sb="0" eb="2">
      <t>ネンリョウ</t>
    </rPh>
    <rPh sb="2" eb="4">
      <t>カカク</t>
    </rPh>
    <rPh sb="9" eb="11">
      <t>ソウトウ</t>
    </rPh>
    <rPh sb="14" eb="16">
      <t>コウトウ</t>
    </rPh>
    <rPh sb="17" eb="18">
      <t>ソナ</t>
    </rPh>
    <rPh sb="19" eb="21">
      <t>ツミタテ</t>
    </rPh>
    <phoneticPr fontId="11"/>
  </si>
  <si>
    <t>燃料価格の150％相当までの高騰に備え積立て</t>
    <rPh sb="0" eb="2">
      <t>ネンリョウ</t>
    </rPh>
    <rPh sb="2" eb="4">
      <t>カカク</t>
    </rPh>
    <rPh sb="9" eb="11">
      <t>ソウトウ</t>
    </rPh>
    <rPh sb="14" eb="16">
      <t>コウトウ</t>
    </rPh>
    <rPh sb="17" eb="18">
      <t>ソナ</t>
    </rPh>
    <rPh sb="19" eb="21">
      <t>ツミタテ</t>
    </rPh>
    <phoneticPr fontId="11"/>
  </si>
  <si>
    <t>燃料価格の170％相当までの高騰に備え積立て</t>
    <rPh sb="0" eb="2">
      <t>ネンリョウ</t>
    </rPh>
    <rPh sb="2" eb="4">
      <t>カカク</t>
    </rPh>
    <rPh sb="9" eb="11">
      <t>ソウトウ</t>
    </rPh>
    <rPh sb="14" eb="16">
      <t>コウトウ</t>
    </rPh>
    <rPh sb="17" eb="18">
      <t>ソナ</t>
    </rPh>
    <rPh sb="19" eb="21">
      <t>ツミタテ</t>
    </rPh>
    <phoneticPr fontId="11"/>
  </si>
  <si>
    <t>３．燃料補填積立の金額</t>
    <rPh sb="2" eb="4">
      <t>ネンリョウ</t>
    </rPh>
    <rPh sb="4" eb="6">
      <t>ホテン</t>
    </rPh>
    <rPh sb="6" eb="8">
      <t>ツミタテ</t>
    </rPh>
    <rPh sb="9" eb="11">
      <t>キンガク</t>
    </rPh>
    <phoneticPr fontId="11"/>
  </si>
  <si>
    <t>計</t>
    <rPh sb="0" eb="1">
      <t>ケイ</t>
    </rPh>
    <phoneticPr fontId="11"/>
  </si>
  <si>
    <t>＊積立の金額は、参加構成員ごとに計算結果を切り捨てにより100円単位としたものです。</t>
    <phoneticPr fontId="11"/>
  </si>
  <si>
    <t xml:space="preserve">【燃料購入数量等設定における留意事項】
・燃料購入数量の設定に関する証拠書類の提出を求めた場合は、必ず提出してください。提出がない場合には、燃料購入数量が設定できない場合があります。
・当協議会から指示があった場合には、指定月の燃料の購入数量を領収書、納品書等の写しを添付して速やかに報告してください。
・燃料購入数量等が設定されましたらお知らせしますので、燃料補塡積立金必要額を納入してください。 </t>
    <phoneticPr fontId="11"/>
  </si>
  <si>
    <t>別紙様式第７号に添付</t>
    <rPh sb="0" eb="2">
      <t>ベッシ</t>
    </rPh>
    <rPh sb="2" eb="4">
      <t>ヨウシキ</t>
    </rPh>
    <rPh sb="4" eb="5">
      <t>ダイ</t>
    </rPh>
    <rPh sb="6" eb="7">
      <t>ゴウ</t>
    </rPh>
    <rPh sb="8" eb="10">
      <t>テンプ</t>
    </rPh>
    <phoneticPr fontId="2"/>
  </si>
  <si>
    <t>の燃料購入予定数量等設定の内訳は以下のとおりです。</t>
    <phoneticPr fontId="11"/>
  </si>
  <si>
    <t>１　　参加構成員数　　　　名</t>
    <rPh sb="3" eb="5">
      <t>サンカ</t>
    </rPh>
    <rPh sb="5" eb="8">
      <t>コウセイイン</t>
    </rPh>
    <rPh sb="8" eb="9">
      <t>スウ</t>
    </rPh>
    <rPh sb="13" eb="14">
      <t>メイ</t>
    </rPh>
    <phoneticPr fontId="2"/>
  </si>
  <si>
    <t xml:space="preserve"> 選択された単価</t>
    <rPh sb="1" eb="3">
      <t>センタク</t>
    </rPh>
    <rPh sb="6" eb="8">
      <t>タンカ</t>
    </rPh>
    <phoneticPr fontId="11"/>
  </si>
  <si>
    <t>備考</t>
    <rPh sb="0" eb="2">
      <t>ビコウ</t>
    </rPh>
    <phoneticPr fontId="11"/>
  </si>
  <si>
    <t>〇</t>
    <phoneticPr fontId="11"/>
  </si>
  <si>
    <t>×</t>
    <phoneticPr fontId="11"/>
  </si>
  <si>
    <t>Ａ重油</t>
  </si>
  <si>
    <t>灯油</t>
  </si>
  <si>
    <t>ＬＰガス</t>
  </si>
  <si>
    <t>兵庫県燃油価格高騰対策協議会会長　様</t>
    <rPh sb="0" eb="14">
      <t>ヒョウゴケンネンユカカクコウトウタイサクキョウギカイ</t>
    </rPh>
    <rPh sb="14" eb="16">
      <t>カイチョウ</t>
    </rPh>
    <rPh sb="17" eb="18">
      <t>サマ</t>
    </rPh>
    <phoneticPr fontId="11"/>
  </si>
  <si>
    <t>施設園芸用燃料購入数量等設定申込書（令和８事業年度）</t>
    <rPh sb="0" eb="4">
      <t>シセツエンゲイ</t>
    </rPh>
    <rPh sb="4" eb="5">
      <t>ヨウ</t>
    </rPh>
    <rPh sb="5" eb="7">
      <t>ネンリョウ</t>
    </rPh>
    <rPh sb="7" eb="9">
      <t>コウニュウ</t>
    </rPh>
    <rPh sb="9" eb="11">
      <t>スウリョウ</t>
    </rPh>
    <rPh sb="11" eb="12">
      <t>トウ</t>
    </rPh>
    <rPh sb="12" eb="14">
      <t>セッテイ</t>
    </rPh>
    <rPh sb="14" eb="17">
      <t>モウシコミショ</t>
    </rPh>
    <rPh sb="18" eb="20">
      <t>レイワ</t>
    </rPh>
    <rPh sb="21" eb="25">
      <t>ジギョウネンド</t>
    </rPh>
    <phoneticPr fontId="11"/>
  </si>
  <si>
    <t>　令和８事業年度の施設園芸用燃料価格差補填金の対象となる燃料購入数量等の設定を以下のとおり申し込みます。
　なお、参加構成員ごとの燃料購入数量等の内訳は別紙のとおりです。</t>
    <rPh sb="1" eb="3">
      <t>レイワ</t>
    </rPh>
    <rPh sb="4" eb="8">
      <t>ジギョウネンド</t>
    </rPh>
    <rPh sb="9" eb="13">
      <t>シセツエンゲイ</t>
    </rPh>
    <rPh sb="13" eb="14">
      <t>ヨウ</t>
    </rPh>
    <rPh sb="14" eb="16">
      <t>ネンリョウ</t>
    </rPh>
    <rPh sb="16" eb="18">
      <t>カカク</t>
    </rPh>
    <rPh sb="18" eb="19">
      <t>サ</t>
    </rPh>
    <rPh sb="19" eb="22">
      <t>ホテンキン</t>
    </rPh>
    <rPh sb="23" eb="25">
      <t>タイショウ</t>
    </rPh>
    <rPh sb="28" eb="30">
      <t>ネンリョウ</t>
    </rPh>
    <rPh sb="30" eb="32">
      <t>コウニュウ</t>
    </rPh>
    <rPh sb="32" eb="34">
      <t>スウリョウ</t>
    </rPh>
    <rPh sb="34" eb="35">
      <t>トウ</t>
    </rPh>
    <rPh sb="36" eb="38">
      <t>セッテイ</t>
    </rPh>
    <rPh sb="39" eb="41">
      <t>イカ</t>
    </rPh>
    <rPh sb="45" eb="46">
      <t>モウ</t>
    </rPh>
    <rPh sb="47" eb="48">
      <t>コ</t>
    </rPh>
    <rPh sb="57" eb="62">
      <t>サンカコウセイイン</t>
    </rPh>
    <rPh sb="65" eb="67">
      <t>ネンリョウ</t>
    </rPh>
    <rPh sb="67" eb="69">
      <t>コウニュウ</t>
    </rPh>
    <rPh sb="69" eb="71">
      <t>スウリョウ</t>
    </rPh>
    <rPh sb="71" eb="72">
      <t>トウ</t>
    </rPh>
    <rPh sb="73" eb="75">
      <t>ウチワケ</t>
    </rPh>
    <rPh sb="76" eb="78">
      <t>ベッシ</t>
    </rPh>
    <phoneticPr fontId="11"/>
  </si>
  <si>
    <t>ＬＮＧ</t>
  </si>
  <si>
    <t>ＬＮＧ</t>
    <phoneticPr fontId="11"/>
  </si>
  <si>
    <t>施設園芸用燃料購入数量等設定の内訳（令和８事業年度）</t>
    <rPh sb="0" eb="2">
      <t>シセツ</t>
    </rPh>
    <rPh sb="2" eb="4">
      <t>エンゲイ</t>
    </rPh>
    <rPh sb="4" eb="5">
      <t>ヨウ</t>
    </rPh>
    <rPh sb="5" eb="7">
      <t>ネンリョウ</t>
    </rPh>
    <rPh sb="7" eb="9">
      <t>コウニュウ</t>
    </rPh>
    <rPh sb="9" eb="11">
      <t>スウリョウ</t>
    </rPh>
    <rPh sb="11" eb="12">
      <t>トウ</t>
    </rPh>
    <rPh sb="12" eb="14">
      <t>セッテイ</t>
    </rPh>
    <rPh sb="15" eb="17">
      <t>ウチワケ</t>
    </rPh>
    <rPh sb="18" eb="20">
      <t>レイワ</t>
    </rPh>
    <rPh sb="21" eb="23">
      <t>ジギョウ</t>
    </rPh>
    <rPh sb="23" eb="25">
      <t>ネンド</t>
    </rPh>
    <phoneticPr fontId="2"/>
  </si>
  <si>
    <t>油種等</t>
  </si>
  <si>
    <t>積立方式</t>
    <phoneticPr fontId="11"/>
  </si>
  <si>
    <t>　油種等
・Ａ重油
・灯油
・ＬＰガス
・ＬＮＧ</t>
    <rPh sb="1" eb="3">
      <t>ユシュ</t>
    </rPh>
    <rPh sb="3" eb="4">
      <t>トウ</t>
    </rPh>
    <rPh sb="11" eb="13">
      <t>トウユ</t>
    </rPh>
    <phoneticPr fontId="2"/>
  </si>
  <si>
    <t>➢　契約管理番号</t>
    <phoneticPr fontId="11"/>
  </si>
  <si>
    <t>（農業者組織）</t>
    <rPh sb="1" eb="6">
      <t>ノウギョウシャソシキ</t>
    </rPh>
    <phoneticPr fontId="11"/>
  </si>
  <si>
    <t>代表者の氏名</t>
    <rPh sb="0" eb="2">
      <t>ダイヒョウ</t>
    </rPh>
    <rPh sb="2" eb="3">
      <t>シャ</t>
    </rPh>
    <rPh sb="4" eb="6">
      <t>シメイ</t>
    </rPh>
    <phoneticPr fontId="11"/>
  </si>
  <si>
    <t>住　　　　所</t>
    <rPh sb="0" eb="1">
      <t>ジュウ</t>
    </rPh>
    <rPh sb="5" eb="6">
      <t>ショ</t>
    </rPh>
    <phoneticPr fontId="11"/>
  </si>
  <si>
    <t>名　　　　称</t>
    <rPh sb="0" eb="1">
      <t>ナ</t>
    </rPh>
    <rPh sb="5" eb="6">
      <t>ショウ</t>
    </rPh>
    <phoneticPr fontId="11"/>
  </si>
  <si>
    <t>Ａ重油　（</t>
    <rPh sb="1" eb="3">
      <t>ジュウユ</t>
    </rPh>
    <phoneticPr fontId="11"/>
  </si>
  <si>
    <t>円/㍑）×数量設定申込書の数量（</t>
    <phoneticPr fontId="11"/>
  </si>
  <si>
    <t>円/㍑</t>
    <phoneticPr fontId="11"/>
  </si>
  <si>
    <t>円/㎏</t>
    <phoneticPr fontId="11"/>
  </si>
  <si>
    <t>円/㎥</t>
    <phoneticPr fontId="11"/>
  </si>
  <si>
    <t>灯　油　（</t>
    <rPh sb="0" eb="1">
      <t>トウ</t>
    </rPh>
    <rPh sb="2" eb="3">
      <t>アブラ</t>
    </rPh>
    <phoneticPr fontId="11"/>
  </si>
  <si>
    <t>ＬＰガス（</t>
    <phoneticPr fontId="11"/>
  </si>
  <si>
    <t>ＬＮＧ　（</t>
    <phoneticPr fontId="11"/>
  </si>
  <si>
    <t>円/kg）×数量設定申込書の数量（</t>
    <phoneticPr fontId="11"/>
  </si>
  <si>
    <t>円/㎥）×数量設定申込書の数量（</t>
    <phoneticPr fontId="11"/>
  </si>
  <si>
    <t>注意！　はじめに、シート「別紙様式第７号（別紙）」の方を作成してください</t>
    <rPh sb="0" eb="2">
      <t>チュウイ</t>
    </rPh>
    <phoneticPr fontId="11"/>
  </si>
  <si>
    <t>（　↓　印刷は3行目からに設定されています　↓　）</t>
    <rPh sb="4" eb="6">
      <t>インサツ</t>
    </rPh>
    <rPh sb="8" eb="10">
      <t>ギョウメ</t>
    </rPh>
    <rPh sb="13" eb="15">
      <t>セッテイ</t>
    </rPh>
    <phoneticPr fontId="11"/>
  </si>
  <si>
    <t>（注）※は、「燃料購入予定数量×積立単価×1/2」で算出する（農家積立分）。切り捨てにより100円単位で記載する。</t>
    <rPh sb="7" eb="9">
      <t>ネンリョウ</t>
    </rPh>
    <phoneticPr fontId="11"/>
  </si>
  <si>
    <t>令和８事業年度</t>
    <rPh sb="0" eb="2">
      <t>レイワ</t>
    </rPh>
    <rPh sb="3" eb="5">
      <t>ジギョウ</t>
    </rPh>
    <rPh sb="5" eb="7">
      <t>ネンド</t>
    </rPh>
    <phoneticPr fontId="2"/>
  </si>
  <si>
    <t>分割
納付</t>
    <rPh sb="0" eb="2">
      <t>ブンカツ</t>
    </rPh>
    <rPh sb="3" eb="5">
      <t>ノウフ</t>
    </rPh>
    <phoneticPr fontId="11"/>
  </si>
  <si>
    <t>積立単価</t>
    <rPh sb="0" eb="2">
      <t>ツミタテ</t>
    </rPh>
    <phoneticPr fontId="11"/>
  </si>
  <si>
    <t>自動抽出欄</t>
    <rPh sb="0" eb="4">
      <t>ジドウチュウシュツ</t>
    </rPh>
    <rPh sb="4" eb="5">
      <t>ラン</t>
    </rPh>
    <phoneticPr fontId="11"/>
  </si>
  <si>
    <t>適用積立単価</t>
    <rPh sb="0" eb="2">
      <t>テキヨウ</t>
    </rPh>
    <rPh sb="2" eb="6">
      <t>ツミタテタンカ</t>
    </rPh>
    <phoneticPr fontId="11"/>
  </si>
  <si>
    <t>◎作成上の注意事項</t>
    <rPh sb="1" eb="4">
      <t>サクセイジョウ</t>
    </rPh>
    <rPh sb="5" eb="9">
      <t>チュウイジコウ</t>
    </rPh>
    <phoneticPr fontId="11"/>
  </si>
  <si>
    <t>１　本資料の各データについては、別に作成する「管理シート」を参照の上、色のついたセルに入力してください</t>
    <rPh sb="2" eb="3">
      <t>ホン</t>
    </rPh>
    <rPh sb="3" eb="5">
      <t>シリョウ</t>
    </rPh>
    <rPh sb="6" eb="7">
      <t>カク</t>
    </rPh>
    <rPh sb="30" eb="32">
      <t>サンショウ</t>
    </rPh>
    <rPh sb="33" eb="34">
      <t>ウエ</t>
    </rPh>
    <rPh sb="35" eb="36">
      <t>イロ</t>
    </rPh>
    <rPh sb="43" eb="45">
      <t>ニュウリョク</t>
    </rPh>
    <phoneticPr fontId="11"/>
  </si>
  <si>
    <t>支援対象者名</t>
    <rPh sb="0" eb="5">
      <t>シエンタイショウシャ</t>
    </rPh>
    <rPh sb="5" eb="6">
      <t>メイ</t>
    </rPh>
    <phoneticPr fontId="11"/>
  </si>
  <si>
    <t>４　事業参加者の選択肢、油種等、対象燃料購入数量を入力すると燃料補填金積立金額と合計欄が自動計算されます。</t>
    <rPh sb="2" eb="7">
      <t>ジギョウサンカシャ</t>
    </rPh>
    <rPh sb="8" eb="11">
      <t>センタクシ</t>
    </rPh>
    <rPh sb="12" eb="14">
      <t>ユシュ</t>
    </rPh>
    <rPh sb="14" eb="15">
      <t>ナド</t>
    </rPh>
    <rPh sb="16" eb="20">
      <t>タイショウネンリョウ</t>
    </rPh>
    <rPh sb="20" eb="24">
      <t>コウニュウスウリョウ</t>
    </rPh>
    <rPh sb="25" eb="27">
      <t>ニュウリョク</t>
    </rPh>
    <rPh sb="30" eb="32">
      <t>ネンリョウ</t>
    </rPh>
    <rPh sb="32" eb="35">
      <t>ホテンキン</t>
    </rPh>
    <rPh sb="35" eb="39">
      <t>ツミタテキンガク</t>
    </rPh>
    <rPh sb="40" eb="43">
      <t>ゴウケイラン</t>
    </rPh>
    <rPh sb="44" eb="48">
      <t>ジドウケイサン</t>
    </rPh>
    <phoneticPr fontId="11"/>
  </si>
  <si>
    <t>５　選択肢、油種は、積立金額や合計集計の際の判別に使用していますので、プルダウンで選択（またはコピペ）してください。</t>
    <rPh sb="10" eb="14">
      <t>ツミタテキンガク</t>
    </rPh>
    <rPh sb="25" eb="27">
      <t>シヨウ</t>
    </rPh>
    <phoneticPr fontId="11"/>
  </si>
  <si>
    <t>６　積立契約を申し込まない事業参加者の記入は不要です。</t>
    <phoneticPr fontId="11"/>
  </si>
  <si>
    <t>対象期間
（８年10月１日～９年６月30日）</t>
    <rPh sb="0" eb="4">
      <t>タイショウキカン</t>
    </rPh>
    <rPh sb="12" eb="13">
      <t>ニチ</t>
    </rPh>
    <rPh sb="20" eb="21">
      <t>ニチ</t>
    </rPh>
    <phoneticPr fontId="11"/>
  </si>
  <si>
    <t>対象燃料
購入数量</t>
    <phoneticPr fontId="11"/>
  </si>
  <si>
    <t>燃料補填金
積立金額</t>
    <phoneticPr fontId="11"/>
  </si>
  <si>
    <t>（㍑、㎏、㎥）</t>
    <phoneticPr fontId="2"/>
  </si>
  <si>
    <t>（円）①</t>
    <rPh sb="1" eb="2">
      <t>エン</t>
    </rPh>
    <phoneticPr fontId="2"/>
  </si>
  <si>
    <t>２　支援対象者名、参加構成員数（積立契約を行う参加者数）は手入力してください。</t>
    <phoneticPr fontId="11"/>
  </si>
  <si>
    <t>３　本シートには計算式があり、10件が入力できますが、追加する場合は途中の行を必要分コピーして挿入ください。（行削除は不可）</t>
    <rPh sb="2" eb="3">
      <t>ホン</t>
    </rPh>
    <rPh sb="17" eb="18">
      <t>ケン</t>
    </rPh>
    <rPh sb="19" eb="21">
      <t>ニュウリョク</t>
    </rPh>
    <rPh sb="27" eb="29">
      <t>ツイカ</t>
    </rPh>
    <rPh sb="31" eb="33">
      <t>バアイ</t>
    </rPh>
    <rPh sb="34" eb="36">
      <t>トチュウ</t>
    </rPh>
    <rPh sb="37" eb="38">
      <t>ギョウ</t>
    </rPh>
    <rPh sb="39" eb="42">
      <t>ヒツヨウブン</t>
    </rPh>
    <rPh sb="47" eb="49">
      <t>ソウニュウ</t>
    </rPh>
    <rPh sb="55" eb="56">
      <t>ギョウ</t>
    </rPh>
    <rPh sb="56" eb="58">
      <t>サクジョ</t>
    </rPh>
    <rPh sb="59" eb="61">
      <t>フカ</t>
    </rPh>
    <phoneticPr fontId="11"/>
  </si>
  <si>
    <t>（　↓　印刷範囲は10行目からに設定されています　↓　）</t>
    <rPh sb="4" eb="6">
      <t>インサツ</t>
    </rPh>
    <rPh sb="6" eb="8">
      <t>ハンイ</t>
    </rPh>
    <rPh sb="11" eb="13">
      <t>ギョウメ</t>
    </rPh>
    <rPh sb="16" eb="18">
      <t>セッテイ</t>
    </rPh>
    <phoneticPr fontId="11"/>
  </si>
  <si>
    <t>確認欄</t>
    <rPh sb="0" eb="2">
      <t>カクニン</t>
    </rPh>
    <rPh sb="2" eb="3">
      <t>ラン</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</si>
</sst>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6" formatCode="&quot;¥&quot;#,##0;[Red]&quot;¥&quot;\-#,##0"/>
    <numFmt numFmtId="176" formatCode="0.0"/>
    <numFmt numFmtId="177" formatCode="#,###&quot;円&quot;"/>
    <numFmt numFmtId="178" formatCode="&quot;(&quot;#,###&quot;㍑)&quot;"/>
    <numFmt numFmtId="179" formatCode="&quot;(&quot;#,###&quot;kg)&quot;"/>
    <numFmt numFmtId="180" formatCode="#,###&quot; ㍑) ×1/2＝&quot;"/>
    <numFmt numFmtId="181" formatCode="#,###&quot; kg) ×1/2＝&quot;"/>
    <numFmt numFmtId="182" formatCode="#,###&quot; ㎥) ×1/2＝&quot;"/>
    <numFmt numFmtId="183" formatCode="#,##0\ &quot;㍑&quot;"/>
    <numFmt numFmtId="184" formatCode="#,##0\ &quot;㎥&quot;"/>
    <numFmt numFmtId="185" formatCode="#,##0\ &quot;kg&quot;"/>
  </numFmts>
  <fonts count="21" x14ac:knownFonts="1">
    <font>
      <sz val="11"/>
      <color theme="1"/>
      <name val="ＭＳ Ｐゴシック"/>
      <family val="3"/>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sz val="11"/>
      <color theme="1"/>
      <name val="ＭＳ Ｐゴシック"/>
      <family val="3"/>
      <charset val="128"/>
      <scheme val="minor"/>
    </font>
    <font>
      <sz val="11"/>
      <color indexed="8"/>
      <name val="ＭＳ Ｐゴシック"/>
      <family val="3"/>
      <charset val="128"/>
    </font>
    <font>
      <sz val="11"/>
      <name val="ＭＳ ゴシック"/>
      <family val="3"/>
      <charset val="128"/>
    </font>
    <font>
      <sz val="11.5"/>
      <name val="ＭＳ Ｐ明朝"/>
      <family val="1"/>
      <charset val="128"/>
    </font>
    <font>
      <u/>
      <sz val="11"/>
      <color theme="10"/>
      <name val="ＭＳ 明朝"/>
      <family val="1"/>
      <charset val="128"/>
    </font>
    <font>
      <sz val="12"/>
      <name val="ＭＳ 明朝"/>
      <family val="1"/>
      <charset val="128"/>
    </font>
    <font>
      <sz val="11"/>
      <name val="ＭＳ 明朝"/>
      <family val="1"/>
      <charset val="128"/>
    </font>
    <font>
      <sz val="6"/>
      <name val="ＭＳ Ｐゴシック"/>
      <family val="3"/>
      <charset val="128"/>
      <scheme val="minor"/>
    </font>
    <font>
      <sz val="10"/>
      <name val="ＭＳ 明朝"/>
      <family val="1"/>
      <charset val="128"/>
    </font>
    <font>
      <sz val="10"/>
      <color rgb="FFFF0000"/>
      <name val="ＭＳ 明朝"/>
      <family val="1"/>
      <charset val="128"/>
    </font>
    <font>
      <sz val="11"/>
      <color theme="1"/>
      <name val="ＭＳ 明朝"/>
      <family val="1"/>
      <charset val="128"/>
    </font>
    <font>
      <sz val="10"/>
      <color theme="1"/>
      <name val="ＭＳ 明朝"/>
      <family val="1"/>
      <charset val="128"/>
    </font>
    <font>
      <sz val="12"/>
      <color theme="1"/>
      <name val="ＭＳ 明朝"/>
      <family val="1"/>
      <charset val="128"/>
    </font>
    <font>
      <sz val="10"/>
      <color theme="5" tint="-0.499984740745262"/>
      <name val="ＭＳ 明朝"/>
      <family val="1"/>
      <charset val="128"/>
    </font>
    <font>
      <b/>
      <sz val="12"/>
      <color theme="1"/>
      <name val="ＭＳ 明朝"/>
      <family val="1"/>
      <charset val="128"/>
    </font>
    <font>
      <sz val="11"/>
      <color rgb="FF000000"/>
      <name val="Meiryo UI"/>
      <family val="3"/>
      <charset val="128"/>
    </font>
    <font>
      <b/>
      <sz val="11"/>
      <color rgb="FFFF0000"/>
      <name val="游ゴシック"/>
      <family val="3"/>
      <charset val="128"/>
    </font>
  </fonts>
  <fills count="4">
    <fill>
      <patternFill patternType="none"/>
    </fill>
    <fill>
      <patternFill patternType="gray125"/>
    </fill>
    <fill>
      <patternFill patternType="solid">
        <fgColor rgb="FFFEF6F0"/>
        <bgColor indexed="64"/>
      </patternFill>
    </fill>
    <fill>
      <patternFill patternType="solid">
        <fgColor theme="6" tint="0.79998168889431442"/>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right/>
      <top style="thin">
        <color indexed="64"/>
      </top>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s>
  <cellStyleXfs count="88">
    <xf numFmtId="0" fontId="0" fillId="0" borderId="0">
      <alignment vertical="center"/>
    </xf>
    <xf numFmtId="9" fontId="4" fillId="0" borderId="0" applyFont="0" applyFill="0" applyBorder="0" applyAlignment="0" applyProtection="0">
      <alignment vertical="center"/>
    </xf>
    <xf numFmtId="38" fontId="4"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9" fontId="5"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6" fillId="0" borderId="0" applyFont="0" applyFill="0" applyBorder="0" applyAlignment="0" applyProtection="0">
      <alignment vertical="center"/>
    </xf>
    <xf numFmtId="9" fontId="5" fillId="0" borderId="0" applyFont="0" applyFill="0" applyBorder="0" applyAlignment="0" applyProtection="0">
      <alignment vertical="center"/>
    </xf>
    <xf numFmtId="9" fontId="5" fillId="0" borderId="0" applyFont="0" applyFill="0" applyBorder="0" applyAlignment="0" applyProtection="0">
      <alignment vertical="center"/>
    </xf>
    <xf numFmtId="9" fontId="7" fillId="0" borderId="0" applyFont="0" applyFill="0" applyBorder="0" applyAlignment="0" applyProtection="0">
      <alignment vertical="center"/>
    </xf>
    <xf numFmtId="0" fontId="8" fillId="0" borderId="0" applyNumberFormat="0" applyFill="0" applyBorder="0" applyAlignment="0" applyProtection="0">
      <alignment vertical="top"/>
      <protection locked="0"/>
    </xf>
    <xf numFmtId="38" fontId="3"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9" fillId="0" borderId="0" applyFont="0" applyFill="0" applyBorder="0" applyAlignment="0" applyProtection="0">
      <alignment vertical="center"/>
    </xf>
    <xf numFmtId="38" fontId="3" fillId="0" borderId="0" applyFont="0" applyFill="0" applyBorder="0" applyAlignment="0" applyProtection="0">
      <alignment vertical="center"/>
    </xf>
    <xf numFmtId="38" fontId="5" fillId="0" borderId="0" applyFont="0" applyFill="0" applyBorder="0" applyAlignment="0" applyProtection="0">
      <alignment vertical="center"/>
    </xf>
    <xf numFmtId="38" fontId="10" fillId="0" borderId="0" applyFont="0" applyFill="0" applyBorder="0" applyAlignment="0" applyProtection="0">
      <alignment vertical="center"/>
    </xf>
    <xf numFmtId="38" fontId="1" fillId="0" borderId="0" applyFont="0" applyFill="0" applyBorder="0" applyAlignment="0" applyProtection="0">
      <alignment vertical="center"/>
    </xf>
    <xf numFmtId="38" fontId="7" fillId="0" borderId="0" applyFont="0" applyFill="0" applyBorder="0" applyAlignment="0" applyProtection="0">
      <alignment vertical="center"/>
    </xf>
    <xf numFmtId="6" fontId="3" fillId="0" borderId="0" applyFont="0" applyFill="0" applyBorder="0" applyAlignment="0" applyProtection="0">
      <alignment vertical="center"/>
    </xf>
    <xf numFmtId="0" fontId="10"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4" fillId="0" borderId="0"/>
    <xf numFmtId="0" fontId="6" fillId="0" borderId="0">
      <alignment vertical="center"/>
    </xf>
    <xf numFmtId="0" fontId="5" fillId="0" borderId="0">
      <alignment vertical="center"/>
    </xf>
    <xf numFmtId="0" fontId="10"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5" fillId="0" borderId="0">
      <alignment vertical="center"/>
    </xf>
    <xf numFmtId="0" fontId="5" fillId="0" borderId="0">
      <alignment vertical="center"/>
    </xf>
    <xf numFmtId="0" fontId="3" fillId="0" borderId="0">
      <alignment vertical="center"/>
    </xf>
    <xf numFmtId="0" fontId="4" fillId="0" borderId="0">
      <alignment vertical="center"/>
    </xf>
    <xf numFmtId="0" fontId="5" fillId="0" borderId="0">
      <alignment vertical="center"/>
    </xf>
    <xf numFmtId="0" fontId="6" fillId="0" borderId="0">
      <alignment vertical="center"/>
    </xf>
    <xf numFmtId="0" fontId="3" fillId="0" borderId="0"/>
    <xf numFmtId="0" fontId="9"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4" fillId="0" borderId="0">
      <alignment vertical="center"/>
    </xf>
    <xf numFmtId="0" fontId="4" fillId="0" borderId="0">
      <alignment vertical="center"/>
    </xf>
    <xf numFmtId="0" fontId="5"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6" fontId="3"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6" fontId="3" fillId="0" borderId="0" applyFont="0" applyFill="0" applyBorder="0" applyAlignment="0" applyProtection="0">
      <alignment vertical="center"/>
    </xf>
    <xf numFmtId="38" fontId="4" fillId="0" borderId="0" applyFont="0" applyFill="0" applyBorder="0" applyAlignment="0" applyProtection="0">
      <alignment vertical="center"/>
    </xf>
  </cellStyleXfs>
  <cellXfs count="127">
    <xf numFmtId="0" fontId="0" fillId="0" borderId="0" xfId="0">
      <alignment vertical="center"/>
    </xf>
    <xf numFmtId="0" fontId="13" fillId="0" borderId="0" xfId="0" applyFont="1" applyAlignment="1">
      <alignment horizontal="left" vertical="center"/>
    </xf>
    <xf numFmtId="0" fontId="12" fillId="0" borderId="0" xfId="0" applyFont="1" applyAlignment="1">
      <alignment horizontal="left" vertical="center"/>
    </xf>
    <xf numFmtId="0" fontId="14" fillId="0" borderId="0" xfId="0" applyFont="1">
      <alignment vertical="center"/>
    </xf>
    <xf numFmtId="0" fontId="14" fillId="0" borderId="0" xfId="0" applyFont="1" applyAlignment="1">
      <alignment horizontal="center" vertical="center"/>
    </xf>
    <xf numFmtId="0" fontId="12" fillId="0" borderId="1" xfId="40" applyFont="1" applyBorder="1" applyAlignment="1">
      <alignment horizontal="center" vertical="center" textRotation="255"/>
    </xf>
    <xf numFmtId="0" fontId="15" fillId="0" borderId="1" xfId="40" applyFont="1" applyBorder="1" applyAlignment="1">
      <alignment horizontal="center" vertical="center"/>
    </xf>
    <xf numFmtId="0" fontId="14" fillId="0" borderId="1" xfId="0" applyFont="1" applyBorder="1" applyAlignment="1">
      <alignment vertical="center" shrinkToFit="1"/>
    </xf>
    <xf numFmtId="0" fontId="14" fillId="0" borderId="1" xfId="40" applyFont="1" applyBorder="1" applyAlignment="1">
      <alignment horizontal="center" vertical="center"/>
    </xf>
    <xf numFmtId="38" fontId="10" fillId="0" borderId="1" xfId="2" applyFont="1" applyFill="1" applyBorder="1">
      <alignment vertical="center"/>
    </xf>
    <xf numFmtId="0" fontId="12" fillId="0" borderId="1" xfId="40" applyFont="1" applyBorder="1" applyAlignment="1">
      <alignment horizontal="center" vertical="center"/>
    </xf>
    <xf numFmtId="0" fontId="14" fillId="0" borderId="3" xfId="0" applyFont="1" applyBorder="1" applyAlignment="1">
      <alignment horizontal="center" vertical="center" wrapText="1"/>
    </xf>
    <xf numFmtId="38" fontId="14" fillId="0" borderId="4" xfId="2" applyFont="1" applyBorder="1">
      <alignment vertical="center"/>
    </xf>
    <xf numFmtId="0" fontId="14" fillId="0" borderId="1" xfId="0" applyFont="1" applyBorder="1" applyAlignment="1">
      <alignment horizontal="center" vertical="center" wrapText="1"/>
    </xf>
    <xf numFmtId="38" fontId="14" fillId="0" borderId="1" xfId="2" applyFont="1" applyBorder="1">
      <alignment vertical="center"/>
    </xf>
    <xf numFmtId="49" fontId="14" fillId="0" borderId="0" xfId="0" applyNumberFormat="1" applyFont="1">
      <alignment vertical="center"/>
    </xf>
    <xf numFmtId="9" fontId="14" fillId="2" borderId="1" xfId="0" applyNumberFormat="1" applyFont="1" applyFill="1" applyBorder="1" applyAlignment="1">
      <alignment horizontal="center" vertical="center" shrinkToFit="1"/>
    </xf>
    <xf numFmtId="0" fontId="10" fillId="2" borderId="1" xfId="0" applyFont="1" applyFill="1" applyBorder="1" applyAlignment="1">
      <alignment horizontal="center" vertical="center"/>
    </xf>
    <xf numFmtId="38" fontId="15" fillId="0" borderId="1" xfId="2" applyFont="1" applyFill="1" applyBorder="1" applyAlignment="1">
      <alignment vertical="center"/>
    </xf>
    <xf numFmtId="38" fontId="14" fillId="0" borderId="1" xfId="2" applyFont="1" applyFill="1" applyBorder="1">
      <alignment vertical="center"/>
    </xf>
    <xf numFmtId="38" fontId="12" fillId="0" borderId="1" xfId="2" applyFont="1" applyFill="1" applyBorder="1" applyAlignment="1">
      <alignment vertical="center"/>
    </xf>
    <xf numFmtId="38" fontId="14" fillId="0" borderId="1" xfId="2" applyFont="1" applyFill="1" applyBorder="1" applyAlignment="1">
      <alignment horizontal="center" vertical="center"/>
    </xf>
    <xf numFmtId="0" fontId="16" fillId="0" borderId="0" xfId="0" applyFont="1">
      <alignment vertical="center"/>
    </xf>
    <xf numFmtId="9" fontId="14" fillId="0" borderId="0" xfId="0" applyNumberFormat="1" applyFont="1" applyAlignment="1">
      <alignment horizontal="center" vertical="center"/>
    </xf>
    <xf numFmtId="176" fontId="14" fillId="0" borderId="0" xfId="0" applyNumberFormat="1" applyFont="1" applyAlignment="1">
      <alignment horizontal="center" vertical="center"/>
    </xf>
    <xf numFmtId="38" fontId="3" fillId="0" borderId="0" xfId="0" applyNumberFormat="1" applyFont="1">
      <alignment vertical="center"/>
    </xf>
    <xf numFmtId="0" fontId="10" fillId="0" borderId="0" xfId="0" applyFont="1">
      <alignment vertical="center"/>
    </xf>
    <xf numFmtId="176" fontId="10" fillId="0" borderId="0" xfId="0" applyNumberFormat="1" applyFont="1">
      <alignment vertical="center"/>
    </xf>
    <xf numFmtId="176" fontId="3" fillId="0" borderId="0" xfId="0" applyNumberFormat="1" applyFont="1">
      <alignment vertical="center"/>
    </xf>
    <xf numFmtId="0" fontId="17" fillId="0" borderId="5" xfId="0" applyFont="1" applyBorder="1" applyAlignment="1">
      <alignment horizontal="center" vertical="center" wrapText="1"/>
    </xf>
    <xf numFmtId="0" fontId="17" fillId="0" borderId="0" xfId="0" applyFont="1" applyAlignment="1">
      <alignment horizontal="center" vertical="center" wrapText="1"/>
    </xf>
    <xf numFmtId="0" fontId="14" fillId="0" borderId="2" xfId="0" applyFont="1" applyBorder="1" applyAlignment="1">
      <alignment horizontal="center" vertical="center" wrapText="1"/>
    </xf>
    <xf numFmtId="0" fontId="14" fillId="0" borderId="1" xfId="0" applyFont="1" applyBorder="1" applyAlignment="1">
      <alignment horizontal="center" vertical="center"/>
    </xf>
    <xf numFmtId="0" fontId="16" fillId="0" borderId="0" xfId="0" applyFont="1" applyAlignment="1">
      <alignment horizontal="centerContinuous" vertical="center"/>
    </xf>
    <xf numFmtId="0" fontId="16" fillId="0" borderId="1" xfId="0" applyFont="1" applyBorder="1" applyAlignment="1">
      <alignment horizontal="center" vertical="center"/>
    </xf>
    <xf numFmtId="0" fontId="16" fillId="0" borderId="7" xfId="0" applyFont="1" applyBorder="1" applyAlignment="1">
      <alignment horizontal="center" vertical="center"/>
    </xf>
    <xf numFmtId="177" fontId="16" fillId="0" borderId="0" xfId="0" applyNumberFormat="1" applyFont="1">
      <alignment vertical="center"/>
    </xf>
    <xf numFmtId="179" fontId="16" fillId="0" borderId="0" xfId="0" applyNumberFormat="1" applyFont="1">
      <alignment vertical="center"/>
    </xf>
    <xf numFmtId="0" fontId="16" fillId="0" borderId="0" xfId="0" applyFont="1" applyAlignment="1">
      <alignment horizontal="center" vertical="center"/>
    </xf>
    <xf numFmtId="0" fontId="16" fillId="0" borderId="0" xfId="0" applyFont="1" applyAlignment="1">
      <alignment horizontal="left" vertical="top" wrapText="1"/>
    </xf>
    <xf numFmtId="0" fontId="16" fillId="0" borderId="0" xfId="0" applyFont="1" applyAlignment="1">
      <alignment horizontal="left" vertical="center" indent="1"/>
    </xf>
    <xf numFmtId="0" fontId="16" fillId="0" borderId="0" xfId="0" applyFont="1" applyAlignment="1">
      <alignment horizontal="left" vertical="center"/>
    </xf>
    <xf numFmtId="0" fontId="16" fillId="0" borderId="7" xfId="0" applyFont="1" applyBorder="1" applyAlignment="1">
      <alignment horizontal="left" vertical="center" indent="2"/>
    </xf>
    <xf numFmtId="176" fontId="16" fillId="0" borderId="7" xfId="0" applyNumberFormat="1" applyFont="1" applyBorder="1" applyAlignment="1">
      <alignment horizontal="left" vertical="center" indent="2"/>
    </xf>
    <xf numFmtId="176" fontId="16" fillId="0" borderId="0" xfId="0" applyNumberFormat="1" applyFont="1" applyAlignment="1">
      <alignment horizontal="left" vertical="center" indent="2"/>
    </xf>
    <xf numFmtId="0" fontId="9" fillId="0" borderId="0" xfId="0" applyFont="1" applyAlignment="1">
      <alignment horizontal="left" vertical="center"/>
    </xf>
    <xf numFmtId="0" fontId="9" fillId="0" borderId="8" xfId="0" applyFont="1" applyBorder="1" applyAlignment="1">
      <alignment horizontal="left" vertical="center" wrapText="1"/>
    </xf>
    <xf numFmtId="0" fontId="16" fillId="0" borderId="0" xfId="0" applyFont="1" applyAlignment="1">
      <alignment horizontal="left" vertical="center" indent="2"/>
    </xf>
    <xf numFmtId="9" fontId="16" fillId="0" borderId="0" xfId="0" applyNumberFormat="1" applyFont="1" applyAlignment="1">
      <alignment horizontal="center" vertical="center"/>
    </xf>
    <xf numFmtId="178" fontId="16" fillId="0" borderId="0" xfId="0" applyNumberFormat="1" applyFont="1">
      <alignment vertical="center"/>
    </xf>
    <xf numFmtId="177" fontId="16" fillId="0" borderId="0" xfId="0" applyNumberFormat="1" applyFont="1" applyAlignment="1">
      <alignment horizontal="right" vertical="center" indent="1"/>
    </xf>
    <xf numFmtId="0" fontId="16" fillId="0" borderId="5" xfId="0" applyFont="1" applyBorder="1" applyAlignment="1">
      <alignment horizontal="center" vertical="center"/>
    </xf>
    <xf numFmtId="38" fontId="16" fillId="0" borderId="5" xfId="2" applyFont="1" applyBorder="1" applyAlignment="1">
      <alignment horizontal="right" vertical="center"/>
    </xf>
    <xf numFmtId="177" fontId="16" fillId="0" borderId="1" xfId="0" applyNumberFormat="1" applyFont="1" applyBorder="1" applyAlignment="1">
      <alignment horizontal="right" vertical="center" indent="1"/>
    </xf>
    <xf numFmtId="183" fontId="16" fillId="0" borderId="8" xfId="2" applyNumberFormat="1" applyFont="1" applyBorder="1" applyAlignment="1">
      <alignment horizontal="right" vertical="center"/>
    </xf>
    <xf numFmtId="184" fontId="16" fillId="0" borderId="8" xfId="2" applyNumberFormat="1" applyFont="1" applyBorder="1" applyAlignment="1">
      <alignment horizontal="right" vertical="center"/>
    </xf>
    <xf numFmtId="185" fontId="16" fillId="0" borderId="8" xfId="2" applyNumberFormat="1" applyFont="1" applyBorder="1" applyAlignment="1">
      <alignment horizontal="right" vertical="center"/>
    </xf>
    <xf numFmtId="0" fontId="18" fillId="0" borderId="0" xfId="0" applyFont="1">
      <alignment vertical="center"/>
    </xf>
    <xf numFmtId="0" fontId="16" fillId="0" borderId="0" xfId="0" applyFont="1" applyAlignment="1">
      <alignment horizontal="left" vertical="top" wrapText="1"/>
    </xf>
    <xf numFmtId="0" fontId="16" fillId="0" borderId="14" xfId="0" applyFont="1" applyBorder="1" applyAlignment="1">
      <alignment horizontal="left" vertical="center" wrapText="1"/>
    </xf>
    <xf numFmtId="0" fontId="16" fillId="0" borderId="13" xfId="0" applyFont="1" applyBorder="1" applyAlignment="1">
      <alignment horizontal="left" vertical="center" wrapText="1"/>
    </xf>
    <xf numFmtId="0" fontId="16" fillId="0" borderId="9" xfId="0" applyFont="1" applyBorder="1" applyAlignment="1">
      <alignment horizontal="left" vertical="center" wrapText="1"/>
    </xf>
    <xf numFmtId="0" fontId="16" fillId="0" borderId="5" xfId="0" applyFont="1" applyBorder="1" applyAlignment="1">
      <alignment horizontal="left" vertical="center" wrapText="1"/>
    </xf>
    <xf numFmtId="0" fontId="16" fillId="0" borderId="0" xfId="0" applyFont="1" applyAlignment="1">
      <alignment horizontal="left" vertical="center" wrapText="1"/>
    </xf>
    <xf numFmtId="0" fontId="16" fillId="0" borderId="12" xfId="0" applyFont="1" applyBorder="1" applyAlignment="1">
      <alignment horizontal="left" vertical="center" wrapText="1"/>
    </xf>
    <xf numFmtId="0" fontId="16" fillId="0" borderId="10" xfId="0" applyFont="1" applyBorder="1" applyAlignment="1">
      <alignment horizontal="left" vertical="center" wrapText="1"/>
    </xf>
    <xf numFmtId="0" fontId="16" fillId="0" borderId="6" xfId="0" applyFont="1" applyBorder="1" applyAlignment="1">
      <alignment horizontal="left" vertical="center" wrapText="1"/>
    </xf>
    <xf numFmtId="0" fontId="16" fillId="0" borderId="11" xfId="0" applyFont="1" applyBorder="1" applyAlignment="1">
      <alignment horizontal="left" vertical="center" wrapText="1"/>
    </xf>
    <xf numFmtId="0" fontId="16" fillId="0" borderId="6" xfId="0" applyFont="1" applyBorder="1" applyAlignment="1">
      <alignment horizontal="left" vertical="center" indent="1"/>
    </xf>
    <xf numFmtId="0" fontId="16" fillId="0" borderId="6" xfId="0" applyFont="1" applyBorder="1">
      <alignment vertical="center"/>
    </xf>
    <xf numFmtId="0" fontId="16" fillId="0" borderId="0" xfId="0" applyFont="1">
      <alignment vertical="center"/>
    </xf>
    <xf numFmtId="180" fontId="16" fillId="0" borderId="0" xfId="0" applyNumberFormat="1" applyFont="1">
      <alignment vertical="center"/>
    </xf>
    <xf numFmtId="181" fontId="16" fillId="0" borderId="0" xfId="0" applyNumberFormat="1" applyFont="1">
      <alignment vertical="center"/>
    </xf>
    <xf numFmtId="182" fontId="16" fillId="0" borderId="0" xfId="0" applyNumberFormat="1" applyFont="1">
      <alignment vertical="center"/>
    </xf>
    <xf numFmtId="0" fontId="16" fillId="0" borderId="0" xfId="0" applyFont="1" applyAlignment="1">
      <alignment horizontal="right" vertical="center"/>
    </xf>
    <xf numFmtId="0" fontId="16" fillId="3" borderId="0" xfId="0" applyFont="1" applyFill="1" applyAlignment="1">
      <alignment horizontal="center" vertical="center"/>
    </xf>
    <xf numFmtId="0" fontId="16" fillId="0" borderId="1" xfId="0" applyFont="1" applyBorder="1" applyAlignment="1">
      <alignment horizontal="center" vertical="center"/>
    </xf>
    <xf numFmtId="0" fontId="16" fillId="0" borderId="7" xfId="0" applyFont="1" applyBorder="1" applyAlignment="1">
      <alignment horizontal="center" vertical="center"/>
    </xf>
    <xf numFmtId="0" fontId="16" fillId="0" borderId="15" xfId="0" applyFont="1" applyBorder="1" applyAlignment="1">
      <alignment horizontal="center" vertical="center"/>
    </xf>
    <xf numFmtId="0" fontId="16" fillId="0" borderId="8" xfId="0" applyFont="1" applyBorder="1" applyAlignment="1">
      <alignment horizontal="center" vertical="center"/>
    </xf>
    <xf numFmtId="0" fontId="16" fillId="3" borderId="0" xfId="0" applyFont="1" applyFill="1" applyAlignment="1">
      <alignment horizontal="right" vertical="center"/>
    </xf>
    <xf numFmtId="9" fontId="14" fillId="0" borderId="2" xfId="1" applyFont="1" applyBorder="1" applyAlignment="1">
      <alignment horizontal="center" vertical="center"/>
    </xf>
    <xf numFmtId="9" fontId="14" fillId="0" borderId="4" xfId="1" applyFont="1" applyBorder="1" applyAlignment="1">
      <alignment horizontal="center" vertical="center"/>
    </xf>
    <xf numFmtId="9" fontId="14" fillId="0" borderId="3" xfId="1" applyFont="1" applyBorder="1" applyAlignment="1">
      <alignment horizontal="center" vertical="center"/>
    </xf>
    <xf numFmtId="0" fontId="14" fillId="0" borderId="0" xfId="0" applyFont="1" applyAlignment="1">
      <alignment horizontal="center" vertical="center"/>
    </xf>
    <xf numFmtId="0" fontId="14" fillId="0" borderId="2" xfId="0" applyFont="1" applyBorder="1" applyAlignment="1">
      <alignment horizontal="center" vertical="center" wrapText="1"/>
    </xf>
    <xf numFmtId="0" fontId="14" fillId="0" borderId="4" xfId="0" applyFont="1" applyBorder="1" applyAlignment="1">
      <alignment horizontal="center" vertical="center" wrapText="1"/>
    </xf>
    <xf numFmtId="0" fontId="14" fillId="0" borderId="3" xfId="0" applyFont="1" applyBorder="1" applyAlignment="1">
      <alignment horizontal="center" vertical="center" wrapText="1"/>
    </xf>
    <xf numFmtId="0" fontId="14" fillId="0" borderId="6" xfId="0" applyFont="1" applyBorder="1" applyAlignment="1">
      <alignment horizontal="center" vertical="center"/>
    </xf>
    <xf numFmtId="0" fontId="14" fillId="0" borderId="1" xfId="0" applyFont="1" applyBorder="1" applyAlignment="1">
      <alignment horizontal="center" vertical="center" wrapText="1"/>
    </xf>
    <xf numFmtId="0" fontId="14" fillId="0" borderId="1" xfId="0" applyFont="1" applyBorder="1" applyAlignment="1">
      <alignment horizontal="center" vertical="center"/>
    </xf>
    <xf numFmtId="0" fontId="14" fillId="0" borderId="1" xfId="0" applyFont="1" applyBorder="1" applyAlignment="1">
      <alignment horizontal="left" vertical="center" wrapText="1"/>
    </xf>
    <xf numFmtId="0" fontId="14" fillId="0" borderId="1" xfId="0" applyFont="1" applyBorder="1" applyAlignment="1">
      <alignment horizontal="left" vertical="center"/>
    </xf>
    <xf numFmtId="0" fontId="14" fillId="0" borderId="10" xfId="0" applyFont="1" applyBorder="1" applyAlignment="1">
      <alignment horizontal="center" vertical="center"/>
    </xf>
    <xf numFmtId="9" fontId="14" fillId="0" borderId="1" xfId="1" applyFont="1" applyBorder="1" applyAlignment="1">
      <alignment horizontal="center" vertical="center"/>
    </xf>
    <xf numFmtId="0" fontId="14" fillId="0" borderId="5" xfId="0" applyFont="1" applyBorder="1" applyAlignment="1">
      <alignment horizontal="center" vertical="center"/>
    </xf>
    <xf numFmtId="0" fontId="14" fillId="0" borderId="0" xfId="0" applyFont="1" applyBorder="1" applyAlignment="1">
      <alignment horizontal="center" vertical="center"/>
    </xf>
    <xf numFmtId="38" fontId="14" fillId="0" borderId="3" xfId="2" applyFont="1" applyFill="1" applyBorder="1">
      <alignment vertical="center"/>
    </xf>
    <xf numFmtId="0" fontId="10" fillId="0" borderId="16" xfId="0" applyFont="1" applyBorder="1" applyAlignment="1">
      <alignment horizontal="center" vertical="center" wrapText="1"/>
    </xf>
    <xf numFmtId="0" fontId="10" fillId="0" borderId="16" xfId="0" applyFont="1" applyBorder="1" applyAlignment="1">
      <alignment horizontal="center" vertical="center"/>
    </xf>
    <xf numFmtId="0" fontId="10" fillId="0" borderId="16" xfId="0" applyFont="1" applyBorder="1" applyAlignment="1">
      <alignment vertical="center" shrinkToFit="1"/>
    </xf>
    <xf numFmtId="9" fontId="14" fillId="2" borderId="16" xfId="0" applyNumberFormat="1" applyFont="1" applyFill="1" applyBorder="1" applyAlignment="1">
      <alignment horizontal="center" vertical="center" shrinkToFit="1"/>
    </xf>
    <xf numFmtId="0" fontId="10" fillId="2" borderId="16" xfId="0" applyFont="1" applyFill="1" applyBorder="1" applyAlignment="1">
      <alignment horizontal="center" vertical="center"/>
    </xf>
    <xf numFmtId="38" fontId="10" fillId="0" borderId="16" xfId="2" applyFont="1" applyFill="1" applyBorder="1">
      <alignment vertical="center"/>
    </xf>
    <xf numFmtId="38" fontId="14" fillId="0" borderId="16" xfId="2" applyFont="1" applyFill="1" applyBorder="1" applyAlignment="1">
      <alignment horizontal="center" vertical="center"/>
    </xf>
    <xf numFmtId="38" fontId="15" fillId="0" borderId="16" xfId="2" applyFont="1" applyFill="1" applyBorder="1" applyAlignment="1">
      <alignment vertical="center"/>
    </xf>
    <xf numFmtId="0" fontId="14" fillId="0" borderId="10" xfId="0" applyFont="1" applyBorder="1" applyAlignment="1">
      <alignment horizontal="center" vertical="center" wrapText="1"/>
    </xf>
    <xf numFmtId="183" fontId="14" fillId="0" borderId="10" xfId="2" applyNumberFormat="1" applyFont="1" applyBorder="1">
      <alignment vertical="center"/>
    </xf>
    <xf numFmtId="183" fontId="14" fillId="0" borderId="7" xfId="2" applyNumberFormat="1" applyFont="1" applyBorder="1">
      <alignment vertical="center"/>
    </xf>
    <xf numFmtId="185" fontId="14" fillId="0" borderId="7" xfId="2" applyNumberFormat="1" applyFont="1" applyBorder="1">
      <alignment vertical="center"/>
    </xf>
    <xf numFmtId="184" fontId="14" fillId="0" borderId="7" xfId="2" applyNumberFormat="1" applyFont="1" applyBorder="1">
      <alignment vertical="center"/>
    </xf>
    <xf numFmtId="38" fontId="14" fillId="3" borderId="7" xfId="2" applyFont="1" applyFill="1" applyBorder="1" applyAlignment="1">
      <alignment horizontal="right" vertical="center" indent="1"/>
    </xf>
    <xf numFmtId="38" fontId="10" fillId="3" borderId="17" xfId="2" applyFont="1" applyFill="1" applyBorder="1" applyAlignment="1">
      <alignment horizontal="right" vertical="center" indent="1"/>
    </xf>
    <xf numFmtId="9" fontId="14" fillId="0" borderId="1" xfId="0" applyNumberFormat="1" applyFont="1" applyBorder="1" applyAlignment="1">
      <alignment horizontal="center" vertical="center"/>
    </xf>
    <xf numFmtId="176" fontId="14" fillId="0" borderId="1" xfId="0" applyNumberFormat="1" applyFont="1" applyBorder="1" applyAlignment="1">
      <alignment horizontal="center" vertical="center"/>
    </xf>
    <xf numFmtId="38" fontId="14" fillId="3" borderId="1" xfId="2" applyFont="1" applyFill="1" applyBorder="1" applyAlignment="1">
      <alignment horizontal="right" vertical="center" indent="1"/>
    </xf>
    <xf numFmtId="0" fontId="17" fillId="3" borderId="1" xfId="0" applyFont="1" applyFill="1" applyBorder="1" applyAlignment="1">
      <alignment horizontal="center" vertical="center" wrapText="1"/>
    </xf>
    <xf numFmtId="0" fontId="14" fillId="3" borderId="6" xfId="0" applyFont="1" applyFill="1" applyBorder="1" applyAlignment="1">
      <alignment horizontal="center" vertical="center"/>
    </xf>
    <xf numFmtId="0" fontId="19" fillId="0" borderId="0" xfId="0" applyFont="1">
      <alignment vertical="center"/>
    </xf>
    <xf numFmtId="0" fontId="14" fillId="3" borderId="0" xfId="0" applyFont="1" applyFill="1" applyAlignment="1">
      <alignment horizontal="left" vertical="center"/>
    </xf>
    <xf numFmtId="0" fontId="20" fillId="0" borderId="0" xfId="0" applyFont="1">
      <alignment vertical="center"/>
    </xf>
    <xf numFmtId="0" fontId="17" fillId="0" borderId="0" xfId="0" applyFont="1" applyBorder="1" applyAlignment="1">
      <alignment horizontal="center" vertical="center" wrapText="1"/>
    </xf>
    <xf numFmtId="0" fontId="14" fillId="0" borderId="14" xfId="0" applyFont="1" applyBorder="1" applyAlignment="1">
      <alignment horizontal="center" vertical="center" wrapText="1"/>
    </xf>
    <xf numFmtId="0" fontId="17" fillId="3" borderId="2" xfId="0" applyFont="1" applyFill="1" applyBorder="1" applyAlignment="1">
      <alignment horizontal="center" vertical="center" wrapText="1"/>
    </xf>
    <xf numFmtId="0" fontId="17" fillId="3" borderId="3" xfId="0" applyFont="1" applyFill="1" applyBorder="1" applyAlignment="1">
      <alignment horizontal="center" vertical="center" wrapText="1"/>
    </xf>
    <xf numFmtId="38" fontId="16" fillId="0" borderId="1" xfId="0" applyNumberFormat="1" applyFont="1" applyBorder="1">
      <alignment vertical="center"/>
    </xf>
    <xf numFmtId="0" fontId="16" fillId="3" borderId="1" xfId="0" applyFont="1" applyFill="1" applyBorder="1" applyAlignment="1">
      <alignment horizontal="center" vertical="center"/>
    </xf>
  </cellXfs>
  <cellStyles count="88">
    <cellStyle name="パーセント" xfId="1" builtinId="5"/>
    <cellStyle name="パーセント 2" xfId="5" xr:uid="{00000000-0005-0000-0000-000001000000}"/>
    <cellStyle name="パーセント 2 2" xfId="6" xr:uid="{00000000-0005-0000-0000-000002000000}"/>
    <cellStyle name="パーセント 3" xfId="7" xr:uid="{00000000-0005-0000-0000-000003000000}"/>
    <cellStyle name="パーセント 4" xfId="8" xr:uid="{00000000-0005-0000-0000-000004000000}"/>
    <cellStyle name="パーセント 4 2" xfId="9" xr:uid="{00000000-0005-0000-0000-000005000000}"/>
    <cellStyle name="パーセント 5" xfId="10" xr:uid="{00000000-0005-0000-0000-000006000000}"/>
    <cellStyle name="パーセント 6" xfId="11" xr:uid="{00000000-0005-0000-0000-000007000000}"/>
    <cellStyle name="ハイパーリンク 2" xfId="12" xr:uid="{00000000-0005-0000-0000-000008000000}"/>
    <cellStyle name="桁区切り" xfId="2" builtinId="6"/>
    <cellStyle name="桁区切り 10" xfId="87" xr:uid="{00000000-0005-0000-0000-00000A000000}"/>
    <cellStyle name="桁区切り 2" xfId="4" xr:uid="{00000000-0005-0000-0000-00000B000000}"/>
    <cellStyle name="桁区切り 2 2" xfId="13" xr:uid="{00000000-0005-0000-0000-00000C000000}"/>
    <cellStyle name="桁区切り 2 3" xfId="14" xr:uid="{00000000-0005-0000-0000-00000D000000}"/>
    <cellStyle name="桁区切り 2 3 2" xfId="15" xr:uid="{00000000-0005-0000-0000-00000E000000}"/>
    <cellStyle name="桁区切り 2 3 2 2" xfId="56" xr:uid="{00000000-0005-0000-0000-00000F000000}"/>
    <cellStyle name="桁区切り 2 3 2 3" xfId="57" xr:uid="{00000000-0005-0000-0000-000010000000}"/>
    <cellStyle name="桁区切り 2 3 2 4" xfId="55" xr:uid="{00000000-0005-0000-0000-000011000000}"/>
    <cellStyle name="桁区切り 2 3 3" xfId="58" xr:uid="{00000000-0005-0000-0000-000012000000}"/>
    <cellStyle name="桁区切り 2 3 4" xfId="59" xr:uid="{00000000-0005-0000-0000-000013000000}"/>
    <cellStyle name="桁区切り 2 3 5" xfId="54" xr:uid="{00000000-0005-0000-0000-000014000000}"/>
    <cellStyle name="桁区切り 2 4" xfId="16" xr:uid="{00000000-0005-0000-0000-000015000000}"/>
    <cellStyle name="桁区切り 2 5" xfId="60" xr:uid="{00000000-0005-0000-0000-000016000000}"/>
    <cellStyle name="桁区切り 2 6" xfId="61" xr:uid="{00000000-0005-0000-0000-000017000000}"/>
    <cellStyle name="桁区切り 2 7" xfId="53" xr:uid="{00000000-0005-0000-0000-000018000000}"/>
    <cellStyle name="桁区切り 3" xfId="17" xr:uid="{00000000-0005-0000-0000-000019000000}"/>
    <cellStyle name="桁区切り 4" xfId="18" xr:uid="{00000000-0005-0000-0000-00001A000000}"/>
    <cellStyle name="桁区切り 5" xfId="19" xr:uid="{00000000-0005-0000-0000-00001B000000}"/>
    <cellStyle name="桁区切り 6" xfId="20" xr:uid="{00000000-0005-0000-0000-00001C000000}"/>
    <cellStyle name="桁区切り 7" xfId="21" xr:uid="{00000000-0005-0000-0000-00001D000000}"/>
    <cellStyle name="桁区切り 8" xfId="22" xr:uid="{00000000-0005-0000-0000-00001E000000}"/>
    <cellStyle name="桁区切り 8 2" xfId="63" xr:uid="{00000000-0005-0000-0000-00001F000000}"/>
    <cellStyle name="桁区切り 8 3" xfId="64" xr:uid="{00000000-0005-0000-0000-000020000000}"/>
    <cellStyle name="桁区切り 8 4" xfId="62" xr:uid="{00000000-0005-0000-0000-000021000000}"/>
    <cellStyle name="桁区切り 9" xfId="23" xr:uid="{00000000-0005-0000-0000-000022000000}"/>
    <cellStyle name="通貨 2" xfId="24" xr:uid="{00000000-0005-0000-0000-000023000000}"/>
    <cellStyle name="通貨 2 2" xfId="65" xr:uid="{00000000-0005-0000-0000-000024000000}"/>
    <cellStyle name="通貨 2 3" xfId="86" xr:uid="{00000000-0005-0000-0000-000025000000}"/>
    <cellStyle name="標準" xfId="0" builtinId="0"/>
    <cellStyle name="標準 10" xfId="25" xr:uid="{00000000-0005-0000-0000-000027000000}"/>
    <cellStyle name="標準 11" xfId="26" xr:uid="{00000000-0005-0000-0000-000028000000}"/>
    <cellStyle name="標準 11 2" xfId="27" xr:uid="{00000000-0005-0000-0000-000029000000}"/>
    <cellStyle name="標準 11 2 2" xfId="68" xr:uid="{00000000-0005-0000-0000-00002A000000}"/>
    <cellStyle name="標準 11 2 3" xfId="69" xr:uid="{00000000-0005-0000-0000-00002B000000}"/>
    <cellStyle name="標準 11 2 4" xfId="67" xr:uid="{00000000-0005-0000-0000-00002C000000}"/>
    <cellStyle name="標準 11 3" xfId="28" xr:uid="{00000000-0005-0000-0000-00002D000000}"/>
    <cellStyle name="標準 11 3 2" xfId="71" xr:uid="{00000000-0005-0000-0000-00002E000000}"/>
    <cellStyle name="標準 11 3 3" xfId="72" xr:uid="{00000000-0005-0000-0000-00002F000000}"/>
    <cellStyle name="標準 11 3 4" xfId="70" xr:uid="{00000000-0005-0000-0000-000030000000}"/>
    <cellStyle name="標準 11 4" xfId="73" xr:uid="{00000000-0005-0000-0000-000031000000}"/>
    <cellStyle name="標準 11 5" xfId="74" xr:uid="{00000000-0005-0000-0000-000032000000}"/>
    <cellStyle name="標準 11 6" xfId="66" xr:uid="{00000000-0005-0000-0000-000033000000}"/>
    <cellStyle name="標準 12" xfId="29" xr:uid="{00000000-0005-0000-0000-000034000000}"/>
    <cellStyle name="標準 13" xfId="30" xr:uid="{00000000-0005-0000-0000-000035000000}"/>
    <cellStyle name="標準 2" xfId="3" xr:uid="{00000000-0005-0000-0000-000036000000}"/>
    <cellStyle name="標準 2 2" xfId="31" xr:uid="{00000000-0005-0000-0000-000037000000}"/>
    <cellStyle name="標準 2 3" xfId="32" xr:uid="{00000000-0005-0000-0000-000038000000}"/>
    <cellStyle name="標準 2 4" xfId="33" xr:uid="{00000000-0005-0000-0000-000039000000}"/>
    <cellStyle name="標準 2 5" xfId="34" xr:uid="{00000000-0005-0000-0000-00003A000000}"/>
    <cellStyle name="標準 2 5 2" xfId="35" xr:uid="{00000000-0005-0000-0000-00003B000000}"/>
    <cellStyle name="標準 2 5 2 2" xfId="77" xr:uid="{00000000-0005-0000-0000-00003C000000}"/>
    <cellStyle name="標準 2 5 2 3" xfId="78" xr:uid="{00000000-0005-0000-0000-00003D000000}"/>
    <cellStyle name="標準 2 5 2 4" xfId="76" xr:uid="{00000000-0005-0000-0000-00003E000000}"/>
    <cellStyle name="標準 2 5 3" xfId="36" xr:uid="{00000000-0005-0000-0000-00003F000000}"/>
    <cellStyle name="標準 2 5 3 2" xfId="80" xr:uid="{00000000-0005-0000-0000-000040000000}"/>
    <cellStyle name="標準 2 5 3 3" xfId="81" xr:uid="{00000000-0005-0000-0000-000041000000}"/>
    <cellStyle name="標準 2 5 3 4" xfId="79" xr:uid="{00000000-0005-0000-0000-000042000000}"/>
    <cellStyle name="標準 2 5 4" xfId="82" xr:uid="{00000000-0005-0000-0000-000043000000}"/>
    <cellStyle name="標準 2 5 5" xfId="83" xr:uid="{00000000-0005-0000-0000-000044000000}"/>
    <cellStyle name="標準 2 5 6" xfId="75" xr:uid="{00000000-0005-0000-0000-000045000000}"/>
    <cellStyle name="標準 2 6" xfId="37" xr:uid="{00000000-0005-0000-0000-000046000000}"/>
    <cellStyle name="標準 2 7" xfId="84" xr:uid="{00000000-0005-0000-0000-000047000000}"/>
    <cellStyle name="標準 2 8" xfId="85" xr:uid="{00000000-0005-0000-0000-000048000000}"/>
    <cellStyle name="標準 2_H25A重油実績6月末西部" xfId="38" xr:uid="{00000000-0005-0000-0000-000049000000}"/>
    <cellStyle name="標準 3" xfId="39" xr:uid="{00000000-0005-0000-0000-00004A000000}"/>
    <cellStyle name="標準 3 2" xfId="40" xr:uid="{00000000-0005-0000-0000-00004B000000}"/>
    <cellStyle name="標準 3 3" xfId="41" xr:uid="{00000000-0005-0000-0000-00004C000000}"/>
    <cellStyle name="標準 3_唐津西部苺（計算式入れた分）" xfId="42" xr:uid="{00000000-0005-0000-0000-00004D000000}"/>
    <cellStyle name="標準 4" xfId="43" xr:uid="{00000000-0005-0000-0000-00004E000000}"/>
    <cellStyle name="標準 5" xfId="44" xr:uid="{00000000-0005-0000-0000-00004F000000}"/>
    <cellStyle name="標準 6" xfId="45" xr:uid="{00000000-0005-0000-0000-000050000000}"/>
    <cellStyle name="標準 7" xfId="46" xr:uid="{00000000-0005-0000-0000-000051000000}"/>
    <cellStyle name="標準 7 2" xfId="47" xr:uid="{00000000-0005-0000-0000-000052000000}"/>
    <cellStyle name="標準 7_唐津西部苺（計算式入れた分）" xfId="48" xr:uid="{00000000-0005-0000-0000-000053000000}"/>
    <cellStyle name="標準 8" xfId="49" xr:uid="{00000000-0005-0000-0000-000054000000}"/>
    <cellStyle name="標準 9" xfId="50" xr:uid="{00000000-0005-0000-0000-000055000000}"/>
    <cellStyle name="標準 9 2" xfId="51" xr:uid="{00000000-0005-0000-0000-000056000000}"/>
    <cellStyle name="標準 9_唐津西部苺（計算式入れた分）" xfId="52" xr:uid="{00000000-0005-0000-0000-000057000000}"/>
  </cellStyles>
  <dxfs count="0"/>
  <tableStyles count="0" defaultTableStyle="TableStyleMedium9" defaultPivotStyle="PivotStyleLight16"/>
  <colors>
    <mruColors>
      <color rgb="FFFEF6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9</xdr:col>
      <xdr:colOff>381000</xdr:colOff>
      <xdr:row>6</xdr:row>
      <xdr:rowOff>322729</xdr:rowOff>
    </xdr:from>
    <xdr:to>
      <xdr:col>12</xdr:col>
      <xdr:colOff>30480</xdr:colOff>
      <xdr:row>8</xdr:row>
      <xdr:rowOff>313764</xdr:rowOff>
    </xdr:to>
    <xdr:sp macro="" textlink="">
      <xdr:nvSpPr>
        <xdr:cNvPr id="3" name="吹き出し: 線 2">
          <a:extLst>
            <a:ext uri="{FF2B5EF4-FFF2-40B4-BE49-F238E27FC236}">
              <a16:creationId xmlns:a16="http://schemas.microsoft.com/office/drawing/2014/main" id="{86F873A3-2B78-4C34-AAD0-9900EEE73E4E}"/>
            </a:ext>
          </a:extLst>
        </xdr:cNvPr>
        <xdr:cNvSpPr/>
      </xdr:nvSpPr>
      <xdr:spPr>
        <a:xfrm>
          <a:off x="7642412" y="1775011"/>
          <a:ext cx="2518186" cy="519953"/>
        </a:xfrm>
        <a:prstGeom prst="borderCallout1">
          <a:avLst>
            <a:gd name="adj1" fmla="val 15296"/>
            <a:gd name="adj2" fmla="val 1543"/>
            <a:gd name="adj3" fmla="val -16105"/>
            <a:gd name="adj4" fmla="val -13289"/>
          </a:avLst>
        </a:prstGeom>
        <a:solidFill>
          <a:schemeClr val="bg1">
            <a:lumMod val="85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t"/>
        <a:lstStyle/>
        <a:p>
          <a:pPr algn="l"/>
          <a:r>
            <a:rPr kumimoji="1" lang="en-US" altLang="ja-JP" sz="1000" b="1" u="none">
              <a:solidFill>
                <a:srgbClr val="C00000"/>
              </a:solidFill>
              <a:latin typeface="Meiryo UI" panose="020B0604030504040204" pitchFamily="50" charset="-128"/>
              <a:ea typeface="Meiryo UI" panose="020B0604030504040204" pitchFamily="50" charset="-128"/>
            </a:rPr>
            <a:t>【</a:t>
          </a:r>
          <a:r>
            <a:rPr kumimoji="1" lang="ja-JP" altLang="en-US" sz="1000" b="1" u="none">
              <a:solidFill>
                <a:srgbClr val="C00000"/>
              </a:solidFill>
              <a:latin typeface="Meiryo UI" panose="020B0604030504040204" pitchFamily="50" charset="-128"/>
              <a:ea typeface="Meiryo UI" panose="020B0604030504040204" pitchFamily="50" charset="-128"/>
            </a:rPr>
            <a:t>手入力</a:t>
          </a:r>
          <a:r>
            <a:rPr kumimoji="1" lang="en-US" altLang="ja-JP" sz="1000" b="1" u="none">
              <a:solidFill>
                <a:srgbClr val="C00000"/>
              </a:solidFill>
              <a:latin typeface="Meiryo UI" panose="020B0604030504040204" pitchFamily="50" charset="-128"/>
              <a:ea typeface="Meiryo UI" panose="020B0604030504040204" pitchFamily="50" charset="-128"/>
            </a:rPr>
            <a:t>】</a:t>
          </a:r>
        </a:p>
        <a:p>
          <a:pPr algn="l"/>
          <a:r>
            <a:rPr kumimoji="1" lang="ja-JP" altLang="en-US" sz="1000" u="none">
              <a:solidFill>
                <a:sysClr val="windowText" lastClr="000000"/>
              </a:solidFill>
              <a:latin typeface="Meiryo UI" panose="020B0604030504040204" pitchFamily="50" charset="-128"/>
              <a:ea typeface="Meiryo UI" panose="020B0604030504040204" pitchFamily="50" charset="-128"/>
            </a:rPr>
            <a:t>発信日（提出日）を記入してください</a:t>
          </a:r>
          <a:endParaRPr kumimoji="1" lang="en-US" altLang="ja-JP" sz="1000" u="none">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9</xdr:col>
      <xdr:colOff>381000</xdr:colOff>
      <xdr:row>10</xdr:row>
      <xdr:rowOff>62751</xdr:rowOff>
    </xdr:from>
    <xdr:to>
      <xdr:col>12</xdr:col>
      <xdr:colOff>30480</xdr:colOff>
      <xdr:row>14</xdr:row>
      <xdr:rowOff>134470</xdr:rowOff>
    </xdr:to>
    <xdr:sp macro="" textlink="">
      <xdr:nvSpPr>
        <xdr:cNvPr id="4" name="吹き出し: 線 3">
          <a:extLst>
            <a:ext uri="{FF2B5EF4-FFF2-40B4-BE49-F238E27FC236}">
              <a16:creationId xmlns:a16="http://schemas.microsoft.com/office/drawing/2014/main" id="{61802ED7-B6BB-4FEF-ACB1-E265C60AA518}"/>
            </a:ext>
          </a:extLst>
        </xdr:cNvPr>
        <xdr:cNvSpPr/>
      </xdr:nvSpPr>
      <xdr:spPr>
        <a:xfrm>
          <a:off x="7642412" y="2393575"/>
          <a:ext cx="2518186" cy="1048871"/>
        </a:xfrm>
        <a:prstGeom prst="borderCallout1">
          <a:avLst>
            <a:gd name="adj1" fmla="val 15296"/>
            <a:gd name="adj2" fmla="val 1543"/>
            <a:gd name="adj3" fmla="val 29451"/>
            <a:gd name="adj4" fmla="val -13591"/>
          </a:avLst>
        </a:prstGeom>
        <a:solidFill>
          <a:schemeClr val="bg1">
            <a:lumMod val="85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t"/>
        <a:lstStyle/>
        <a:p>
          <a:pPr algn="l"/>
          <a:r>
            <a:rPr kumimoji="1" lang="en-US" altLang="ja-JP" sz="1000" b="1" u="none">
              <a:solidFill>
                <a:srgbClr val="C00000"/>
              </a:solidFill>
              <a:latin typeface="Meiryo UI" panose="020B0604030504040204" pitchFamily="50" charset="-128"/>
              <a:ea typeface="Meiryo UI" panose="020B0604030504040204" pitchFamily="50" charset="-128"/>
            </a:rPr>
            <a:t>【</a:t>
          </a:r>
          <a:r>
            <a:rPr kumimoji="1" lang="ja-JP" altLang="en-US" sz="1000" b="1" u="none">
              <a:solidFill>
                <a:srgbClr val="C00000"/>
              </a:solidFill>
              <a:latin typeface="Meiryo UI" panose="020B0604030504040204" pitchFamily="50" charset="-128"/>
              <a:ea typeface="Meiryo UI" panose="020B0604030504040204" pitchFamily="50" charset="-128"/>
            </a:rPr>
            <a:t>手入力</a:t>
          </a:r>
          <a:r>
            <a:rPr kumimoji="1" lang="en-US" altLang="ja-JP" sz="1000" b="1" u="none">
              <a:solidFill>
                <a:srgbClr val="C00000"/>
              </a:solidFill>
              <a:latin typeface="Meiryo UI" panose="020B0604030504040204" pitchFamily="50" charset="-128"/>
              <a:ea typeface="Meiryo UI" panose="020B0604030504040204" pitchFamily="50" charset="-128"/>
            </a:rPr>
            <a:t>】</a:t>
          </a:r>
        </a:p>
        <a:p>
          <a:pPr algn="l"/>
          <a:r>
            <a:rPr kumimoji="1" lang="ja-JP" altLang="en-US" sz="1000" u="none">
              <a:solidFill>
                <a:sysClr val="windowText" lastClr="000000"/>
              </a:solidFill>
              <a:latin typeface="Meiryo UI" panose="020B0604030504040204" pitchFamily="50" charset="-128"/>
              <a:ea typeface="Meiryo UI" panose="020B0604030504040204" pitchFamily="50" charset="-128"/>
            </a:rPr>
            <a:t>組織・代表者情報を記入してください。</a:t>
          </a:r>
          <a:endParaRPr kumimoji="1" lang="en-US" altLang="ja-JP" sz="1000" u="none">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1000" u="none">
              <a:solidFill>
                <a:sysClr val="windowText" lastClr="000000"/>
              </a:solidFill>
              <a:latin typeface="Meiryo UI" panose="020B0604030504040204" pitchFamily="50" charset="-128"/>
              <a:ea typeface="Meiryo UI" panose="020B0604030504040204" pitchFamily="50" charset="-128"/>
            </a:rPr>
            <a:t>※</a:t>
          </a:r>
          <a:r>
            <a:rPr kumimoji="1" lang="ja-JP" altLang="en-US" sz="1000" u="none">
              <a:solidFill>
                <a:sysClr val="windowText" lastClr="000000"/>
              </a:solidFill>
              <a:latin typeface="Meiryo UI" panose="020B0604030504040204" pitchFamily="50" charset="-128"/>
              <a:ea typeface="Meiryo UI" panose="020B0604030504040204" pitchFamily="50" charset="-128"/>
            </a:rPr>
            <a:t>「住所」「組織名」「代表者職名、代表者名」の文言自体は</a:t>
          </a:r>
          <a:r>
            <a:rPr kumimoji="1" lang="ja-JP" altLang="en-US" sz="1000" u="sng">
              <a:solidFill>
                <a:sysClr val="windowText" lastClr="000000"/>
              </a:solidFill>
              <a:latin typeface="Meiryo UI" panose="020B0604030504040204" pitchFamily="50" charset="-128"/>
              <a:ea typeface="Meiryo UI" panose="020B0604030504040204" pitchFamily="50" charset="-128"/>
            </a:rPr>
            <a:t>削除</a:t>
          </a:r>
          <a:r>
            <a:rPr kumimoji="1" lang="ja-JP" altLang="en-US" sz="1000" u="none">
              <a:solidFill>
                <a:sysClr val="windowText" lastClr="000000"/>
              </a:solidFill>
              <a:latin typeface="Meiryo UI" panose="020B0604030504040204" pitchFamily="50" charset="-128"/>
              <a:ea typeface="Meiryo UI" panose="020B0604030504040204" pitchFamily="50" charset="-128"/>
            </a:rPr>
            <a:t>してください</a:t>
          </a:r>
          <a:endParaRPr kumimoji="1" lang="en-US" altLang="ja-JP" sz="1000" u="none">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9</xdr:col>
      <xdr:colOff>373380</xdr:colOff>
      <xdr:row>17</xdr:row>
      <xdr:rowOff>0</xdr:rowOff>
    </xdr:from>
    <xdr:to>
      <xdr:col>12</xdr:col>
      <xdr:colOff>22860</xdr:colOff>
      <xdr:row>18</xdr:row>
      <xdr:rowOff>304800</xdr:rowOff>
    </xdr:to>
    <xdr:sp macro="" textlink="">
      <xdr:nvSpPr>
        <xdr:cNvPr id="5" name="吹き出し: 線 4">
          <a:extLst>
            <a:ext uri="{FF2B5EF4-FFF2-40B4-BE49-F238E27FC236}">
              <a16:creationId xmlns:a16="http://schemas.microsoft.com/office/drawing/2014/main" id="{7DD3C960-08B8-4E64-8492-861370364B4B}"/>
            </a:ext>
          </a:extLst>
        </xdr:cNvPr>
        <xdr:cNvSpPr/>
      </xdr:nvSpPr>
      <xdr:spPr>
        <a:xfrm>
          <a:off x="7634792" y="4132729"/>
          <a:ext cx="2518186" cy="609600"/>
        </a:xfrm>
        <a:prstGeom prst="borderCallout1">
          <a:avLst>
            <a:gd name="adj1" fmla="val 40828"/>
            <a:gd name="adj2" fmla="val 2449"/>
            <a:gd name="adj3" fmla="val 66567"/>
            <a:gd name="adj4" fmla="val -13893"/>
          </a:avLst>
        </a:prstGeom>
        <a:solidFill>
          <a:schemeClr val="bg1">
            <a:lumMod val="85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t"/>
        <a:lstStyle/>
        <a:p>
          <a:pPr algn="l"/>
          <a:r>
            <a:rPr kumimoji="1" lang="en-US" altLang="ja-JP" sz="1000" b="1" u="none">
              <a:solidFill>
                <a:srgbClr val="C00000"/>
              </a:solidFill>
              <a:latin typeface="Meiryo UI" panose="020B0604030504040204" pitchFamily="50" charset="-128"/>
              <a:ea typeface="Meiryo UI" panose="020B0604030504040204" pitchFamily="50" charset="-128"/>
            </a:rPr>
            <a:t>【</a:t>
          </a:r>
          <a:r>
            <a:rPr kumimoji="1" lang="ja-JP" altLang="en-US" sz="1000" b="1" u="none">
              <a:solidFill>
                <a:srgbClr val="C00000"/>
              </a:solidFill>
              <a:latin typeface="Meiryo UI" panose="020B0604030504040204" pitchFamily="50" charset="-128"/>
              <a:ea typeface="Meiryo UI" panose="020B0604030504040204" pitchFamily="50" charset="-128"/>
            </a:rPr>
            <a:t>手入力</a:t>
          </a:r>
          <a:r>
            <a:rPr kumimoji="1" lang="en-US" altLang="ja-JP" sz="1000" b="1" u="none">
              <a:solidFill>
                <a:srgbClr val="C00000"/>
              </a:solidFill>
              <a:latin typeface="Meiryo UI" panose="020B0604030504040204" pitchFamily="50" charset="-128"/>
              <a:ea typeface="Meiryo UI" panose="020B0604030504040204" pitchFamily="50" charset="-128"/>
            </a:rPr>
            <a:t>】</a:t>
          </a:r>
        </a:p>
        <a:p>
          <a:pPr algn="l"/>
          <a:r>
            <a:rPr kumimoji="1" lang="ja-JP" altLang="en-US" sz="1000" u="none">
              <a:solidFill>
                <a:sysClr val="windowText" lastClr="000000"/>
              </a:solidFill>
              <a:latin typeface="Meiryo UI" panose="020B0604030504040204" pitchFamily="50" charset="-128"/>
              <a:ea typeface="Meiryo UI" panose="020B0604030504040204" pitchFamily="50" charset="-128"/>
            </a:rPr>
            <a:t>支援対象者管理番号を記入してください</a:t>
          </a:r>
          <a:endParaRPr kumimoji="1" lang="en-US" altLang="ja-JP" sz="1000" u="none">
            <a:solidFill>
              <a:sysClr val="windowText" lastClr="000000"/>
            </a:solidFill>
            <a:latin typeface="Meiryo UI" panose="020B0604030504040204" pitchFamily="50" charset="-128"/>
            <a:ea typeface="Meiryo UI" panose="020B0604030504040204" pitchFamily="50" charset="-128"/>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Lsv_s20\&#29983;&#29987;&#23616;\DOCUME~1\SEIICH~1\LOCALS~1\Temp\notes6030C8\~307039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条件整備 (様式)"/>
      <sheetName val="検証方法"/>
      <sheetName val="条件整備（記入例）"/>
      <sheetName val="Sheet1"/>
    </sheetNames>
    <sheetDataSet>
      <sheetData sheetId="0" refreshError="1"/>
      <sheetData sheetId="1" refreshError="1"/>
      <sheetData sheetId="2" refreshError="1"/>
      <sheetData sheetId="3" refreshError="1">
        <row r="3">
          <cell r="B3" t="str">
            <v>本省</v>
          </cell>
          <cell r="G3" t="str">
            <v>産地競争力の強化</v>
          </cell>
        </row>
        <row r="4">
          <cell r="G4" t="str">
            <v>経営力の強化</v>
          </cell>
        </row>
        <row r="5">
          <cell r="G5" t="str">
            <v>食品流通の合理化</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E3537E-0D48-41D7-BC61-0090CCF95411}">
  <sheetPr codeName="Sheet1">
    <tabColor theme="9" tint="0.79998168889431442"/>
    <pageSetUpPr fitToPage="1"/>
  </sheetPr>
  <dimension ref="A1:K73"/>
  <sheetViews>
    <sheetView tabSelected="1" view="pageBreakPreview" topLeftCell="A22" zoomScale="85" zoomScaleNormal="100" zoomScaleSheetLayoutView="85" workbookViewId="0">
      <selection activeCell="P55" sqref="P55"/>
    </sheetView>
  </sheetViews>
  <sheetFormatPr defaultColWidth="8.875" defaultRowHeight="14.25" x14ac:dyDescent="0.15"/>
  <cols>
    <col min="1" max="4" width="8.75" style="22" customWidth="1"/>
    <col min="5" max="5" width="17.75" style="22" customWidth="1"/>
    <col min="6" max="7" width="8.75" style="22" customWidth="1"/>
    <col min="8" max="9" width="17.75" style="22" customWidth="1"/>
    <col min="10" max="10" width="8.875" style="22"/>
    <col min="11" max="11" width="7.875" style="22" bestFit="1" customWidth="1"/>
    <col min="12" max="12" width="24.125" style="22" customWidth="1"/>
    <col min="13" max="16384" width="8.875" style="22"/>
  </cols>
  <sheetData>
    <row r="1" spans="1:9" ht="27.75" customHeight="1" x14ac:dyDescent="0.15">
      <c r="B1" s="57" t="s">
        <v>64</v>
      </c>
    </row>
    <row r="2" spans="1:9" ht="24.75" customHeight="1" x14ac:dyDescent="0.15">
      <c r="A2" s="70" t="s">
        <v>65</v>
      </c>
      <c r="B2" s="70"/>
      <c r="C2" s="70"/>
      <c r="D2" s="70"/>
      <c r="E2" s="70"/>
      <c r="F2" s="70"/>
    </row>
    <row r="3" spans="1:9" ht="24" customHeight="1" x14ac:dyDescent="0.15">
      <c r="A3" s="22" t="s">
        <v>12</v>
      </c>
    </row>
    <row r="4" spans="1:9" ht="24" customHeight="1" x14ac:dyDescent="0.15"/>
    <row r="5" spans="1:9" ht="24" customHeight="1" x14ac:dyDescent="0.15">
      <c r="A5" s="33"/>
      <c r="B5" s="33"/>
      <c r="C5" s="38"/>
      <c r="D5" s="22" t="s">
        <v>41</v>
      </c>
      <c r="I5" s="33"/>
    </row>
    <row r="6" spans="1:9" ht="24" customHeight="1" x14ac:dyDescent="0.15"/>
    <row r="7" spans="1:9" ht="24" customHeight="1" x14ac:dyDescent="0.15">
      <c r="H7" s="80" t="s">
        <v>13</v>
      </c>
      <c r="I7" s="80"/>
    </row>
    <row r="8" spans="1:9" ht="24" customHeight="1" x14ac:dyDescent="0.15"/>
    <row r="9" spans="1:9" ht="24" customHeight="1" x14ac:dyDescent="0.15">
      <c r="A9" s="40" t="s">
        <v>40</v>
      </c>
      <c r="B9" s="40"/>
      <c r="C9" s="40"/>
    </row>
    <row r="10" spans="1:9" ht="24" customHeight="1" x14ac:dyDescent="0.15">
      <c r="A10" s="40"/>
      <c r="B10" s="40"/>
      <c r="C10" s="40"/>
      <c r="E10" s="74" t="s">
        <v>50</v>
      </c>
      <c r="F10" s="74"/>
    </row>
    <row r="11" spans="1:9" ht="24" customHeight="1" x14ac:dyDescent="0.15">
      <c r="E11" s="74" t="s">
        <v>52</v>
      </c>
      <c r="F11" s="74"/>
      <c r="G11" s="75"/>
      <c r="H11" s="75"/>
      <c r="I11" s="75"/>
    </row>
    <row r="12" spans="1:9" ht="24" customHeight="1" x14ac:dyDescent="0.15">
      <c r="E12" s="74" t="s">
        <v>53</v>
      </c>
      <c r="F12" s="74"/>
      <c r="G12" s="75"/>
      <c r="H12" s="75"/>
      <c r="I12" s="75"/>
    </row>
    <row r="13" spans="1:9" ht="24" customHeight="1" x14ac:dyDescent="0.15">
      <c r="E13" s="74" t="s">
        <v>51</v>
      </c>
      <c r="F13" s="74"/>
      <c r="G13" s="75"/>
      <c r="H13" s="75"/>
      <c r="I13" s="75"/>
    </row>
    <row r="14" spans="1:9" ht="24" customHeight="1" x14ac:dyDescent="0.15">
      <c r="F14" s="38"/>
      <c r="G14" s="38"/>
      <c r="H14" s="41"/>
      <c r="I14" s="41"/>
    </row>
    <row r="15" spans="1:9" ht="24" customHeight="1" x14ac:dyDescent="0.15">
      <c r="A15" s="63" t="s">
        <v>42</v>
      </c>
      <c r="B15" s="63"/>
      <c r="C15" s="63"/>
      <c r="D15" s="63"/>
      <c r="E15" s="63"/>
      <c r="F15" s="63"/>
      <c r="G15" s="63"/>
      <c r="H15" s="63"/>
      <c r="I15" s="63"/>
    </row>
    <row r="16" spans="1:9" ht="24" customHeight="1" x14ac:dyDescent="0.15">
      <c r="A16" s="63"/>
      <c r="B16" s="63"/>
      <c r="C16" s="63"/>
      <c r="D16" s="63"/>
      <c r="E16" s="63"/>
      <c r="F16" s="63"/>
      <c r="G16" s="63"/>
      <c r="H16" s="63"/>
      <c r="I16" s="63"/>
    </row>
    <row r="17" spans="1:9" ht="24" customHeight="1" x14ac:dyDescent="0.15">
      <c r="A17" s="63"/>
      <c r="B17" s="63"/>
      <c r="C17" s="63"/>
      <c r="D17" s="63"/>
      <c r="E17" s="63"/>
      <c r="F17" s="63"/>
      <c r="G17" s="63"/>
      <c r="H17" s="63"/>
      <c r="I17" s="63"/>
    </row>
    <row r="18" spans="1:9" ht="24" customHeight="1" x14ac:dyDescent="0.15"/>
    <row r="19" spans="1:9" ht="24" customHeight="1" x14ac:dyDescent="0.15">
      <c r="A19" s="22" t="s">
        <v>49</v>
      </c>
      <c r="D19" s="68"/>
      <c r="E19" s="68"/>
      <c r="F19" s="38"/>
      <c r="G19" s="38"/>
    </row>
    <row r="20" spans="1:9" ht="24" customHeight="1" x14ac:dyDescent="0.15"/>
    <row r="21" spans="1:9" ht="24" customHeight="1" x14ac:dyDescent="0.15">
      <c r="A21" s="22" t="s">
        <v>14</v>
      </c>
      <c r="D21" s="69"/>
      <c r="E21" s="69"/>
      <c r="F21" s="69"/>
      <c r="G21" s="69"/>
      <c r="H21" s="69"/>
    </row>
    <row r="22" spans="1:9" ht="24" customHeight="1" x14ac:dyDescent="0.15"/>
    <row r="23" spans="1:9" ht="24" customHeight="1" x14ac:dyDescent="0.15">
      <c r="A23" s="22" t="s">
        <v>15</v>
      </c>
    </row>
    <row r="24" spans="1:9" ht="24" customHeight="1" x14ac:dyDescent="0.15">
      <c r="B24" s="77" t="s">
        <v>16</v>
      </c>
      <c r="C24" s="78"/>
      <c r="D24" s="79"/>
      <c r="E24" s="34" t="s">
        <v>17</v>
      </c>
      <c r="F24" s="76" t="s">
        <v>18</v>
      </c>
      <c r="G24" s="76"/>
      <c r="H24" s="34" t="s">
        <v>19</v>
      </c>
      <c r="I24" s="51"/>
    </row>
    <row r="25" spans="1:9" ht="24" customHeight="1" x14ac:dyDescent="0.15">
      <c r="B25" s="59" t="s">
        <v>20</v>
      </c>
      <c r="C25" s="60"/>
      <c r="D25" s="61"/>
      <c r="E25" s="34" t="s">
        <v>21</v>
      </c>
      <c r="F25" s="43">
        <v>15</v>
      </c>
      <c r="G25" s="46" t="s">
        <v>56</v>
      </c>
      <c r="H25" s="54">
        <f>別紙様式第７号【別紙】!F33</f>
        <v>0</v>
      </c>
      <c r="I25" s="52"/>
    </row>
    <row r="26" spans="1:9" ht="24" customHeight="1" x14ac:dyDescent="0.15">
      <c r="B26" s="62"/>
      <c r="C26" s="63"/>
      <c r="D26" s="64"/>
      <c r="E26" s="34" t="s">
        <v>22</v>
      </c>
      <c r="F26" s="42">
        <v>15.9</v>
      </c>
      <c r="G26" s="46" t="s">
        <v>56</v>
      </c>
      <c r="H26" s="54">
        <f>別紙様式第７号【別紙】!F34</f>
        <v>0</v>
      </c>
      <c r="I26" s="52"/>
    </row>
    <row r="27" spans="1:9" ht="24" customHeight="1" x14ac:dyDescent="0.15">
      <c r="B27" s="62"/>
      <c r="C27" s="63"/>
      <c r="D27" s="64"/>
      <c r="E27" s="34" t="s">
        <v>11</v>
      </c>
      <c r="F27" s="42">
        <v>19.7</v>
      </c>
      <c r="G27" s="46" t="s">
        <v>57</v>
      </c>
      <c r="H27" s="56">
        <f>別紙様式第７号【別紙】!F35</f>
        <v>0</v>
      </c>
      <c r="I27" s="52"/>
    </row>
    <row r="28" spans="1:9" ht="24" customHeight="1" x14ac:dyDescent="0.15">
      <c r="B28" s="65"/>
      <c r="C28" s="66"/>
      <c r="D28" s="67"/>
      <c r="E28" s="35" t="s">
        <v>44</v>
      </c>
      <c r="F28" s="42">
        <v>12.1</v>
      </c>
      <c r="G28" s="46" t="s">
        <v>58</v>
      </c>
      <c r="H28" s="55">
        <f>別紙様式第７号【別紙】!F36</f>
        <v>0</v>
      </c>
      <c r="I28" s="52"/>
    </row>
    <row r="29" spans="1:9" ht="24" customHeight="1" x14ac:dyDescent="0.15">
      <c r="B29" s="59" t="s">
        <v>23</v>
      </c>
      <c r="C29" s="60"/>
      <c r="D29" s="61"/>
      <c r="E29" s="35" t="s">
        <v>21</v>
      </c>
      <c r="F29" s="42">
        <v>30.1</v>
      </c>
      <c r="G29" s="46" t="s">
        <v>56</v>
      </c>
      <c r="H29" s="54">
        <f>別紙様式第７号【別紙】!F37</f>
        <v>0</v>
      </c>
      <c r="I29" s="52"/>
    </row>
    <row r="30" spans="1:9" ht="24" customHeight="1" x14ac:dyDescent="0.15">
      <c r="B30" s="62"/>
      <c r="C30" s="63"/>
      <c r="D30" s="64"/>
      <c r="E30" s="35" t="s">
        <v>22</v>
      </c>
      <c r="F30" s="42">
        <v>31.9</v>
      </c>
      <c r="G30" s="46" t="s">
        <v>56</v>
      </c>
      <c r="H30" s="54">
        <f>別紙様式第７号【別紙】!F38</f>
        <v>0</v>
      </c>
      <c r="I30" s="52"/>
    </row>
    <row r="31" spans="1:9" ht="24" customHeight="1" x14ac:dyDescent="0.15">
      <c r="B31" s="62"/>
      <c r="C31" s="63"/>
      <c r="D31" s="64"/>
      <c r="E31" s="35" t="s">
        <v>11</v>
      </c>
      <c r="F31" s="42">
        <v>39.299999999999997</v>
      </c>
      <c r="G31" s="46" t="s">
        <v>57</v>
      </c>
      <c r="H31" s="56">
        <f>別紙様式第７号【別紙】!F39</f>
        <v>0</v>
      </c>
      <c r="I31" s="52"/>
    </row>
    <row r="32" spans="1:9" ht="24" customHeight="1" x14ac:dyDescent="0.15">
      <c r="B32" s="65"/>
      <c r="C32" s="66"/>
      <c r="D32" s="67"/>
      <c r="E32" s="35" t="s">
        <v>44</v>
      </c>
      <c r="F32" s="42">
        <v>24.2</v>
      </c>
      <c r="G32" s="46" t="s">
        <v>58</v>
      </c>
      <c r="H32" s="55">
        <f>別紙様式第７号【別紙】!F40</f>
        <v>0</v>
      </c>
      <c r="I32" s="52"/>
    </row>
    <row r="33" spans="1:11" ht="24" customHeight="1" x14ac:dyDescent="0.15">
      <c r="B33" s="59" t="s">
        <v>24</v>
      </c>
      <c r="C33" s="60"/>
      <c r="D33" s="61"/>
      <c r="E33" s="35" t="s">
        <v>21</v>
      </c>
      <c r="F33" s="42">
        <v>50.1</v>
      </c>
      <c r="G33" s="46" t="s">
        <v>56</v>
      </c>
      <c r="H33" s="54">
        <f>別紙様式第７号【別紙】!F41</f>
        <v>1000</v>
      </c>
      <c r="I33" s="52"/>
    </row>
    <row r="34" spans="1:11" ht="24" customHeight="1" x14ac:dyDescent="0.15">
      <c r="B34" s="62"/>
      <c r="C34" s="63"/>
      <c r="D34" s="64"/>
      <c r="E34" s="35" t="s">
        <v>22</v>
      </c>
      <c r="F34" s="42">
        <v>53.1</v>
      </c>
      <c r="G34" s="46" t="s">
        <v>56</v>
      </c>
      <c r="H34" s="54">
        <f>別紙様式第７号【別紙】!F42</f>
        <v>0</v>
      </c>
      <c r="I34" s="52"/>
    </row>
    <row r="35" spans="1:11" ht="24" customHeight="1" x14ac:dyDescent="0.15">
      <c r="B35" s="62"/>
      <c r="C35" s="63"/>
      <c r="D35" s="64"/>
      <c r="E35" s="35" t="s">
        <v>11</v>
      </c>
      <c r="F35" s="42">
        <v>65.900000000000006</v>
      </c>
      <c r="G35" s="46" t="s">
        <v>57</v>
      </c>
      <c r="H35" s="56">
        <f>別紙様式第７号【別紙】!F43</f>
        <v>0</v>
      </c>
      <c r="I35" s="52"/>
    </row>
    <row r="36" spans="1:11" ht="24" customHeight="1" x14ac:dyDescent="0.15">
      <c r="B36" s="65"/>
      <c r="C36" s="66"/>
      <c r="D36" s="67"/>
      <c r="E36" s="35" t="s">
        <v>44</v>
      </c>
      <c r="F36" s="42">
        <v>40.299999999999997</v>
      </c>
      <c r="G36" s="46" t="s">
        <v>58</v>
      </c>
      <c r="H36" s="55">
        <f>別紙様式第７号【別紙】!F44</f>
        <v>0</v>
      </c>
      <c r="I36" s="52"/>
    </row>
    <row r="37" spans="1:11" ht="24" customHeight="1" x14ac:dyDescent="0.15">
      <c r="B37" s="59" t="s">
        <v>25</v>
      </c>
      <c r="C37" s="60"/>
      <c r="D37" s="61"/>
      <c r="E37" s="35" t="s">
        <v>21</v>
      </c>
      <c r="F37" s="42">
        <v>70.099999999999994</v>
      </c>
      <c r="G37" s="46" t="s">
        <v>56</v>
      </c>
      <c r="H37" s="54">
        <f>別紙様式第７号【別紙】!F45</f>
        <v>0</v>
      </c>
      <c r="I37" s="52"/>
    </row>
    <row r="38" spans="1:11" ht="24" customHeight="1" x14ac:dyDescent="0.15">
      <c r="B38" s="62"/>
      <c r="C38" s="63"/>
      <c r="D38" s="64"/>
      <c r="E38" s="35" t="s">
        <v>22</v>
      </c>
      <c r="F38" s="42">
        <v>74.3</v>
      </c>
      <c r="G38" s="46" t="s">
        <v>56</v>
      </c>
      <c r="H38" s="54">
        <f>別紙様式第７号【別紙】!F46</f>
        <v>0</v>
      </c>
      <c r="I38" s="52"/>
    </row>
    <row r="39" spans="1:11" ht="24" customHeight="1" x14ac:dyDescent="0.15">
      <c r="B39" s="62"/>
      <c r="C39" s="63"/>
      <c r="D39" s="64"/>
      <c r="E39" s="35" t="s">
        <v>11</v>
      </c>
      <c r="F39" s="42">
        <v>91.8</v>
      </c>
      <c r="G39" s="46" t="s">
        <v>57</v>
      </c>
      <c r="H39" s="56">
        <f>別紙様式第７号【別紙】!F47</f>
        <v>0</v>
      </c>
      <c r="I39" s="52"/>
    </row>
    <row r="40" spans="1:11" ht="24" customHeight="1" x14ac:dyDescent="0.15">
      <c r="B40" s="65"/>
      <c r="C40" s="66"/>
      <c r="D40" s="67"/>
      <c r="E40" s="35" t="s">
        <v>44</v>
      </c>
      <c r="F40" s="42">
        <v>58.4</v>
      </c>
      <c r="G40" s="46" t="s">
        <v>58</v>
      </c>
      <c r="H40" s="55">
        <f>別紙様式第７号【別紙】!F48</f>
        <v>0</v>
      </c>
      <c r="I40" s="52"/>
    </row>
    <row r="41" spans="1:11" ht="24" customHeight="1" x14ac:dyDescent="0.15"/>
    <row r="42" spans="1:11" ht="24" customHeight="1" x14ac:dyDescent="0.15">
      <c r="A42" s="22" t="s">
        <v>26</v>
      </c>
    </row>
    <row r="43" spans="1:11" ht="24" customHeight="1" x14ac:dyDescent="0.15">
      <c r="A43" s="22" t="s">
        <v>33</v>
      </c>
    </row>
    <row r="44" spans="1:11" ht="24" customHeight="1" x14ac:dyDescent="0.15">
      <c r="K44" s="126" t="s">
        <v>86</v>
      </c>
    </row>
    <row r="45" spans="1:11" ht="24" customHeight="1" x14ac:dyDescent="0.15">
      <c r="A45" s="74" t="s">
        <v>54</v>
      </c>
      <c r="B45" s="74"/>
      <c r="C45" s="44">
        <v>15</v>
      </c>
      <c r="D45" s="45" t="s">
        <v>55</v>
      </c>
      <c r="G45" s="71">
        <f>別紙様式第７号【別紙】!F33</f>
        <v>0</v>
      </c>
      <c r="H45" s="71"/>
      <c r="I45" s="50">
        <f>別紙様式第７号【別紙】!G33</f>
        <v>0</v>
      </c>
      <c r="K45" s="125">
        <f>別紙様式第７号【別紙】!G33</f>
        <v>0</v>
      </c>
    </row>
    <row r="46" spans="1:11" ht="24" customHeight="1" x14ac:dyDescent="0.15">
      <c r="A46" s="74" t="s">
        <v>59</v>
      </c>
      <c r="B46" s="74"/>
      <c r="C46" s="47">
        <v>15.9</v>
      </c>
      <c r="D46" s="45" t="s">
        <v>55</v>
      </c>
      <c r="E46" s="41"/>
      <c r="F46" s="49"/>
      <c r="G46" s="71">
        <f>別紙様式第７号【別紙】!F34</f>
        <v>0</v>
      </c>
      <c r="H46" s="71"/>
      <c r="I46" s="50">
        <f>別紙様式第７号【別紙】!G34</f>
        <v>7900</v>
      </c>
      <c r="K46" s="125">
        <f>別紙様式第７号【別紙】!G34</f>
        <v>7900</v>
      </c>
    </row>
    <row r="47" spans="1:11" ht="24" customHeight="1" x14ac:dyDescent="0.15">
      <c r="A47" s="74" t="s">
        <v>60</v>
      </c>
      <c r="B47" s="74"/>
      <c r="C47" s="47">
        <v>19.7</v>
      </c>
      <c r="D47" s="45" t="s">
        <v>62</v>
      </c>
      <c r="E47" s="41"/>
      <c r="F47" s="37"/>
      <c r="G47" s="72">
        <f>別紙様式第７号【別紙】!F35</f>
        <v>0</v>
      </c>
      <c r="H47" s="72"/>
      <c r="I47" s="50">
        <f>別紙様式第７号【別紙】!G35</f>
        <v>0</v>
      </c>
      <c r="K47" s="125">
        <f>別紙様式第７号【別紙】!G35</f>
        <v>0</v>
      </c>
    </row>
    <row r="48" spans="1:11" ht="24" customHeight="1" x14ac:dyDescent="0.15">
      <c r="A48" s="74" t="s">
        <v>61</v>
      </c>
      <c r="B48" s="74"/>
      <c r="C48" s="47">
        <v>12.1</v>
      </c>
      <c r="D48" s="45" t="s">
        <v>63</v>
      </c>
      <c r="E48" s="41"/>
      <c r="F48" s="37"/>
      <c r="G48" s="73">
        <f>別紙様式第７号【別紙】!F36</f>
        <v>0</v>
      </c>
      <c r="H48" s="73"/>
      <c r="I48" s="50">
        <f>別紙様式第７号【別紙】!G36</f>
        <v>0</v>
      </c>
      <c r="K48" s="125">
        <f>別紙様式第７号【別紙】!G36</f>
        <v>0</v>
      </c>
    </row>
    <row r="49" spans="1:11" ht="24" customHeight="1" x14ac:dyDescent="0.15">
      <c r="A49" s="74" t="s">
        <v>54</v>
      </c>
      <c r="B49" s="74"/>
      <c r="C49" s="47">
        <v>30.1</v>
      </c>
      <c r="D49" s="45" t="s">
        <v>55</v>
      </c>
      <c r="G49" s="71">
        <f>別紙様式第７号【別紙】!F37</f>
        <v>0</v>
      </c>
      <c r="H49" s="71"/>
      <c r="I49" s="50">
        <f>別紙様式第７号【別紙】!G37</f>
        <v>0</v>
      </c>
      <c r="K49" s="125">
        <f>別紙様式第７号【別紙】!G37</f>
        <v>0</v>
      </c>
    </row>
    <row r="50" spans="1:11" ht="24" customHeight="1" x14ac:dyDescent="0.15">
      <c r="A50" s="74" t="s">
        <v>59</v>
      </c>
      <c r="B50" s="74"/>
      <c r="C50" s="47">
        <v>31.9</v>
      </c>
      <c r="D50" s="45" t="s">
        <v>55</v>
      </c>
      <c r="E50" s="41"/>
      <c r="F50" s="49"/>
      <c r="G50" s="71">
        <f>別紙様式第７号【別紙】!F38</f>
        <v>0</v>
      </c>
      <c r="H50" s="71"/>
      <c r="I50" s="50">
        <f>別紙様式第７号【別紙】!G38</f>
        <v>0</v>
      </c>
      <c r="K50" s="125">
        <f>別紙様式第７号【別紙】!G38</f>
        <v>0</v>
      </c>
    </row>
    <row r="51" spans="1:11" ht="24" customHeight="1" x14ac:dyDescent="0.15">
      <c r="A51" s="74" t="s">
        <v>60</v>
      </c>
      <c r="B51" s="74"/>
      <c r="C51" s="47">
        <v>39.299999999999997</v>
      </c>
      <c r="D51" s="45" t="s">
        <v>62</v>
      </c>
      <c r="E51" s="41"/>
      <c r="F51" s="37"/>
      <c r="G51" s="72">
        <f>別紙様式第７号【別紙】!F39</f>
        <v>0</v>
      </c>
      <c r="H51" s="72"/>
      <c r="I51" s="50">
        <f>別紙様式第７号【別紙】!G39</f>
        <v>0</v>
      </c>
      <c r="K51" s="125">
        <f>別紙様式第７号【別紙】!G39</f>
        <v>0</v>
      </c>
    </row>
    <row r="52" spans="1:11" ht="24" customHeight="1" x14ac:dyDescent="0.15">
      <c r="A52" s="74" t="s">
        <v>61</v>
      </c>
      <c r="B52" s="74"/>
      <c r="C52" s="47">
        <v>24.2</v>
      </c>
      <c r="D52" s="45" t="s">
        <v>63</v>
      </c>
      <c r="E52" s="41"/>
      <c r="F52" s="37"/>
      <c r="G52" s="73">
        <f>別紙様式第７号【別紙】!F40</f>
        <v>0</v>
      </c>
      <c r="H52" s="73"/>
      <c r="I52" s="50">
        <f>別紙様式第７号【別紙】!G40</f>
        <v>0</v>
      </c>
      <c r="K52" s="125">
        <f>別紙様式第７号【別紙】!G40</f>
        <v>0</v>
      </c>
    </row>
    <row r="53" spans="1:11" ht="24" customHeight="1" x14ac:dyDescent="0.15">
      <c r="A53" s="74" t="s">
        <v>54</v>
      </c>
      <c r="B53" s="74"/>
      <c r="C53" s="47">
        <v>50.1</v>
      </c>
      <c r="D53" s="45" t="s">
        <v>55</v>
      </c>
      <c r="G53" s="71">
        <f>別紙様式第７号【別紙】!F41</f>
        <v>1000</v>
      </c>
      <c r="H53" s="71"/>
      <c r="I53" s="50">
        <f>別紙様式第７号【別紙】!G41</f>
        <v>25000</v>
      </c>
      <c r="K53" s="125">
        <f>別紙様式第７号【別紙】!G41</f>
        <v>25000</v>
      </c>
    </row>
    <row r="54" spans="1:11" ht="24" customHeight="1" x14ac:dyDescent="0.15">
      <c r="A54" s="74" t="s">
        <v>59</v>
      </c>
      <c r="B54" s="74"/>
      <c r="C54" s="47">
        <v>53.1</v>
      </c>
      <c r="D54" s="45" t="s">
        <v>55</v>
      </c>
      <c r="E54" s="41"/>
      <c r="F54" s="49"/>
      <c r="G54" s="71">
        <f>別紙様式第７号【別紙】!F42</f>
        <v>0</v>
      </c>
      <c r="H54" s="71"/>
      <c r="I54" s="50">
        <f>別紙様式第７号【別紙】!G42</f>
        <v>0</v>
      </c>
      <c r="K54" s="125">
        <f>別紙様式第７号【別紙】!G42</f>
        <v>0</v>
      </c>
    </row>
    <row r="55" spans="1:11" ht="24" customHeight="1" x14ac:dyDescent="0.15">
      <c r="A55" s="74" t="s">
        <v>60</v>
      </c>
      <c r="B55" s="74"/>
      <c r="C55" s="47">
        <v>65.900000000000006</v>
      </c>
      <c r="D55" s="45" t="s">
        <v>62</v>
      </c>
      <c r="E55" s="41"/>
      <c r="F55" s="37"/>
      <c r="G55" s="72">
        <f>別紙様式第７号【別紙】!F43</f>
        <v>0</v>
      </c>
      <c r="H55" s="72"/>
      <c r="I55" s="50">
        <f>別紙様式第７号【別紙】!G43</f>
        <v>0</v>
      </c>
      <c r="K55" s="125">
        <f>別紙様式第７号【別紙】!G43</f>
        <v>0</v>
      </c>
    </row>
    <row r="56" spans="1:11" ht="24" customHeight="1" x14ac:dyDescent="0.15">
      <c r="A56" s="74" t="s">
        <v>61</v>
      </c>
      <c r="B56" s="74"/>
      <c r="C56" s="47">
        <v>40.299999999999997</v>
      </c>
      <c r="D56" s="45" t="s">
        <v>63</v>
      </c>
      <c r="E56" s="41"/>
      <c r="F56" s="37"/>
      <c r="G56" s="73">
        <f>別紙様式第７号【別紙】!F44</f>
        <v>0</v>
      </c>
      <c r="H56" s="73"/>
      <c r="I56" s="50">
        <f>別紙様式第７号【別紙】!G44</f>
        <v>0</v>
      </c>
      <c r="K56" s="125">
        <f>別紙様式第７号【別紙】!G44</f>
        <v>0</v>
      </c>
    </row>
    <row r="57" spans="1:11" ht="24" customHeight="1" x14ac:dyDescent="0.15">
      <c r="A57" s="74" t="s">
        <v>54</v>
      </c>
      <c r="B57" s="74"/>
      <c r="C57" s="47">
        <v>70.099999999999994</v>
      </c>
      <c r="D57" s="45" t="s">
        <v>55</v>
      </c>
      <c r="G57" s="71">
        <f>別紙様式第７号【別紙】!F45</f>
        <v>0</v>
      </c>
      <c r="H57" s="71"/>
      <c r="I57" s="50">
        <f>別紙様式第７号【別紙】!G45</f>
        <v>0</v>
      </c>
      <c r="K57" s="125">
        <f>別紙様式第７号【別紙】!G45</f>
        <v>0</v>
      </c>
    </row>
    <row r="58" spans="1:11" ht="24" customHeight="1" x14ac:dyDescent="0.15">
      <c r="A58" s="74" t="s">
        <v>59</v>
      </c>
      <c r="B58" s="74"/>
      <c r="C58" s="47">
        <v>74.3</v>
      </c>
      <c r="D58" s="45" t="s">
        <v>55</v>
      </c>
      <c r="E58" s="41"/>
      <c r="F58" s="49"/>
      <c r="G58" s="71">
        <f>別紙様式第７号【別紙】!F46</f>
        <v>0</v>
      </c>
      <c r="H58" s="71"/>
      <c r="I58" s="50">
        <f>別紙様式第７号【別紙】!G46</f>
        <v>0</v>
      </c>
      <c r="K58" s="125">
        <f>別紙様式第７号【別紙】!G46</f>
        <v>0</v>
      </c>
    </row>
    <row r="59" spans="1:11" ht="24" customHeight="1" x14ac:dyDescent="0.15">
      <c r="A59" s="74" t="s">
        <v>60</v>
      </c>
      <c r="B59" s="74"/>
      <c r="C59" s="47">
        <v>91.8</v>
      </c>
      <c r="D59" s="45" t="s">
        <v>62</v>
      </c>
      <c r="E59" s="41"/>
      <c r="F59" s="37"/>
      <c r="G59" s="72">
        <f>別紙様式第７号【別紙】!F47</f>
        <v>0</v>
      </c>
      <c r="H59" s="72"/>
      <c r="I59" s="50">
        <f>別紙様式第７号【別紙】!G47</f>
        <v>0</v>
      </c>
      <c r="K59" s="125">
        <f>別紙様式第７号【別紙】!G47</f>
        <v>0</v>
      </c>
    </row>
    <row r="60" spans="1:11" ht="24" customHeight="1" x14ac:dyDescent="0.15">
      <c r="A60" s="74" t="s">
        <v>61</v>
      </c>
      <c r="B60" s="74"/>
      <c r="C60" s="47">
        <v>58.4</v>
      </c>
      <c r="D60" s="45" t="s">
        <v>63</v>
      </c>
      <c r="E60" s="41"/>
      <c r="F60" s="37"/>
      <c r="G60" s="73">
        <f>別紙様式第７号【別紙】!F48</f>
        <v>0</v>
      </c>
      <c r="H60" s="73"/>
      <c r="I60" s="50">
        <f>別紙様式第７号【別紙】!G48</f>
        <v>0</v>
      </c>
      <c r="K60" s="125">
        <f>別紙様式第７号【別紙】!G48</f>
        <v>0</v>
      </c>
    </row>
    <row r="61" spans="1:11" ht="24" customHeight="1" x14ac:dyDescent="0.15">
      <c r="A61" s="48"/>
      <c r="B61" s="48"/>
      <c r="C61" s="48"/>
      <c r="E61" s="33"/>
      <c r="F61" s="33"/>
      <c r="G61" s="33"/>
      <c r="H61" s="37"/>
      <c r="I61" s="36"/>
    </row>
    <row r="62" spans="1:11" ht="24" customHeight="1" x14ac:dyDescent="0.15">
      <c r="H62" s="35" t="s">
        <v>27</v>
      </c>
      <c r="I62" s="53">
        <f>SUM(I45:I59)</f>
        <v>32900</v>
      </c>
    </row>
    <row r="63" spans="1:11" ht="24" customHeight="1" x14ac:dyDescent="0.15">
      <c r="A63" s="22" t="s">
        <v>28</v>
      </c>
    </row>
    <row r="64" spans="1:11" ht="24" customHeight="1" x14ac:dyDescent="0.15"/>
    <row r="65" spans="1:9" ht="24" customHeight="1" x14ac:dyDescent="0.15">
      <c r="A65" s="58" t="s">
        <v>29</v>
      </c>
      <c r="B65" s="58"/>
      <c r="C65" s="58"/>
      <c r="D65" s="58"/>
      <c r="E65" s="58"/>
      <c r="F65" s="58"/>
      <c r="G65" s="58"/>
      <c r="H65" s="58"/>
      <c r="I65" s="58"/>
    </row>
    <row r="66" spans="1:9" ht="24" customHeight="1" x14ac:dyDescent="0.15">
      <c r="A66" s="58"/>
      <c r="B66" s="58"/>
      <c r="C66" s="58"/>
      <c r="D66" s="58"/>
      <c r="E66" s="58"/>
      <c r="F66" s="58"/>
      <c r="G66" s="58"/>
      <c r="H66" s="58"/>
      <c r="I66" s="58"/>
    </row>
    <row r="67" spans="1:9" ht="24" customHeight="1" x14ac:dyDescent="0.15">
      <c r="A67" s="58"/>
      <c r="B67" s="58"/>
      <c r="C67" s="58"/>
      <c r="D67" s="58"/>
      <c r="E67" s="58"/>
      <c r="F67" s="58"/>
      <c r="G67" s="58"/>
      <c r="H67" s="58"/>
      <c r="I67" s="58"/>
    </row>
    <row r="68" spans="1:9" ht="24" customHeight="1" x14ac:dyDescent="0.15">
      <c r="A68" s="58"/>
      <c r="B68" s="58"/>
      <c r="C68" s="58"/>
      <c r="D68" s="58"/>
      <c r="E68" s="58"/>
      <c r="F68" s="58"/>
      <c r="G68" s="58"/>
      <c r="H68" s="58"/>
      <c r="I68" s="58"/>
    </row>
    <row r="69" spans="1:9" ht="24" customHeight="1" x14ac:dyDescent="0.15">
      <c r="A69" s="58"/>
      <c r="B69" s="58"/>
      <c r="C69" s="58"/>
      <c r="D69" s="58"/>
      <c r="E69" s="58"/>
      <c r="F69" s="58"/>
      <c r="G69" s="58"/>
      <c r="H69" s="58"/>
      <c r="I69" s="58"/>
    </row>
    <row r="70" spans="1:9" ht="19.5" customHeight="1" x14ac:dyDescent="0.15">
      <c r="A70" s="39"/>
      <c r="B70" s="39"/>
      <c r="C70" s="39"/>
      <c r="D70" s="39"/>
      <c r="E70" s="39"/>
      <c r="F70" s="39"/>
      <c r="G70" s="39"/>
      <c r="H70" s="39"/>
      <c r="I70" s="39"/>
    </row>
    <row r="71" spans="1:9" ht="19.5" customHeight="1" x14ac:dyDescent="0.15">
      <c r="A71" s="39"/>
      <c r="B71" s="39"/>
      <c r="C71" s="39"/>
      <c r="D71" s="39"/>
      <c r="E71" s="39"/>
      <c r="F71" s="39"/>
      <c r="G71" s="39"/>
      <c r="H71" s="39"/>
      <c r="I71" s="39"/>
    </row>
    <row r="72" spans="1:9" ht="19.5" customHeight="1" x14ac:dyDescent="0.15">
      <c r="A72" s="39"/>
      <c r="B72" s="39"/>
      <c r="C72" s="39"/>
      <c r="D72" s="39"/>
      <c r="E72" s="39"/>
      <c r="F72" s="39"/>
      <c r="G72" s="39"/>
      <c r="H72" s="39"/>
      <c r="I72" s="39"/>
    </row>
    <row r="73" spans="1:9" ht="19.5" customHeight="1" x14ac:dyDescent="0.15"/>
  </sheetData>
  <mergeCells count="51">
    <mergeCell ref="B33:D36"/>
    <mergeCell ref="H7:I7"/>
    <mergeCell ref="A45:B45"/>
    <mergeCell ref="A46:B46"/>
    <mergeCell ref="A15:I17"/>
    <mergeCell ref="F24:G24"/>
    <mergeCell ref="B24:D24"/>
    <mergeCell ref="B25:D28"/>
    <mergeCell ref="B29:D32"/>
    <mergeCell ref="A47:B47"/>
    <mergeCell ref="A48:B48"/>
    <mergeCell ref="A49:B49"/>
    <mergeCell ref="A50:B50"/>
    <mergeCell ref="A51:B51"/>
    <mergeCell ref="A52:B52"/>
    <mergeCell ref="A53:B53"/>
    <mergeCell ref="A54:B54"/>
    <mergeCell ref="A55:B55"/>
    <mergeCell ref="A56:B56"/>
    <mergeCell ref="A57:B57"/>
    <mergeCell ref="A58:B58"/>
    <mergeCell ref="A59:B59"/>
    <mergeCell ref="A60:B60"/>
    <mergeCell ref="G45:H45"/>
    <mergeCell ref="G46:H46"/>
    <mergeCell ref="G47:H47"/>
    <mergeCell ref="G48:H48"/>
    <mergeCell ref="G49:H49"/>
    <mergeCell ref="G50:H50"/>
    <mergeCell ref="G51:H51"/>
    <mergeCell ref="G52:H52"/>
    <mergeCell ref="G53:H53"/>
    <mergeCell ref="G54:H54"/>
    <mergeCell ref="G55:H55"/>
    <mergeCell ref="G56:H56"/>
    <mergeCell ref="A65:I69"/>
    <mergeCell ref="B37:D40"/>
    <mergeCell ref="D19:E19"/>
    <mergeCell ref="D21:H21"/>
    <mergeCell ref="A2:F2"/>
    <mergeCell ref="G57:H57"/>
    <mergeCell ref="G58:H58"/>
    <mergeCell ref="G59:H59"/>
    <mergeCell ref="G60:H60"/>
    <mergeCell ref="E10:F10"/>
    <mergeCell ref="E11:F11"/>
    <mergeCell ref="E12:F12"/>
    <mergeCell ref="E13:F13"/>
    <mergeCell ref="G11:I11"/>
    <mergeCell ref="G12:I12"/>
    <mergeCell ref="G13:I13"/>
  </mergeCells>
  <phoneticPr fontId="11"/>
  <pageMargins left="0.70866141732283472" right="0.51181102362204722" top="0.74803149606299213" bottom="0.55118110236220474" header="0.31496062992125984" footer="0.31496062992125984"/>
  <pageSetup paperSize="9" scale="86"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9" tint="0.79998168889431442"/>
    <pageSetUpPr fitToPage="1"/>
  </sheetPr>
  <dimension ref="A1:S70"/>
  <sheetViews>
    <sheetView topLeftCell="A29" zoomScaleNormal="100" zoomScaleSheetLayoutView="85" workbookViewId="0">
      <selection activeCell="F33" sqref="F33"/>
    </sheetView>
  </sheetViews>
  <sheetFormatPr defaultColWidth="8.875" defaultRowHeight="13.5" x14ac:dyDescent="0.15"/>
  <cols>
    <col min="1" max="1" width="6.625" style="3" customWidth="1"/>
    <col min="2" max="2" width="17.75" style="3" customWidth="1"/>
    <col min="3" max="3" width="25.75" style="3" customWidth="1"/>
    <col min="4" max="4" width="9" style="4" customWidth="1"/>
    <col min="5" max="5" width="12.125" style="4" customWidth="1"/>
    <col min="6" max="6" width="16.125" style="3" bestFit="1" customWidth="1"/>
    <col min="7" max="7" width="16.125" style="3" customWidth="1"/>
    <col min="8" max="8" width="5.5" style="3" bestFit="1" customWidth="1"/>
    <col min="9" max="9" width="6.875" style="3" customWidth="1"/>
    <col min="10" max="10" width="4.75" style="3" customWidth="1"/>
    <col min="11" max="13" width="12.625" style="3" customWidth="1"/>
    <col min="14" max="16384" width="8.875" style="3"/>
  </cols>
  <sheetData>
    <row r="1" spans="1:9" ht="18" x14ac:dyDescent="0.15">
      <c r="A1" s="120" t="s">
        <v>72</v>
      </c>
    </row>
    <row r="2" spans="1:9" ht="18" x14ac:dyDescent="0.15">
      <c r="A2" s="120" t="s">
        <v>73</v>
      </c>
    </row>
    <row r="3" spans="1:9" ht="18" x14ac:dyDescent="0.15">
      <c r="A3" s="120" t="s">
        <v>83</v>
      </c>
    </row>
    <row r="4" spans="1:9" ht="18" x14ac:dyDescent="0.15">
      <c r="A4" s="120" t="s">
        <v>84</v>
      </c>
    </row>
    <row r="5" spans="1:9" ht="18" x14ac:dyDescent="0.15">
      <c r="A5" s="120" t="s">
        <v>75</v>
      </c>
    </row>
    <row r="6" spans="1:9" ht="18" x14ac:dyDescent="0.15">
      <c r="A6" s="120" t="s">
        <v>76</v>
      </c>
    </row>
    <row r="7" spans="1:9" ht="18" x14ac:dyDescent="0.15">
      <c r="A7" s="120" t="s">
        <v>77</v>
      </c>
    </row>
    <row r="8" spans="1:9" ht="15.75" x14ac:dyDescent="0.15">
      <c r="A8" s="118"/>
    </row>
    <row r="9" spans="1:9" ht="14.25" x14ac:dyDescent="0.15">
      <c r="A9" s="70" t="s">
        <v>85</v>
      </c>
      <c r="B9" s="70"/>
      <c r="C9" s="70"/>
      <c r="D9" s="70"/>
      <c r="E9" s="70"/>
      <c r="F9" s="70"/>
    </row>
    <row r="10" spans="1:9" ht="18" customHeight="1" x14ac:dyDescent="0.15">
      <c r="A10" s="3" t="s">
        <v>30</v>
      </c>
    </row>
    <row r="11" spans="1:9" ht="18" customHeight="1" x14ac:dyDescent="0.15">
      <c r="A11" s="3" t="s">
        <v>0</v>
      </c>
    </row>
    <row r="12" spans="1:9" ht="18" customHeight="1" x14ac:dyDescent="0.15">
      <c r="A12" s="84" t="s">
        <v>45</v>
      </c>
      <c r="B12" s="84"/>
      <c r="C12" s="84"/>
      <c r="D12" s="84"/>
      <c r="E12" s="84"/>
      <c r="F12" s="84"/>
      <c r="G12" s="84"/>
      <c r="H12" s="84"/>
      <c r="I12" s="84"/>
    </row>
    <row r="13" spans="1:9" ht="18" customHeight="1" x14ac:dyDescent="0.15"/>
    <row r="14" spans="1:9" ht="18" customHeight="1" x14ac:dyDescent="0.15">
      <c r="A14" s="117" t="s">
        <v>74</v>
      </c>
      <c r="B14" s="117"/>
      <c r="C14" s="3" t="s">
        <v>31</v>
      </c>
    </row>
    <row r="15" spans="1:9" ht="18" customHeight="1" x14ac:dyDescent="0.15"/>
    <row r="16" spans="1:9" ht="18" customHeight="1" x14ac:dyDescent="0.15">
      <c r="A16" s="119" t="s">
        <v>32</v>
      </c>
      <c r="B16" s="119"/>
      <c r="C16" s="119"/>
    </row>
    <row r="17" spans="1:14" ht="18" customHeight="1" x14ac:dyDescent="0.15"/>
    <row r="18" spans="1:14" ht="18" customHeight="1" x14ac:dyDescent="0.15">
      <c r="A18" s="3" t="s">
        <v>1</v>
      </c>
    </row>
    <row r="19" spans="1:14" ht="22.5" customHeight="1" x14ac:dyDescent="0.15">
      <c r="A19" s="89" t="s">
        <v>6</v>
      </c>
      <c r="B19" s="90" t="s">
        <v>7</v>
      </c>
      <c r="C19" s="90" t="s">
        <v>8</v>
      </c>
      <c r="D19" s="89" t="s">
        <v>4</v>
      </c>
      <c r="E19" s="91" t="s">
        <v>48</v>
      </c>
      <c r="F19" s="89" t="s">
        <v>67</v>
      </c>
      <c r="G19" s="89"/>
      <c r="H19" s="85" t="s">
        <v>68</v>
      </c>
      <c r="I19" s="85" t="s">
        <v>34</v>
      </c>
      <c r="J19" s="29"/>
      <c r="K19" s="30"/>
      <c r="L19" s="30"/>
      <c r="M19" s="30"/>
      <c r="N19" s="30"/>
    </row>
    <row r="20" spans="1:14" ht="32.25" customHeight="1" x14ac:dyDescent="0.15">
      <c r="A20" s="90"/>
      <c r="B20" s="90"/>
      <c r="C20" s="90"/>
      <c r="D20" s="90"/>
      <c r="E20" s="92"/>
      <c r="F20" s="89" t="s">
        <v>78</v>
      </c>
      <c r="G20" s="90"/>
      <c r="H20" s="86"/>
      <c r="I20" s="86"/>
      <c r="J20" s="29"/>
      <c r="K20" s="116" t="s">
        <v>70</v>
      </c>
      <c r="L20" s="30"/>
      <c r="M20" s="30"/>
      <c r="N20" s="30"/>
    </row>
    <row r="21" spans="1:14" ht="27" x14ac:dyDescent="0.15">
      <c r="A21" s="90"/>
      <c r="B21" s="90"/>
      <c r="C21" s="90"/>
      <c r="D21" s="90"/>
      <c r="E21" s="92"/>
      <c r="F21" s="122" t="s">
        <v>79</v>
      </c>
      <c r="G21" s="31" t="s">
        <v>80</v>
      </c>
      <c r="H21" s="86"/>
      <c r="I21" s="86"/>
      <c r="J21" s="121"/>
      <c r="K21" s="123" t="s">
        <v>71</v>
      </c>
      <c r="L21" s="30"/>
      <c r="M21" s="30"/>
      <c r="N21" s="30"/>
    </row>
    <row r="22" spans="1:14" x14ac:dyDescent="0.15">
      <c r="A22" s="90"/>
      <c r="B22" s="90"/>
      <c r="C22" s="90"/>
      <c r="D22" s="90"/>
      <c r="E22" s="92"/>
      <c r="F22" s="106" t="s">
        <v>81</v>
      </c>
      <c r="G22" s="11" t="s">
        <v>82</v>
      </c>
      <c r="H22" s="87"/>
      <c r="I22" s="87"/>
      <c r="K22" s="124"/>
      <c r="L22" s="30"/>
      <c r="M22" s="30"/>
      <c r="N22" s="30"/>
    </row>
    <row r="23" spans="1:14" ht="18" customHeight="1" x14ac:dyDescent="0.15">
      <c r="A23" s="5"/>
      <c r="B23" s="6"/>
      <c r="C23" s="7"/>
      <c r="D23" s="16">
        <v>1.1499999999999999</v>
      </c>
      <c r="E23" s="17" t="s">
        <v>38</v>
      </c>
      <c r="F23" s="115">
        <v>1000</v>
      </c>
      <c r="G23" s="14">
        <f>IF(ISERROR(K23),"",ROUNDDOWN(K23*F23/2,-2))</f>
        <v>7900</v>
      </c>
      <c r="H23" s="21"/>
      <c r="I23" s="18"/>
      <c r="K23" s="32" cm="1">
        <f t="array" ref="K23">_xlfn.XLOOKUP(1,($D$55:$D$70=D23)*($E$55:$E$70=E23),$F$55:$F$70)</f>
        <v>15.9</v>
      </c>
    </row>
    <row r="24" spans="1:14" ht="18" customHeight="1" x14ac:dyDescent="0.15">
      <c r="A24" s="5"/>
      <c r="B24" s="8"/>
      <c r="C24" s="7"/>
      <c r="D24" s="16">
        <v>1.5</v>
      </c>
      <c r="E24" s="17" t="s">
        <v>37</v>
      </c>
      <c r="F24" s="115">
        <v>1000</v>
      </c>
      <c r="G24" s="9">
        <f>IF(ISERROR(K24),"",ROUNDDOWN(K24*F24/2,-2))</f>
        <v>25000</v>
      </c>
      <c r="H24" s="21"/>
      <c r="I24" s="18"/>
      <c r="K24" s="32" cm="1">
        <f t="array" ref="K24">_xlfn.XLOOKUP(1,($D$55:$D$70=D24)*($E$55:$E$70=E24),$F$55:$F$70)</f>
        <v>50.1</v>
      </c>
    </row>
    <row r="25" spans="1:14" ht="18" customHeight="1" x14ac:dyDescent="0.15">
      <c r="A25" s="10"/>
      <c r="B25" s="8"/>
      <c r="C25" s="7"/>
      <c r="D25" s="16"/>
      <c r="E25" s="17"/>
      <c r="F25" s="111">
        <v>1000</v>
      </c>
      <c r="G25" s="9" t="str">
        <f>IF(ISERROR(K25),"",ROUNDDOWN(K25*F25/2,-2))</f>
        <v/>
      </c>
      <c r="H25" s="21"/>
      <c r="I25" s="20"/>
      <c r="K25" s="32" t="e" cm="1">
        <f t="array" ref="K25">_xlfn.XLOOKUP(1,($D$55:$D$70=D25)*($E$55:$E$70=E25),$F$55:$F$70)</f>
        <v>#N/A</v>
      </c>
    </row>
    <row r="26" spans="1:14" ht="18" customHeight="1" x14ac:dyDescent="0.15">
      <c r="A26" s="10"/>
      <c r="B26" s="8"/>
      <c r="C26" s="7"/>
      <c r="D26" s="16"/>
      <c r="E26" s="17"/>
      <c r="F26" s="111">
        <v>1000</v>
      </c>
      <c r="G26" s="9" t="str">
        <f>IF(ISERROR(K26),"",ROUNDDOWN(K26*F26/2,-2))</f>
        <v/>
      </c>
      <c r="H26" s="21"/>
      <c r="I26" s="18"/>
      <c r="K26" s="32" t="e" cm="1">
        <f t="array" ref="K26">_xlfn.XLOOKUP(1,($D$55:$D$70=D26)*($E$55:$E$70=E26),$F$55:$F$70)</f>
        <v>#N/A</v>
      </c>
    </row>
    <row r="27" spans="1:14" ht="18" customHeight="1" x14ac:dyDescent="0.15">
      <c r="A27" s="10"/>
      <c r="B27" s="8"/>
      <c r="C27" s="7"/>
      <c r="D27" s="16"/>
      <c r="E27" s="17"/>
      <c r="F27" s="111">
        <v>1000</v>
      </c>
      <c r="G27" s="9" t="str">
        <f>IF(ISERROR(K27),"",ROUNDDOWN(K27*F27/2,-2))</f>
        <v/>
      </c>
      <c r="H27" s="21"/>
      <c r="I27" s="18"/>
      <c r="K27" s="32" t="e" cm="1">
        <f t="array" ref="K27">_xlfn.XLOOKUP(1,($D$55:$D$70=D27)*($E$55:$E$70=E27),$F$55:$F$70)</f>
        <v>#N/A</v>
      </c>
    </row>
    <row r="28" spans="1:14" ht="18" customHeight="1" x14ac:dyDescent="0.15">
      <c r="A28" s="10"/>
      <c r="B28" s="8"/>
      <c r="C28" s="7"/>
      <c r="D28" s="16"/>
      <c r="E28" s="17"/>
      <c r="F28" s="111">
        <v>1000</v>
      </c>
      <c r="G28" s="9" t="str">
        <f>IF(ISERROR(K28),"",ROUNDDOWN(K28*F28/2,-2))</f>
        <v/>
      </c>
      <c r="H28" s="21"/>
      <c r="I28" s="18"/>
      <c r="K28" s="32" t="e" cm="1">
        <f t="array" ref="K28">_xlfn.XLOOKUP(1,($D$55:$D$70=D28)*($E$55:$E$70=E28),$F$55:$F$70)</f>
        <v>#N/A</v>
      </c>
    </row>
    <row r="29" spans="1:14" ht="18" customHeight="1" x14ac:dyDescent="0.15">
      <c r="A29" s="10"/>
      <c r="B29" s="8"/>
      <c r="C29" s="7"/>
      <c r="D29" s="16"/>
      <c r="E29" s="17"/>
      <c r="F29" s="111">
        <v>1000</v>
      </c>
      <c r="G29" s="9" t="str">
        <f>IF(ISERROR(K29),"",ROUNDDOWN(K29*F29/2,-2))</f>
        <v/>
      </c>
      <c r="H29" s="21"/>
      <c r="I29" s="18"/>
      <c r="K29" s="32" t="e" cm="1">
        <f t="array" ref="K29">_xlfn.XLOOKUP(1,($D$55:$D$70=D29)*($E$55:$E$70=E29),$F$55:$F$70)</f>
        <v>#N/A</v>
      </c>
    </row>
    <row r="30" spans="1:14" ht="18" customHeight="1" x14ac:dyDescent="0.15">
      <c r="A30" s="10"/>
      <c r="B30" s="8"/>
      <c r="C30" s="7"/>
      <c r="D30" s="16"/>
      <c r="E30" s="17"/>
      <c r="F30" s="111">
        <v>1000</v>
      </c>
      <c r="G30" s="9" t="str">
        <f>IF(ISERROR(K30),"",ROUNDDOWN(K30*F30/2,-2))</f>
        <v/>
      </c>
      <c r="H30" s="21"/>
      <c r="I30" s="18"/>
      <c r="K30" s="32" t="e" cm="1">
        <f t="array" ref="K30">_xlfn.XLOOKUP(1,($D$55:$D$70=D30)*($E$55:$E$70=E30),$F$55:$F$70)</f>
        <v>#N/A</v>
      </c>
    </row>
    <row r="31" spans="1:14" ht="18" customHeight="1" x14ac:dyDescent="0.15">
      <c r="A31" s="10"/>
      <c r="B31" s="8"/>
      <c r="C31" s="7"/>
      <c r="D31" s="16"/>
      <c r="E31" s="17"/>
      <c r="F31" s="111">
        <v>1000</v>
      </c>
      <c r="G31" s="9" t="str">
        <f>IF(ISERROR(K31),"",ROUNDDOWN(K31*F31/2,-2))</f>
        <v/>
      </c>
      <c r="H31" s="21"/>
      <c r="I31" s="18"/>
      <c r="K31" s="32" t="e" cm="1">
        <f t="array" ref="K31">_xlfn.XLOOKUP(1,($D$55:$D$70=D31)*($E$55:$E$70=E31),$F$55:$F$70)</f>
        <v>#N/A</v>
      </c>
    </row>
    <row r="32" spans="1:14" ht="18" customHeight="1" thickBot="1" x14ac:dyDescent="0.2">
      <c r="A32" s="98"/>
      <c r="B32" s="99"/>
      <c r="C32" s="100"/>
      <c r="D32" s="101"/>
      <c r="E32" s="102"/>
      <c r="F32" s="112">
        <v>1000</v>
      </c>
      <c r="G32" s="103" t="str">
        <f>IF(ISERROR(K32),"",ROUNDDOWN(K32*F32/2,-2))</f>
        <v/>
      </c>
      <c r="H32" s="104"/>
      <c r="I32" s="105"/>
      <c r="K32" s="32" t="e" cm="1">
        <f t="array" ref="K32">_xlfn.XLOOKUP(1,($D$55:$D$70=D32)*($E$55:$E$70=E32),$F$55:$F$70)</f>
        <v>#N/A</v>
      </c>
    </row>
    <row r="33" spans="1:9" ht="18" customHeight="1" thickTop="1" x14ac:dyDescent="0.15">
      <c r="A33" s="95" t="s">
        <v>2</v>
      </c>
      <c r="B33" s="96"/>
      <c r="C33" s="96"/>
      <c r="D33" s="82">
        <v>1.1499999999999999</v>
      </c>
      <c r="E33" s="11" t="s">
        <v>9</v>
      </c>
      <c r="F33" s="107">
        <f>SUMIFS($F$23:$F$32,$D$23:$D$32,D33,$E$23:$E$32,E33)</f>
        <v>0</v>
      </c>
      <c r="G33" s="12">
        <f>SUMIFS($G$23:$G$32,$D$23:$D$32,D33,$E$23:$E$32,E33)</f>
        <v>0</v>
      </c>
      <c r="H33" s="97"/>
      <c r="I33" s="97"/>
    </row>
    <row r="34" spans="1:9" ht="18" customHeight="1" x14ac:dyDescent="0.15">
      <c r="A34" s="95"/>
      <c r="B34" s="96"/>
      <c r="C34" s="96"/>
      <c r="D34" s="82"/>
      <c r="E34" s="13" t="s">
        <v>10</v>
      </c>
      <c r="F34" s="108">
        <f>SUMIFS($F$23:$F$32,$D$23:$D$32,D34,$E$23:$E$32,E34)</f>
        <v>0</v>
      </c>
      <c r="G34" s="14">
        <f>SUMIFS($G$23:$G$32,$D$23:$D$32,D33,$E$23:$E$32,E34)</f>
        <v>7900</v>
      </c>
      <c r="H34" s="19"/>
      <c r="I34" s="19"/>
    </row>
    <row r="35" spans="1:9" ht="18" customHeight="1" x14ac:dyDescent="0.15">
      <c r="A35" s="95"/>
      <c r="B35" s="96"/>
      <c r="C35" s="96"/>
      <c r="D35" s="82"/>
      <c r="E35" s="11" t="s">
        <v>11</v>
      </c>
      <c r="F35" s="109">
        <f>SUMIFS($F$23:$F$32,$D$23:$D$32,D35,$E$23:$E$32,E35)</f>
        <v>0</v>
      </c>
      <c r="G35" s="14">
        <f>SUMIFS($G$23:$G$32,$D$23:$D$32,D37,$E$23:$E$32,E35)</f>
        <v>0</v>
      </c>
      <c r="H35" s="19"/>
      <c r="I35" s="19"/>
    </row>
    <row r="36" spans="1:9" ht="18" customHeight="1" x14ac:dyDescent="0.15">
      <c r="A36" s="95"/>
      <c r="B36" s="96"/>
      <c r="C36" s="96"/>
      <c r="D36" s="83"/>
      <c r="E36" s="11" t="s">
        <v>43</v>
      </c>
      <c r="F36" s="110">
        <f>SUMIFS($F$23:$F$32,$D$23:$D$32,D36,$E$23:$E$32,E36)</f>
        <v>0</v>
      </c>
      <c r="G36" s="14">
        <f>SUMIFS($G$23:$G$32,$D$23:$D$32,D37,$E$23:$E$32,E36)</f>
        <v>0</v>
      </c>
      <c r="H36" s="19"/>
      <c r="I36" s="19"/>
    </row>
    <row r="37" spans="1:9" ht="18" customHeight="1" x14ac:dyDescent="0.15">
      <c r="A37" s="95"/>
      <c r="B37" s="96"/>
      <c r="C37" s="96"/>
      <c r="D37" s="81">
        <v>1.3</v>
      </c>
      <c r="E37" s="11" t="s">
        <v>9</v>
      </c>
      <c r="F37" s="107">
        <f>SUMIFS($F$23:$F$32,$D$23:$D$32,D37,$E$23:$E$32,E37)</f>
        <v>0</v>
      </c>
      <c r="G37" s="12">
        <f>SUMIFS($G$23:$G$32,$D$23:$D$32,D37,$E$23:$E$32,E37)</f>
        <v>0</v>
      </c>
      <c r="H37" s="19"/>
      <c r="I37" s="19"/>
    </row>
    <row r="38" spans="1:9" ht="18" customHeight="1" x14ac:dyDescent="0.15">
      <c r="A38" s="95"/>
      <c r="B38" s="96"/>
      <c r="C38" s="96"/>
      <c r="D38" s="82"/>
      <c r="E38" s="13" t="s">
        <v>10</v>
      </c>
      <c r="F38" s="108">
        <f>SUMIFS($F$23:$F$32,$D$23:$D$32,D37,$E$23:$E$32,E38)</f>
        <v>0</v>
      </c>
      <c r="G38" s="14">
        <f>SUMIFS($G$23:$G$32,$D$23:$D$32,D37,$E$23:$E$32,E38)</f>
        <v>0</v>
      </c>
      <c r="H38" s="19"/>
      <c r="I38" s="19"/>
    </row>
    <row r="39" spans="1:9" ht="18" customHeight="1" x14ac:dyDescent="0.15">
      <c r="A39" s="95"/>
      <c r="B39" s="96"/>
      <c r="C39" s="96"/>
      <c r="D39" s="82"/>
      <c r="E39" s="11" t="s">
        <v>11</v>
      </c>
      <c r="F39" s="109">
        <f>SUMIFS($F$23:$F$32,$D$23:$D$32,D37,$E$23:$E$32,E39)</f>
        <v>0</v>
      </c>
      <c r="G39" s="14">
        <f>SUMIFS($G$23:$G$32,$D$23:$D$32,D37,$E$23:$E$32,E39)</f>
        <v>0</v>
      </c>
      <c r="H39" s="19"/>
      <c r="I39" s="19"/>
    </row>
    <row r="40" spans="1:9" ht="18" customHeight="1" x14ac:dyDescent="0.15">
      <c r="A40" s="95"/>
      <c r="B40" s="96"/>
      <c r="C40" s="96"/>
      <c r="D40" s="83"/>
      <c r="E40" s="11" t="s">
        <v>43</v>
      </c>
      <c r="F40" s="110">
        <f>SUMIFS($F$23:$F$32,$D$23:$D$32,D38,$E$23:$E$32,E40)</f>
        <v>0</v>
      </c>
      <c r="G40" s="14">
        <f>SUMIFS($G$23:$G$32,$D$23:$D$32,D37,$E$23:$E$32,E40)</f>
        <v>0</v>
      </c>
      <c r="H40" s="19"/>
      <c r="I40" s="19"/>
    </row>
    <row r="41" spans="1:9" ht="18" customHeight="1" x14ac:dyDescent="0.15">
      <c r="A41" s="95"/>
      <c r="B41" s="96"/>
      <c r="C41" s="96"/>
      <c r="D41" s="81">
        <v>1.5</v>
      </c>
      <c r="E41" s="11" t="s">
        <v>9</v>
      </c>
      <c r="F41" s="107">
        <f>SUMIFS($F$23:$F$32,$D$23:$D$32,D41,$E$23:$E$32,E41)</f>
        <v>1000</v>
      </c>
      <c r="G41" s="12">
        <f>SUMIFS($G$23:$G$32,$D$23:$D$32,D41,$E$23:$E$32,E41)</f>
        <v>25000</v>
      </c>
      <c r="H41" s="19"/>
      <c r="I41" s="19"/>
    </row>
    <row r="42" spans="1:9" ht="18" customHeight="1" x14ac:dyDescent="0.15">
      <c r="A42" s="95"/>
      <c r="B42" s="96"/>
      <c r="C42" s="96"/>
      <c r="D42" s="82"/>
      <c r="E42" s="13" t="s">
        <v>10</v>
      </c>
      <c r="F42" s="108">
        <f>SUMIFS($F$23:$F$32,$D$23:$D$32,D41,$E$23:$E$32,E42)</f>
        <v>0</v>
      </c>
      <c r="G42" s="14">
        <f>SUMIFS($G$23:$G$32,$D$23:$D$32,D41,$E$23:$E$32,E42)</f>
        <v>0</v>
      </c>
      <c r="H42" s="19"/>
      <c r="I42" s="19"/>
    </row>
    <row r="43" spans="1:9" ht="18" customHeight="1" x14ac:dyDescent="0.15">
      <c r="A43" s="95"/>
      <c r="B43" s="96"/>
      <c r="C43" s="96"/>
      <c r="D43" s="82"/>
      <c r="E43" s="11" t="s">
        <v>11</v>
      </c>
      <c r="F43" s="109">
        <f>SUMIFS($F$23:$F$32,$D$23:$D$32,D41,$E$23:$E$32,E43)</f>
        <v>0</v>
      </c>
      <c r="G43" s="14">
        <f>SUMIFS($G$23:$G$32,$D$23:$D$32,D41,$E$23:$E$32,E43)</f>
        <v>0</v>
      </c>
      <c r="H43" s="19"/>
      <c r="I43" s="19"/>
    </row>
    <row r="44" spans="1:9" ht="18" customHeight="1" x14ac:dyDescent="0.15">
      <c r="A44" s="95"/>
      <c r="B44" s="96"/>
      <c r="C44" s="96"/>
      <c r="D44" s="83"/>
      <c r="E44" s="11" t="s">
        <v>43</v>
      </c>
      <c r="F44" s="110">
        <f>SUMIFS($F$23:$F$32,$D$23:$D$32,D42,$E$23:$E$32,E44)</f>
        <v>0</v>
      </c>
      <c r="G44" s="14">
        <f>SUMIFS($G$23:$G$32,$D$23:$D$32,"115％",$E$23:$E$32,E44)</f>
        <v>0</v>
      </c>
      <c r="H44" s="19"/>
      <c r="I44" s="19"/>
    </row>
    <row r="45" spans="1:9" ht="18" customHeight="1" x14ac:dyDescent="0.15">
      <c r="A45" s="95"/>
      <c r="B45" s="96"/>
      <c r="C45" s="96"/>
      <c r="D45" s="94">
        <v>1.7</v>
      </c>
      <c r="E45" s="11" t="s">
        <v>9</v>
      </c>
      <c r="F45" s="107">
        <f>SUMIFS($F$23:$F$32,$D$23:$D$32,D45,$E$23:$E$32,E45)</f>
        <v>0</v>
      </c>
      <c r="G45" s="12">
        <f>SUMIFS($G$23:$G$32,$D$23:$D$32,D45,$E$23:$E$32,E45)</f>
        <v>0</v>
      </c>
      <c r="H45" s="19"/>
      <c r="I45" s="19"/>
    </row>
    <row r="46" spans="1:9" ht="18" customHeight="1" x14ac:dyDescent="0.15">
      <c r="A46" s="95"/>
      <c r="B46" s="96"/>
      <c r="C46" s="96"/>
      <c r="D46" s="94"/>
      <c r="E46" s="13" t="s">
        <v>10</v>
      </c>
      <c r="F46" s="108">
        <f>SUMIFS($F$23:$F$32,$D$23:$D$32,D45,$E$23:$E$32,E46)</f>
        <v>0</v>
      </c>
      <c r="G46" s="14">
        <f>SUMIFS($G$23:$G$32,$D$23:$D$32,D45,$E$23:$E$32,E46)</f>
        <v>0</v>
      </c>
      <c r="H46" s="19"/>
      <c r="I46" s="19"/>
    </row>
    <row r="47" spans="1:9" ht="18" customHeight="1" x14ac:dyDescent="0.15">
      <c r="A47" s="95"/>
      <c r="B47" s="96"/>
      <c r="C47" s="96"/>
      <c r="D47" s="94"/>
      <c r="E47" s="11" t="s">
        <v>11</v>
      </c>
      <c r="F47" s="109">
        <f>SUMIFS($F$23:$F$32,$D$23:$D$32,D45,$E$23:$E$32,E47)</f>
        <v>0</v>
      </c>
      <c r="G47" s="14">
        <f>SUMIFS($G$23:$G$32,$D$23:$D$32,D45,$E$23:$E$32,E47)</f>
        <v>0</v>
      </c>
      <c r="H47" s="19"/>
      <c r="I47" s="19"/>
    </row>
    <row r="48" spans="1:9" ht="18" customHeight="1" x14ac:dyDescent="0.15">
      <c r="A48" s="93"/>
      <c r="B48" s="88"/>
      <c r="C48" s="88"/>
      <c r="D48" s="94"/>
      <c r="E48" s="11" t="s">
        <v>43</v>
      </c>
      <c r="F48" s="110">
        <f>SUMIFS($F$23:$F$32,$D$23:$D$32,D46,$E$23:$E$32,E48)</f>
        <v>0</v>
      </c>
      <c r="G48" s="14">
        <f>SUMIFS($G$23:$G$32,$D$23:$D$32,"115％",$E$23:$E$32,E48)</f>
        <v>0</v>
      </c>
      <c r="H48" s="19"/>
      <c r="I48" s="19"/>
    </row>
    <row r="49" spans="1:19" ht="18" customHeight="1" x14ac:dyDescent="0.15"/>
    <row r="50" spans="1:19" ht="18" customHeight="1" x14ac:dyDescent="0.15">
      <c r="A50" s="2" t="s">
        <v>3</v>
      </c>
    </row>
    <row r="51" spans="1:19" ht="18" customHeight="1" x14ac:dyDescent="0.15">
      <c r="A51" s="2" t="s">
        <v>66</v>
      </c>
    </row>
    <row r="52" spans="1:19" ht="18" customHeight="1" x14ac:dyDescent="0.15">
      <c r="A52" s="2" t="s">
        <v>5</v>
      </c>
      <c r="P52" s="25"/>
      <c r="Q52" s="25"/>
      <c r="S52" s="28"/>
    </row>
    <row r="53" spans="1:19" ht="18" customHeight="1" x14ac:dyDescent="0.15">
      <c r="A53" s="1"/>
      <c r="P53" s="25"/>
      <c r="Q53" s="25"/>
      <c r="S53" s="28"/>
    </row>
    <row r="54" spans="1:19" ht="18" customHeight="1" x14ac:dyDescent="0.15">
      <c r="A54" s="1"/>
      <c r="D54" s="32" t="s">
        <v>47</v>
      </c>
      <c r="E54" s="113" t="s">
        <v>46</v>
      </c>
      <c r="F54" s="32" t="s">
        <v>69</v>
      </c>
      <c r="H54" s="4" t="s">
        <v>35</v>
      </c>
      <c r="P54" s="25"/>
      <c r="Q54" s="25"/>
      <c r="S54" s="28"/>
    </row>
    <row r="55" spans="1:19" ht="18" customHeight="1" x14ac:dyDescent="0.15">
      <c r="D55" s="113">
        <v>1.1499999999999999</v>
      </c>
      <c r="E55" s="113" t="s">
        <v>37</v>
      </c>
      <c r="F55" s="114">
        <v>15</v>
      </c>
      <c r="H55" s="4" t="s">
        <v>36</v>
      </c>
      <c r="P55" s="25"/>
      <c r="Q55" s="25"/>
      <c r="S55" s="27"/>
    </row>
    <row r="56" spans="1:19" ht="18" customHeight="1" x14ac:dyDescent="0.15">
      <c r="D56" s="113">
        <v>1.1499999999999999</v>
      </c>
      <c r="E56" s="113" t="s">
        <v>38</v>
      </c>
      <c r="F56" s="114">
        <v>15.9</v>
      </c>
      <c r="P56" s="25"/>
      <c r="Q56" s="25"/>
      <c r="S56" s="27"/>
    </row>
    <row r="57" spans="1:19" ht="18" customHeight="1" x14ac:dyDescent="0.15">
      <c r="D57" s="113">
        <v>1.1499999999999999</v>
      </c>
      <c r="E57" s="113" t="s">
        <v>39</v>
      </c>
      <c r="F57" s="114">
        <v>19.7</v>
      </c>
      <c r="P57" s="25"/>
      <c r="Q57" s="25"/>
      <c r="S57" s="27"/>
    </row>
    <row r="58" spans="1:19" ht="18" customHeight="1" x14ac:dyDescent="0.15">
      <c r="B58" s="15"/>
      <c r="D58" s="113">
        <v>1.1499999999999999</v>
      </c>
      <c r="E58" s="113" t="s">
        <v>43</v>
      </c>
      <c r="F58" s="114">
        <v>12.1</v>
      </c>
      <c r="P58" s="25"/>
      <c r="Q58" s="25"/>
      <c r="S58" s="27"/>
    </row>
    <row r="59" spans="1:19" ht="18" customHeight="1" x14ac:dyDescent="0.15">
      <c r="D59" s="113">
        <v>1.3</v>
      </c>
      <c r="E59" s="113" t="s">
        <v>37</v>
      </c>
      <c r="F59" s="114">
        <v>30.1</v>
      </c>
      <c r="P59" s="25"/>
      <c r="Q59" s="25"/>
      <c r="S59" s="27"/>
    </row>
    <row r="60" spans="1:19" ht="18" customHeight="1" x14ac:dyDescent="0.15">
      <c r="B60" s="15"/>
      <c r="D60" s="113">
        <v>1.3</v>
      </c>
      <c r="E60" s="113" t="s">
        <v>38</v>
      </c>
      <c r="F60" s="114">
        <v>31.9</v>
      </c>
      <c r="K60" s="23"/>
      <c r="L60" s="23"/>
      <c r="M60" s="23"/>
      <c r="N60" s="23"/>
      <c r="P60" s="25"/>
      <c r="Q60" s="25"/>
      <c r="S60" s="27"/>
    </row>
    <row r="61" spans="1:19" ht="18" customHeight="1" x14ac:dyDescent="0.15">
      <c r="B61" s="15"/>
      <c r="D61" s="113">
        <v>1.3</v>
      </c>
      <c r="E61" s="113" t="s">
        <v>39</v>
      </c>
      <c r="F61" s="114">
        <v>39.299999999999997</v>
      </c>
      <c r="J61" s="23"/>
      <c r="K61" s="24"/>
      <c r="L61" s="24"/>
      <c r="M61" s="24"/>
      <c r="N61" s="24"/>
      <c r="P61" s="26"/>
      <c r="Q61" s="26"/>
      <c r="S61" s="27"/>
    </row>
    <row r="62" spans="1:19" ht="18" customHeight="1" x14ac:dyDescent="0.15">
      <c r="D62" s="113">
        <v>1.3</v>
      </c>
      <c r="E62" s="113" t="s">
        <v>43</v>
      </c>
      <c r="F62" s="114">
        <v>24.2</v>
      </c>
      <c r="J62" s="23"/>
      <c r="K62" s="24"/>
      <c r="L62" s="24"/>
      <c r="M62" s="24"/>
      <c r="N62" s="24"/>
      <c r="P62" s="26"/>
      <c r="Q62" s="26"/>
      <c r="S62" s="27"/>
    </row>
    <row r="63" spans="1:19" ht="18" customHeight="1" x14ac:dyDescent="0.15">
      <c r="D63" s="113">
        <v>1.5</v>
      </c>
      <c r="E63" s="113" t="s">
        <v>37</v>
      </c>
      <c r="F63" s="114">
        <v>50.1</v>
      </c>
      <c r="J63" s="23"/>
      <c r="K63" s="24"/>
      <c r="L63" s="24"/>
      <c r="M63" s="24"/>
      <c r="N63" s="24"/>
      <c r="P63" s="26"/>
      <c r="Q63" s="26"/>
      <c r="S63" s="27"/>
    </row>
    <row r="64" spans="1:19" ht="18" customHeight="1" x14ac:dyDescent="0.15">
      <c r="B64" s="15"/>
      <c r="D64" s="113">
        <v>1.5</v>
      </c>
      <c r="E64" s="113" t="s">
        <v>38</v>
      </c>
      <c r="F64" s="114">
        <v>53.1</v>
      </c>
      <c r="J64" s="23"/>
      <c r="K64" s="24"/>
      <c r="L64" s="24"/>
      <c r="M64" s="24"/>
      <c r="N64" s="24"/>
      <c r="P64" s="26"/>
      <c r="Q64" s="26"/>
      <c r="S64" s="27"/>
    </row>
    <row r="65" spans="2:19" ht="18" customHeight="1" x14ac:dyDescent="0.15">
      <c r="B65" s="15"/>
      <c r="D65" s="113">
        <v>1.5</v>
      </c>
      <c r="E65" s="113" t="s">
        <v>39</v>
      </c>
      <c r="F65" s="114">
        <v>65.599999999999994</v>
      </c>
      <c r="P65" s="26"/>
      <c r="Q65" s="26"/>
      <c r="S65" s="27"/>
    </row>
    <row r="66" spans="2:19" ht="18" customHeight="1" x14ac:dyDescent="0.15">
      <c r="D66" s="113">
        <v>1.5</v>
      </c>
      <c r="E66" s="113" t="s">
        <v>43</v>
      </c>
      <c r="F66" s="114">
        <v>40.299999999999997</v>
      </c>
      <c r="P66" s="26"/>
      <c r="Q66" s="26"/>
      <c r="S66" s="27"/>
    </row>
    <row r="67" spans="2:19" ht="18" customHeight="1" x14ac:dyDescent="0.15">
      <c r="D67" s="113">
        <v>1.7</v>
      </c>
      <c r="E67" s="113" t="s">
        <v>37</v>
      </c>
      <c r="F67" s="114">
        <v>70.099999999999994</v>
      </c>
      <c r="P67" s="26"/>
      <c r="Q67" s="26"/>
      <c r="S67" s="27"/>
    </row>
    <row r="68" spans="2:19" ht="18" customHeight="1" x14ac:dyDescent="0.15">
      <c r="D68" s="113">
        <v>1.7</v>
      </c>
      <c r="E68" s="113" t="s">
        <v>38</v>
      </c>
      <c r="F68" s="114">
        <v>74.3</v>
      </c>
    </row>
    <row r="69" spans="2:19" ht="18" customHeight="1" x14ac:dyDescent="0.15">
      <c r="D69" s="113">
        <v>1.7</v>
      </c>
      <c r="E69" s="32" t="s">
        <v>39</v>
      </c>
      <c r="F69" s="114">
        <v>91.8</v>
      </c>
    </row>
    <row r="70" spans="2:19" ht="18" customHeight="1" x14ac:dyDescent="0.15">
      <c r="D70" s="113">
        <v>1.7</v>
      </c>
      <c r="E70" s="32" t="s">
        <v>43</v>
      </c>
      <c r="F70" s="114">
        <v>56.4</v>
      </c>
    </row>
  </sheetData>
  <mergeCells count="19">
    <mergeCell ref="H19:H22"/>
    <mergeCell ref="A12:I12"/>
    <mergeCell ref="A14:B14"/>
    <mergeCell ref="A16:C16"/>
    <mergeCell ref="A19:A22"/>
    <mergeCell ref="B19:B22"/>
    <mergeCell ref="C19:C22"/>
    <mergeCell ref="D19:D22"/>
    <mergeCell ref="E19:E22"/>
    <mergeCell ref="I19:I22"/>
    <mergeCell ref="F19:G19"/>
    <mergeCell ref="F20:G20"/>
    <mergeCell ref="A9:F9"/>
    <mergeCell ref="K21:K22"/>
    <mergeCell ref="D33:D36"/>
    <mergeCell ref="D37:D40"/>
    <mergeCell ref="D41:D44"/>
    <mergeCell ref="D45:D48"/>
    <mergeCell ref="A33:C48"/>
  </mergeCells>
  <phoneticPr fontId="11"/>
  <dataValidations count="3">
    <dataValidation type="list" allowBlank="1" showInputMessage="1" showErrorMessage="1" sqref="H54 H23:H33" xr:uid="{24379ACE-A281-4B63-AB08-E98D7C5FC020}">
      <formula1>$H$54:$H$55</formula1>
    </dataValidation>
    <dataValidation type="list" allowBlank="1" showInputMessage="1" showErrorMessage="1" sqref="E23:E32" xr:uid="{18B305E1-163E-484A-8CCA-84AB700BBC92}">
      <formula1>"　,Ａ重油,灯油,ＬＰガス,ＬＮＧ"</formula1>
    </dataValidation>
    <dataValidation type="list" allowBlank="1" showInputMessage="1" showErrorMessage="1" sqref="D23:D32" xr:uid="{486777BA-6135-41AC-80FC-59578F7200AE}">
      <formula1>"　,115%,130%,150%,170%"</formula1>
    </dataValidation>
  </dataValidations>
  <printOptions horizontalCentered="1"/>
  <pageMargins left="0.70866141732283472" right="0.70866141732283472" top="0.55118110236220474" bottom="0.35433070866141736" header="0.31496062992125984" footer="0.31496062992125984"/>
  <pageSetup paperSize="9" scale="76"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4</vt:i4>
      </vt:variant>
    </vt:vector>
  </HeadingPairs>
  <TitlesOfParts>
    <vt:vector size="6" baseType="lpstr">
      <vt:lpstr>別紙様式第7号【本体】</vt:lpstr>
      <vt:lpstr>別紙様式第７号【別紙】</vt:lpstr>
      <vt:lpstr>別紙様式第７号【別紙】!_Hlk86072704</vt:lpstr>
      <vt:lpstr>別紙様式第７号【別紙】!Print_Area</vt:lpstr>
      <vt:lpstr>別紙様式第7号【本体】!Print_Area</vt:lpstr>
      <vt:lpstr>別紙様式第７号【別紙】!Print_Titles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瀬戸口　麻紀（園芸農産課）</dc:creator>
  <cp:lastModifiedBy>東浦　実</cp:lastModifiedBy>
  <cp:lastPrinted>2026-04-15T06:40:24Z</cp:lastPrinted>
  <dcterms:created xsi:type="dcterms:W3CDTF">2010-06-10T01:56:01Z</dcterms:created>
  <dcterms:modified xsi:type="dcterms:W3CDTF">2026-04-15T06:44:39Z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佐賀県暗号化プロパティ">
    <vt:lpwstr>2016-02-25T00:36:59Z</vt:lpwstr>
  </property>
</Properties>
</file>