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6007780-410農産班\農産班\56 燃料価格高騰対策\21 令和８事業年度\01 公募事務\03 R8公募開始通知\03 公募開始通知（協議会⇒支援対象者）\03 記入例（未完成）\"/>
    </mc:Choice>
  </mc:AlternateContent>
  <xr:revisionPtr revIDLastSave="0" documentId="13_ncr:1_{E4C61C28-E90B-4D11-AEAC-4E9520602A52}" xr6:coauthVersionLast="47" xr6:coauthVersionMax="47" xr10:uidLastSave="{00000000-0000-0000-0000-000000000000}"/>
  <bookViews>
    <workbookView xWindow="-120" yWindow="-120" windowWidth="29040" windowHeight="15720" activeTab="1" xr2:uid="{00000000-000D-0000-FFFF-FFFF00000000}"/>
  </bookViews>
  <sheets>
    <sheet name="別紙様式第7号【本体】" sheetId="4" r:id="rId1"/>
    <sheet name="別紙様式第７号【別紙】" sheetId="3" r:id="rId2"/>
    <sheet name="記入例（第7号【本体】）" sheetId="5" r:id="rId3"/>
    <sheet name="記入例（第７号【別紙】）" sheetId="6" r:id="rId4"/>
  </sheets>
  <externalReferences>
    <externalReference r:id="rId5"/>
  </externalReferences>
  <definedNames>
    <definedName name="_xlnm._FilterDatabase" localSheetId="3" hidden="1">'記入例（第７号【別紙】）'!$A$22:$I$22</definedName>
    <definedName name="_xlnm._FilterDatabase" localSheetId="1" hidden="1">別紙様式第７号【別紙】!$A$22:$I$22</definedName>
    <definedName name="_Hlk86072704" localSheetId="3">'記入例（第７号【別紙】）'!$A$53</definedName>
    <definedName name="_Hlk86072704" localSheetId="1">別紙様式第７号【別紙】!$A$53</definedName>
    <definedName name="_xlnm.Print_Area" localSheetId="3">'記入例（第７号【別紙】）'!$A$10:$I$52</definedName>
    <definedName name="_xlnm.Print_Area" localSheetId="2">'記入例（第7号【本体】）'!$A$3:$I$69</definedName>
    <definedName name="_xlnm.Print_Area" localSheetId="1">別紙様式第７号【別紙】!$A$10:$I$52</definedName>
    <definedName name="_xlnm.Print_Area" localSheetId="0">別紙様式第7号【本体】!$A$3:$I$69</definedName>
    <definedName name="_xlnm.Print_Titles" localSheetId="3">'記入例（第７号【別紙】）'!$19:$22</definedName>
    <definedName name="_xlnm.Print_Titles" localSheetId="1">別紙様式第７号【別紙】!$19:$22</definedName>
    <definedName name="金額">#REF!</definedName>
    <definedName name="氏名">#REF!</definedName>
    <definedName name="数量">#REF!</definedName>
    <definedName name="政策目的">[1]Sheet1!$G$3:$G$5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8" i="3" l="1"/>
  <c r="G47" i="3"/>
  <c r="G46" i="3"/>
  <c r="G45" i="3"/>
  <c r="G44" i="3"/>
  <c r="G43" i="3"/>
  <c r="G42" i="3"/>
  <c r="G41" i="3"/>
  <c r="G40" i="3"/>
  <c r="G39" i="3"/>
  <c r="G38" i="3"/>
  <c r="G37" i="3"/>
  <c r="G36" i="3"/>
  <c r="G35" i="3"/>
  <c r="G34" i="3"/>
  <c r="G33" i="3"/>
  <c r="F48" i="6"/>
  <c r="G48" i="6"/>
  <c r="G36" i="6"/>
  <c r="G47" i="6"/>
  <c r="G46" i="6"/>
  <c r="G45" i="6"/>
  <c r="G44" i="6"/>
  <c r="G40" i="6"/>
  <c r="G43" i="6"/>
  <c r="G42" i="6"/>
  <c r="G41" i="6"/>
  <c r="G39" i="6"/>
  <c r="G38" i="6"/>
  <c r="G37" i="6"/>
  <c r="G35" i="6"/>
  <c r="K60" i="5" l="1"/>
  <c r="H40" i="5"/>
  <c r="F47" i="6"/>
  <c r="H39" i="5" s="1"/>
  <c r="F46" i="6"/>
  <c r="G58" i="5" s="1"/>
  <c r="F45" i="6"/>
  <c r="H37" i="5" s="1"/>
  <c r="K56" i="5"/>
  <c r="F44" i="6"/>
  <c r="G56" i="5" s="1"/>
  <c r="K55" i="5"/>
  <c r="F43" i="6"/>
  <c r="G55" i="5" s="1"/>
  <c r="F42" i="6"/>
  <c r="H34" i="5" s="1"/>
  <c r="F41" i="6"/>
  <c r="H33" i="5" s="1"/>
  <c r="I52" i="5"/>
  <c r="F40" i="6"/>
  <c r="G52" i="5" s="1"/>
  <c r="F39" i="6"/>
  <c r="H31" i="5" s="1"/>
  <c r="F38" i="6"/>
  <c r="H30" i="5" s="1"/>
  <c r="F37" i="6"/>
  <c r="H29" i="5" s="1"/>
  <c r="K48" i="5"/>
  <c r="F36" i="6"/>
  <c r="H28" i="5" s="1"/>
  <c r="F35" i="6"/>
  <c r="G47" i="5" s="1"/>
  <c r="F34" i="6"/>
  <c r="H26" i="5" s="1"/>
  <c r="G33" i="6"/>
  <c r="K45" i="5" s="1"/>
  <c r="F33" i="6"/>
  <c r="G45" i="5" s="1"/>
  <c r="K32" i="6" a="1"/>
  <c r="K32" i="6" s="1"/>
  <c r="G32" i="6" s="1"/>
  <c r="K31" i="6" a="1"/>
  <c r="K31" i="6" s="1"/>
  <c r="G31" i="6" s="1"/>
  <c r="K30" i="6" a="1"/>
  <c r="K30" i="6" s="1"/>
  <c r="G30" i="6" s="1"/>
  <c r="K29" i="6" a="1"/>
  <c r="K29" i="6" s="1"/>
  <c r="G29" i="6" s="1"/>
  <c r="K28" i="6" a="1"/>
  <c r="K28" i="6" s="1"/>
  <c r="G28" i="6" s="1"/>
  <c r="K27" i="6" a="1"/>
  <c r="K27" i="6" s="1"/>
  <c r="G27" i="6" s="1"/>
  <c r="K59" i="5" s="1"/>
  <c r="K26" i="6" a="1"/>
  <c r="K26" i="6" s="1"/>
  <c r="G26" i="6" s="1"/>
  <c r="K25" i="6" a="1"/>
  <c r="K25" i="6" s="1"/>
  <c r="G25" i="6" s="1"/>
  <c r="K24" i="6" a="1"/>
  <c r="K24" i="6" s="1"/>
  <c r="G24" i="6" s="1"/>
  <c r="I54" i="5" s="1"/>
  <c r="K23" i="6" a="1"/>
  <c r="K23" i="6" s="1"/>
  <c r="G23" i="6" s="1"/>
  <c r="G34" i="6" s="1"/>
  <c r="G59" i="5"/>
  <c r="K24" i="3" a="1"/>
  <c r="K24" i="3" s="1"/>
  <c r="G24" i="3" s="1"/>
  <c r="K25" i="3" a="1"/>
  <c r="K25" i="3" s="1"/>
  <c r="G25" i="3" s="1"/>
  <c r="K26" i="3" a="1"/>
  <c r="K26" i="3" s="1"/>
  <c r="G26" i="3" s="1"/>
  <c r="K27" i="3" a="1"/>
  <c r="K27" i="3" s="1"/>
  <c r="G27" i="3" s="1"/>
  <c r="K28" i="3" a="1"/>
  <c r="K28" i="3" s="1"/>
  <c r="G28" i="3" s="1"/>
  <c r="K29" i="3" a="1"/>
  <c r="K29" i="3" s="1"/>
  <c r="G29" i="3" s="1"/>
  <c r="K30" i="3" a="1"/>
  <c r="K30" i="3" s="1"/>
  <c r="G30" i="3" s="1"/>
  <c r="K31" i="3" a="1"/>
  <c r="K31" i="3" s="1"/>
  <c r="G31" i="3" s="1"/>
  <c r="K32" i="3" a="1"/>
  <c r="K32" i="3" s="1"/>
  <c r="G32" i="3" s="1"/>
  <c r="K23" i="3" a="1"/>
  <c r="K23" i="3" s="1"/>
  <c r="G23" i="3" s="1"/>
  <c r="K49" i="5" l="1"/>
  <c r="I49" i="5"/>
  <c r="K51" i="5"/>
  <c r="G48" i="5"/>
  <c r="G49" i="5"/>
  <c r="I48" i="5"/>
  <c r="K57" i="5"/>
  <c r="K50" i="5"/>
  <c r="I56" i="5"/>
  <c r="G57" i="5"/>
  <c r="H32" i="5"/>
  <c r="K58" i="5"/>
  <c r="I58" i="5"/>
  <c r="H27" i="5"/>
  <c r="K52" i="5"/>
  <c r="G53" i="5"/>
  <c r="G54" i="5"/>
  <c r="K53" i="5"/>
  <c r="H35" i="5"/>
  <c r="K54" i="5"/>
  <c r="I55" i="5"/>
  <c r="G46" i="5"/>
  <c r="H36" i="5"/>
  <c r="K46" i="5"/>
  <c r="I46" i="5"/>
  <c r="I59" i="5"/>
  <c r="G51" i="5"/>
  <c r="H38" i="5"/>
  <c r="G60" i="5"/>
  <c r="I60" i="5"/>
  <c r="G50" i="5"/>
  <c r="H25" i="5"/>
  <c r="I45" i="5"/>
  <c r="K59" i="4"/>
  <c r="K58" i="4"/>
  <c r="K57" i="4"/>
  <c r="K55" i="4"/>
  <c r="K54" i="4"/>
  <c r="K53" i="4"/>
  <c r="K51" i="4"/>
  <c r="K50" i="4"/>
  <c r="K49" i="4"/>
  <c r="K47" i="4"/>
  <c r="K46" i="4"/>
  <c r="K45" i="4"/>
  <c r="F33" i="3"/>
  <c r="F48" i="3"/>
  <c r="H40" i="4" s="1"/>
  <c r="F44" i="3"/>
  <c r="H36" i="4" s="1"/>
  <c r="F40" i="3"/>
  <c r="G52" i="4" s="1"/>
  <c r="F36" i="3"/>
  <c r="H28" i="4" s="1"/>
  <c r="F35" i="3"/>
  <c r="F34" i="3"/>
  <c r="I51" i="5" l="1"/>
  <c r="I57" i="5"/>
  <c r="I47" i="5"/>
  <c r="K47" i="5"/>
  <c r="I50" i="5"/>
  <c r="I60" i="4"/>
  <c r="K60" i="4"/>
  <c r="I48" i="4"/>
  <c r="K48" i="4"/>
  <c r="K56" i="4"/>
  <c r="I56" i="4"/>
  <c r="K52" i="4"/>
  <c r="I52" i="4"/>
  <c r="I53" i="5"/>
  <c r="I62" i="5" s="1"/>
  <c r="G60" i="4"/>
  <c r="G56" i="4"/>
  <c r="H32" i="4"/>
  <c r="G48" i="4"/>
  <c r="G47" i="4"/>
  <c r="G46" i="4"/>
  <c r="F38" i="3"/>
  <c r="F37" i="3"/>
  <c r="H25" i="4"/>
  <c r="H29" i="4" l="1"/>
  <c r="G49" i="4"/>
  <c r="H30" i="4"/>
  <c r="G50" i="4"/>
  <c r="I55" i="4"/>
  <c r="F43" i="3"/>
  <c r="I59" i="4"/>
  <c r="I58" i="4"/>
  <c r="I57" i="4"/>
  <c r="I54" i="4"/>
  <c r="I53" i="4"/>
  <c r="I51" i="4"/>
  <c r="I50" i="4"/>
  <c r="I49" i="4"/>
  <c r="I47" i="4"/>
  <c r="I46" i="4"/>
  <c r="I45" i="4"/>
  <c r="F47" i="3"/>
  <c r="F46" i="3"/>
  <c r="F45" i="3"/>
  <c r="F42" i="3"/>
  <c r="F41" i="3"/>
  <c r="F39" i="3"/>
  <c r="H31" i="4" l="1"/>
  <c r="G51" i="4"/>
  <c r="G53" i="4"/>
  <c r="H33" i="4"/>
  <c r="G54" i="4"/>
  <c r="H34" i="4"/>
  <c r="G55" i="4"/>
  <c r="H35" i="4"/>
  <c r="G59" i="4"/>
  <c r="H39" i="4"/>
  <c r="H38" i="4"/>
  <c r="G58" i="4"/>
  <c r="G57" i="4"/>
  <c r="H37" i="4"/>
  <c r="I62" i="4"/>
  <c r="G45" i="4"/>
  <c r="H26" i="4"/>
  <c r="H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H7" authorId="0" shapeId="0" xr:uid="{121D0CB8-EE83-4B5D-9C4E-1BF16E6F56E4}">
      <text>
        <r>
          <rPr>
            <b/>
            <sz val="9"/>
            <color indexed="81"/>
            <rFont val="MS P ゴシック"/>
            <family val="3"/>
            <charset val="128"/>
          </rPr>
          <t>発信日（提出日）を記入</t>
        </r>
      </text>
    </comment>
    <comment ref="E11" authorId="0" shapeId="0" xr:uid="{BC51BFD7-F1AE-4ABB-8E26-9CE94E2DD1B7}">
      <text>
        <r>
          <rPr>
            <b/>
            <sz val="9"/>
            <color indexed="81"/>
            <rFont val="MS P ゴシック"/>
            <family val="3"/>
            <charset val="128"/>
          </rPr>
          <t>申請者（支援対象者）の住所、名称、代表者氏名を記入
なお、「住所」「名称」「代表者氏名」の字句は記載不要</t>
        </r>
      </text>
    </comment>
    <comment ref="D19" authorId="0" shapeId="0" xr:uid="{5D1221A6-566A-4FAB-8649-BBBCDAE9132A}">
      <text>
        <r>
          <rPr>
            <b/>
            <sz val="9"/>
            <color indexed="81"/>
            <rFont val="MS P ゴシック"/>
            <family val="3"/>
            <charset val="128"/>
          </rPr>
          <t>支援対象者の管理番号を記入</t>
        </r>
      </text>
    </comment>
    <comment ref="B23" authorId="0" shapeId="0" xr:uid="{55C2ECE0-2537-412D-BECE-8DFBAAB230AD}">
      <text>
        <r>
          <rPr>
            <b/>
            <sz val="9"/>
            <color indexed="81"/>
            <rFont val="MS P ゴシック"/>
            <family val="3"/>
            <charset val="128"/>
          </rPr>
          <t>以下、先に入力した「別紙様式第７号（別紙）」を参照して表示されています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<sst xmlns="http://schemas.openxmlformats.org/spreadsheetml/2006/main" count="343" uniqueCount="102">
  <si>
    <t>別紙</t>
    <rPh sb="0" eb="2">
      <t>ベッシ</t>
    </rPh>
    <phoneticPr fontId="2"/>
  </si>
  <si>
    <t>２　　参加構成員ごとの内訳</t>
    <rPh sb="3" eb="5">
      <t>サンカ</t>
    </rPh>
    <rPh sb="5" eb="8">
      <t>コウセイイン</t>
    </rPh>
    <rPh sb="11" eb="13">
      <t>ウチワケ</t>
    </rPh>
    <phoneticPr fontId="2"/>
  </si>
  <si>
    <t>合計</t>
    <rPh sb="0" eb="2">
      <t>ゴウケイ</t>
    </rPh>
    <phoneticPr fontId="11"/>
  </si>
  <si>
    <t>（注）番号は、参加構成員ごとの整理番号とする。</t>
    <phoneticPr fontId="11"/>
  </si>
  <si>
    <t>選択肢
・115％
・130％
・150％
・170％</t>
    <rPh sb="0" eb="3">
      <t>センタクシ</t>
    </rPh>
    <phoneticPr fontId="2"/>
  </si>
  <si>
    <t>（注）分割納付を希望する参加構成員は「〇」を、希望しない場合は「×」を記載する。</t>
    <rPh sb="1" eb="2">
      <t>チュウ</t>
    </rPh>
    <rPh sb="3" eb="7">
      <t>ブンカツノウフ</t>
    </rPh>
    <rPh sb="8" eb="10">
      <t>キボウ</t>
    </rPh>
    <rPh sb="12" eb="17">
      <t>サンカコウセイイン</t>
    </rPh>
    <rPh sb="23" eb="25">
      <t>キボウ</t>
    </rPh>
    <rPh sb="28" eb="30">
      <t>バアイ</t>
    </rPh>
    <rPh sb="35" eb="37">
      <t>キサイ</t>
    </rPh>
    <phoneticPr fontId="11"/>
  </si>
  <si>
    <t>番号</t>
    <rPh sb="0" eb="2">
      <t>バンゴウ</t>
    </rPh>
    <phoneticPr fontId="2"/>
  </si>
  <si>
    <t>氏　名</t>
    <rPh sb="0" eb="1">
      <t>シ</t>
    </rPh>
    <rPh sb="2" eb="3">
      <t>メイ</t>
    </rPh>
    <phoneticPr fontId="2"/>
  </si>
  <si>
    <t>住　所</t>
    <rPh sb="0" eb="1">
      <t>ジュウ</t>
    </rPh>
    <rPh sb="2" eb="3">
      <t>ショ</t>
    </rPh>
    <phoneticPr fontId="2"/>
  </si>
  <si>
    <t>Ａ重油</t>
    <rPh sb="1" eb="3">
      <t>ジュウユ</t>
    </rPh>
    <phoneticPr fontId="2"/>
  </si>
  <si>
    <t>灯油</t>
    <rPh sb="0" eb="2">
      <t>トウユ</t>
    </rPh>
    <phoneticPr fontId="2"/>
  </si>
  <si>
    <t>ＬＰガス</t>
    <phoneticPr fontId="11"/>
  </si>
  <si>
    <t>別紙様式第７号（第１４条第１項関係）</t>
    <rPh sb="0" eb="2">
      <t>ベッシ</t>
    </rPh>
    <rPh sb="2" eb="4">
      <t>ヨウシキ</t>
    </rPh>
    <rPh sb="4" eb="5">
      <t>ダイ</t>
    </rPh>
    <rPh sb="6" eb="7">
      <t>ゴウ</t>
    </rPh>
    <rPh sb="8" eb="9">
      <t>ダイ</t>
    </rPh>
    <rPh sb="11" eb="12">
      <t>ジョウ</t>
    </rPh>
    <rPh sb="12" eb="13">
      <t>ダイ</t>
    </rPh>
    <rPh sb="14" eb="15">
      <t>コウ</t>
    </rPh>
    <rPh sb="15" eb="17">
      <t>カンケイ</t>
    </rPh>
    <phoneticPr fontId="11"/>
  </si>
  <si>
    <t>令和　　年　　月　　日</t>
    <rPh sb="0" eb="2">
      <t>レイワ</t>
    </rPh>
    <rPh sb="4" eb="5">
      <t>ネン</t>
    </rPh>
    <rPh sb="7" eb="8">
      <t>ガツ</t>
    </rPh>
    <rPh sb="10" eb="11">
      <t>ニチ</t>
    </rPh>
    <phoneticPr fontId="11"/>
  </si>
  <si>
    <t>１．対象期間</t>
    <rPh sb="2" eb="6">
      <t>タイショウキカン</t>
    </rPh>
    <phoneticPr fontId="11"/>
  </si>
  <si>
    <t>２．対象数量（施設園芸用燃料価格差補填金の対象となる燃料購入予定数量）</t>
    <rPh sb="2" eb="6">
      <t>タイショウスウリョウ</t>
    </rPh>
    <rPh sb="7" eb="11">
      <t>シセツエンゲイ</t>
    </rPh>
    <rPh sb="11" eb="12">
      <t>ヨウ</t>
    </rPh>
    <rPh sb="12" eb="14">
      <t>ネンリョウ</t>
    </rPh>
    <rPh sb="14" eb="17">
      <t>カカクサ</t>
    </rPh>
    <rPh sb="17" eb="20">
      <t>ホテンキン</t>
    </rPh>
    <rPh sb="21" eb="23">
      <t>タイショウ</t>
    </rPh>
    <rPh sb="26" eb="28">
      <t>ネンリョウ</t>
    </rPh>
    <rPh sb="28" eb="30">
      <t>コウニュウ</t>
    </rPh>
    <rPh sb="30" eb="32">
      <t>ヨテイ</t>
    </rPh>
    <rPh sb="32" eb="34">
      <t>スウリョウ</t>
    </rPh>
    <phoneticPr fontId="11"/>
  </si>
  <si>
    <t>選択肢（積立方式）</t>
    <rPh sb="0" eb="3">
      <t>センタクシ</t>
    </rPh>
    <rPh sb="4" eb="8">
      <t>ツミタテホウシキ</t>
    </rPh>
    <phoneticPr fontId="11"/>
  </si>
  <si>
    <t>油種等</t>
    <rPh sb="0" eb="3">
      <t>ユシュトウ</t>
    </rPh>
    <phoneticPr fontId="11"/>
  </si>
  <si>
    <t>単価</t>
    <rPh sb="0" eb="2">
      <t>タンカ</t>
    </rPh>
    <phoneticPr fontId="11"/>
  </si>
  <si>
    <t>燃料購入予定数量</t>
    <rPh sb="0" eb="2">
      <t>ネンリョウ</t>
    </rPh>
    <rPh sb="2" eb="4">
      <t>コウニュウ</t>
    </rPh>
    <rPh sb="4" eb="6">
      <t>ヨテイ</t>
    </rPh>
    <rPh sb="6" eb="8">
      <t>スウリョウ</t>
    </rPh>
    <phoneticPr fontId="11"/>
  </si>
  <si>
    <t>燃料価格の115％相当までの高騰に備え積立て</t>
    <rPh sb="0" eb="2">
      <t>ネンリョウ</t>
    </rPh>
    <rPh sb="2" eb="4">
      <t>カカク</t>
    </rPh>
    <rPh sb="9" eb="11">
      <t>ソウトウ</t>
    </rPh>
    <rPh sb="14" eb="16">
      <t>コウトウ</t>
    </rPh>
    <rPh sb="17" eb="18">
      <t>ソナ</t>
    </rPh>
    <rPh sb="19" eb="21">
      <t>ツミタテ</t>
    </rPh>
    <phoneticPr fontId="11"/>
  </si>
  <si>
    <t>Ａ重油</t>
    <rPh sb="1" eb="3">
      <t>ジュウユ</t>
    </rPh>
    <phoneticPr fontId="11"/>
  </si>
  <si>
    <t>灯油</t>
    <rPh sb="0" eb="2">
      <t>トウユ</t>
    </rPh>
    <phoneticPr fontId="11"/>
  </si>
  <si>
    <t>燃料価格の130％相当までの高騰に備え積立て</t>
    <rPh sb="0" eb="2">
      <t>ネンリョウ</t>
    </rPh>
    <rPh sb="2" eb="4">
      <t>カカク</t>
    </rPh>
    <rPh sb="9" eb="11">
      <t>ソウトウ</t>
    </rPh>
    <rPh sb="14" eb="16">
      <t>コウトウ</t>
    </rPh>
    <rPh sb="17" eb="18">
      <t>ソナ</t>
    </rPh>
    <rPh sb="19" eb="21">
      <t>ツミタテ</t>
    </rPh>
    <phoneticPr fontId="11"/>
  </si>
  <si>
    <t>燃料価格の150％相当までの高騰に備え積立て</t>
    <rPh sb="0" eb="2">
      <t>ネンリョウ</t>
    </rPh>
    <rPh sb="2" eb="4">
      <t>カカク</t>
    </rPh>
    <rPh sb="9" eb="11">
      <t>ソウトウ</t>
    </rPh>
    <rPh sb="14" eb="16">
      <t>コウトウ</t>
    </rPh>
    <rPh sb="17" eb="18">
      <t>ソナ</t>
    </rPh>
    <rPh sb="19" eb="21">
      <t>ツミタテ</t>
    </rPh>
    <phoneticPr fontId="11"/>
  </si>
  <si>
    <t>燃料価格の170％相当までの高騰に備え積立て</t>
    <rPh sb="0" eb="2">
      <t>ネンリョウ</t>
    </rPh>
    <rPh sb="2" eb="4">
      <t>カカク</t>
    </rPh>
    <rPh sb="9" eb="11">
      <t>ソウトウ</t>
    </rPh>
    <rPh sb="14" eb="16">
      <t>コウトウ</t>
    </rPh>
    <rPh sb="17" eb="18">
      <t>ソナ</t>
    </rPh>
    <rPh sb="19" eb="21">
      <t>ツミタテ</t>
    </rPh>
    <phoneticPr fontId="11"/>
  </si>
  <si>
    <t>３．燃料補填積立の金額</t>
    <rPh sb="2" eb="4">
      <t>ネンリョウ</t>
    </rPh>
    <rPh sb="4" eb="6">
      <t>ホテン</t>
    </rPh>
    <rPh sb="6" eb="8">
      <t>ツミタテ</t>
    </rPh>
    <rPh sb="9" eb="11">
      <t>キンガク</t>
    </rPh>
    <phoneticPr fontId="11"/>
  </si>
  <si>
    <t>計</t>
    <rPh sb="0" eb="1">
      <t>ケイ</t>
    </rPh>
    <phoneticPr fontId="11"/>
  </si>
  <si>
    <t>＊積立の金額は、参加構成員ごとに計算結果を切り捨てにより100円単位としたものです。</t>
    <phoneticPr fontId="11"/>
  </si>
  <si>
    <t xml:space="preserve">【燃料購入数量等設定における留意事項】
・燃料購入数量の設定に関する証拠書類の提出を求めた場合は、必ず提出してください。提出がない場合には、燃料購入数量が設定できない場合があります。
・当協議会から指示があった場合には、指定月の燃料の購入数量を領収書、納品書等の写しを添付して速やかに報告してください。
・燃料購入数量等が設定されましたらお知らせしますので、燃料補塡積立金必要額を納入してください。 </t>
    <phoneticPr fontId="11"/>
  </si>
  <si>
    <t>別紙様式第７号に添付</t>
    <rPh sb="0" eb="2">
      <t>ベッシ</t>
    </rPh>
    <rPh sb="2" eb="4">
      <t>ヨウシキ</t>
    </rPh>
    <rPh sb="4" eb="5">
      <t>ダイ</t>
    </rPh>
    <rPh sb="6" eb="7">
      <t>ゴウ</t>
    </rPh>
    <rPh sb="8" eb="10">
      <t>テンプ</t>
    </rPh>
    <phoneticPr fontId="2"/>
  </si>
  <si>
    <t>の燃料購入予定数量等設定の内訳は以下のとおりです。</t>
    <phoneticPr fontId="11"/>
  </si>
  <si>
    <t xml:space="preserve"> 選択された単価</t>
    <rPh sb="1" eb="3">
      <t>センタク</t>
    </rPh>
    <rPh sb="6" eb="8">
      <t>タンカ</t>
    </rPh>
    <phoneticPr fontId="11"/>
  </si>
  <si>
    <t>備考</t>
    <rPh sb="0" eb="2">
      <t>ビコウ</t>
    </rPh>
    <phoneticPr fontId="11"/>
  </si>
  <si>
    <t>〇</t>
    <phoneticPr fontId="11"/>
  </si>
  <si>
    <t>×</t>
    <phoneticPr fontId="11"/>
  </si>
  <si>
    <t>Ａ重油</t>
  </si>
  <si>
    <t>灯油</t>
  </si>
  <si>
    <t>ＬＰガス</t>
  </si>
  <si>
    <t>兵庫県燃油価格高騰対策協議会会長　様</t>
    <rPh sb="0" eb="14">
      <t>ヒョウゴケンネンユカカクコウトウタイサクキョウギカイ</t>
    </rPh>
    <rPh sb="14" eb="16">
      <t>カイチョウ</t>
    </rPh>
    <rPh sb="17" eb="18">
      <t>サマ</t>
    </rPh>
    <phoneticPr fontId="11"/>
  </si>
  <si>
    <t>施設園芸用燃料購入数量等設定申込書（令和８事業年度）</t>
    <rPh sb="0" eb="4">
      <t>シセツエンゲイ</t>
    </rPh>
    <rPh sb="4" eb="5">
      <t>ヨウ</t>
    </rPh>
    <rPh sb="5" eb="7">
      <t>ネンリョウ</t>
    </rPh>
    <rPh sb="7" eb="9">
      <t>コウニュウ</t>
    </rPh>
    <rPh sb="9" eb="11">
      <t>スウリョウ</t>
    </rPh>
    <rPh sb="11" eb="12">
      <t>トウ</t>
    </rPh>
    <rPh sb="12" eb="14">
      <t>セッテイ</t>
    </rPh>
    <rPh sb="14" eb="17">
      <t>モウシコミショ</t>
    </rPh>
    <rPh sb="18" eb="20">
      <t>レイワ</t>
    </rPh>
    <rPh sb="21" eb="25">
      <t>ジギョウネンド</t>
    </rPh>
    <phoneticPr fontId="11"/>
  </si>
  <si>
    <t>　令和８事業年度の施設園芸用燃料価格差補填金の対象となる燃料購入数量等の設定を以下のとおり申し込みます。
　なお、参加構成員ごとの燃料購入数量等の内訳は別紙のとおりです。</t>
    <rPh sb="1" eb="3">
      <t>レイワ</t>
    </rPh>
    <rPh sb="4" eb="8">
      <t>ジギョウネンド</t>
    </rPh>
    <rPh sb="9" eb="13">
      <t>シセツエンゲイ</t>
    </rPh>
    <rPh sb="13" eb="14">
      <t>ヨウ</t>
    </rPh>
    <rPh sb="14" eb="16">
      <t>ネンリョウ</t>
    </rPh>
    <rPh sb="16" eb="18">
      <t>カカク</t>
    </rPh>
    <rPh sb="18" eb="19">
      <t>サ</t>
    </rPh>
    <rPh sb="19" eb="22">
      <t>ホテンキン</t>
    </rPh>
    <rPh sb="23" eb="25">
      <t>タイショウ</t>
    </rPh>
    <rPh sb="28" eb="30">
      <t>ネンリョウ</t>
    </rPh>
    <rPh sb="30" eb="32">
      <t>コウニュウ</t>
    </rPh>
    <rPh sb="32" eb="34">
      <t>スウリョウ</t>
    </rPh>
    <rPh sb="34" eb="35">
      <t>トウ</t>
    </rPh>
    <rPh sb="36" eb="38">
      <t>セッテイ</t>
    </rPh>
    <rPh sb="39" eb="41">
      <t>イカ</t>
    </rPh>
    <rPh sb="45" eb="46">
      <t>モウ</t>
    </rPh>
    <rPh sb="47" eb="48">
      <t>コ</t>
    </rPh>
    <rPh sb="57" eb="62">
      <t>サンカコウセイイン</t>
    </rPh>
    <rPh sb="65" eb="67">
      <t>ネンリョウ</t>
    </rPh>
    <rPh sb="67" eb="69">
      <t>コウニュウ</t>
    </rPh>
    <rPh sb="69" eb="71">
      <t>スウリョウ</t>
    </rPh>
    <rPh sb="71" eb="72">
      <t>トウ</t>
    </rPh>
    <rPh sb="73" eb="75">
      <t>ウチワケ</t>
    </rPh>
    <rPh sb="76" eb="78">
      <t>ベッシ</t>
    </rPh>
    <phoneticPr fontId="11"/>
  </si>
  <si>
    <t>ＬＮＧ</t>
  </si>
  <si>
    <t>ＬＮＧ</t>
    <phoneticPr fontId="11"/>
  </si>
  <si>
    <t>施設園芸用燃料購入数量等設定の内訳（令和８事業年度）</t>
    <rPh sb="0" eb="2">
      <t>シセツ</t>
    </rPh>
    <rPh sb="2" eb="4">
      <t>エンゲイ</t>
    </rPh>
    <rPh sb="4" eb="5">
      <t>ヨウ</t>
    </rPh>
    <rPh sb="5" eb="7">
      <t>ネンリョウ</t>
    </rPh>
    <rPh sb="7" eb="9">
      <t>コウニュウ</t>
    </rPh>
    <rPh sb="9" eb="11">
      <t>スウリョウ</t>
    </rPh>
    <rPh sb="11" eb="12">
      <t>トウ</t>
    </rPh>
    <rPh sb="12" eb="14">
      <t>セッテイ</t>
    </rPh>
    <rPh sb="15" eb="17">
      <t>ウチワケ</t>
    </rPh>
    <rPh sb="18" eb="20">
      <t>レイワ</t>
    </rPh>
    <rPh sb="21" eb="23">
      <t>ジギョウ</t>
    </rPh>
    <rPh sb="23" eb="25">
      <t>ネンド</t>
    </rPh>
    <phoneticPr fontId="2"/>
  </si>
  <si>
    <t>油種等</t>
  </si>
  <si>
    <t>積立方式</t>
    <phoneticPr fontId="11"/>
  </si>
  <si>
    <t>　油種等
・Ａ重油
・灯油
・ＬＰガス
・ＬＮＧ</t>
    <rPh sb="1" eb="3">
      <t>ユシュ</t>
    </rPh>
    <rPh sb="3" eb="4">
      <t>トウ</t>
    </rPh>
    <rPh sb="11" eb="13">
      <t>トウユ</t>
    </rPh>
    <phoneticPr fontId="2"/>
  </si>
  <si>
    <t>➢　契約管理番号</t>
    <phoneticPr fontId="11"/>
  </si>
  <si>
    <t>（農業者組織）</t>
    <rPh sb="1" eb="6">
      <t>ノウギョウシャソシキ</t>
    </rPh>
    <phoneticPr fontId="11"/>
  </si>
  <si>
    <t>代表者の氏名</t>
    <rPh sb="0" eb="2">
      <t>ダイヒョウ</t>
    </rPh>
    <rPh sb="2" eb="3">
      <t>シャ</t>
    </rPh>
    <rPh sb="4" eb="6">
      <t>シメイ</t>
    </rPh>
    <phoneticPr fontId="11"/>
  </si>
  <si>
    <t>住　　　　所</t>
    <rPh sb="0" eb="1">
      <t>ジュウ</t>
    </rPh>
    <rPh sb="5" eb="6">
      <t>ショ</t>
    </rPh>
    <phoneticPr fontId="11"/>
  </si>
  <si>
    <t>名　　　　称</t>
    <rPh sb="0" eb="1">
      <t>ナ</t>
    </rPh>
    <rPh sb="5" eb="6">
      <t>ショウ</t>
    </rPh>
    <phoneticPr fontId="11"/>
  </si>
  <si>
    <t>Ａ重油　（</t>
    <rPh sb="1" eb="3">
      <t>ジュウユ</t>
    </rPh>
    <phoneticPr fontId="11"/>
  </si>
  <si>
    <t>円/㍑）×数量設定申込書の数量（</t>
    <phoneticPr fontId="11"/>
  </si>
  <si>
    <t>円/㍑</t>
    <phoneticPr fontId="11"/>
  </si>
  <si>
    <t>円/㎏</t>
    <phoneticPr fontId="11"/>
  </si>
  <si>
    <t>円/㎥</t>
    <phoneticPr fontId="11"/>
  </si>
  <si>
    <t>灯　油　（</t>
    <rPh sb="0" eb="1">
      <t>トウ</t>
    </rPh>
    <rPh sb="2" eb="3">
      <t>アブラ</t>
    </rPh>
    <phoneticPr fontId="11"/>
  </si>
  <si>
    <t>ＬＰガス（</t>
    <phoneticPr fontId="11"/>
  </si>
  <si>
    <t>ＬＮＧ　（</t>
    <phoneticPr fontId="11"/>
  </si>
  <si>
    <t>円/kg）×数量設定申込書の数量（</t>
    <phoneticPr fontId="11"/>
  </si>
  <si>
    <t>円/㎥）×数量設定申込書の数量（</t>
    <phoneticPr fontId="11"/>
  </si>
  <si>
    <t>注意！　はじめに、シート「別紙様式第７号（別紙）」の方を作成してください</t>
    <rPh sb="0" eb="2">
      <t>チュウイ</t>
    </rPh>
    <phoneticPr fontId="11"/>
  </si>
  <si>
    <t>（　↓　印刷は3行目からに設定されています　↓　）</t>
    <rPh sb="4" eb="6">
      <t>インサツ</t>
    </rPh>
    <rPh sb="8" eb="10">
      <t>ギョウメ</t>
    </rPh>
    <rPh sb="13" eb="15">
      <t>セッテイ</t>
    </rPh>
    <phoneticPr fontId="11"/>
  </si>
  <si>
    <t>（注）※は、「燃料購入予定数量×積立単価×1/2」で算出する（農家積立分）。切り捨てにより100円単位で記載する。</t>
    <rPh sb="7" eb="9">
      <t>ネンリョウ</t>
    </rPh>
    <phoneticPr fontId="11"/>
  </si>
  <si>
    <t>令和８事業年度</t>
    <rPh sb="0" eb="2">
      <t>レイワ</t>
    </rPh>
    <rPh sb="3" eb="5">
      <t>ジギョウ</t>
    </rPh>
    <rPh sb="5" eb="7">
      <t>ネンド</t>
    </rPh>
    <phoneticPr fontId="2"/>
  </si>
  <si>
    <t>分割
納付</t>
    <rPh sb="0" eb="2">
      <t>ブンカツ</t>
    </rPh>
    <rPh sb="3" eb="5">
      <t>ノウフ</t>
    </rPh>
    <phoneticPr fontId="11"/>
  </si>
  <si>
    <t>積立単価</t>
    <rPh sb="0" eb="2">
      <t>ツミタテ</t>
    </rPh>
    <phoneticPr fontId="11"/>
  </si>
  <si>
    <t>自動抽出欄</t>
    <rPh sb="0" eb="4">
      <t>ジドウチュウシュツ</t>
    </rPh>
    <rPh sb="4" eb="5">
      <t>ラン</t>
    </rPh>
    <phoneticPr fontId="11"/>
  </si>
  <si>
    <t>適用積立単価</t>
    <rPh sb="0" eb="2">
      <t>テキヨウ</t>
    </rPh>
    <rPh sb="2" eb="6">
      <t>ツミタテタンカ</t>
    </rPh>
    <phoneticPr fontId="11"/>
  </si>
  <si>
    <t>◎作成上の注意事項</t>
    <rPh sb="1" eb="4">
      <t>サクセイジョウ</t>
    </rPh>
    <rPh sb="5" eb="9">
      <t>チュウイジコウ</t>
    </rPh>
    <phoneticPr fontId="11"/>
  </si>
  <si>
    <t>１　本資料の各データについては、別に作成する「管理シート」を参照の上、色のついたセルに入力してください</t>
    <rPh sb="2" eb="3">
      <t>ホン</t>
    </rPh>
    <rPh sb="3" eb="5">
      <t>シリョウ</t>
    </rPh>
    <rPh sb="6" eb="7">
      <t>カク</t>
    </rPh>
    <rPh sb="30" eb="32">
      <t>サンショウ</t>
    </rPh>
    <rPh sb="33" eb="34">
      <t>ウエ</t>
    </rPh>
    <rPh sb="35" eb="36">
      <t>イロ</t>
    </rPh>
    <rPh sb="43" eb="45">
      <t>ニュウリョク</t>
    </rPh>
    <phoneticPr fontId="11"/>
  </si>
  <si>
    <t>支援対象者名</t>
    <rPh sb="0" eb="5">
      <t>シエンタイショウシャ</t>
    </rPh>
    <rPh sb="5" eb="6">
      <t>メイ</t>
    </rPh>
    <phoneticPr fontId="11"/>
  </si>
  <si>
    <t>４　事業参加者の選択肢、油種等、対象燃料購入数量を入力すると燃料補填金積立金額と合計欄が自動計算されます。</t>
    <rPh sb="2" eb="7">
      <t>ジギョウサンカシャ</t>
    </rPh>
    <rPh sb="8" eb="11">
      <t>センタクシ</t>
    </rPh>
    <rPh sb="12" eb="14">
      <t>ユシュ</t>
    </rPh>
    <rPh sb="14" eb="15">
      <t>ナド</t>
    </rPh>
    <rPh sb="16" eb="20">
      <t>タイショウネンリョウ</t>
    </rPh>
    <rPh sb="20" eb="24">
      <t>コウニュウスウリョウ</t>
    </rPh>
    <rPh sb="25" eb="27">
      <t>ニュウリョク</t>
    </rPh>
    <rPh sb="30" eb="32">
      <t>ネンリョウ</t>
    </rPh>
    <rPh sb="32" eb="35">
      <t>ホテンキン</t>
    </rPh>
    <rPh sb="35" eb="39">
      <t>ツミタテキンガク</t>
    </rPh>
    <rPh sb="40" eb="43">
      <t>ゴウケイラン</t>
    </rPh>
    <rPh sb="44" eb="48">
      <t>ジドウケイサン</t>
    </rPh>
    <phoneticPr fontId="11"/>
  </si>
  <si>
    <t>５　選択肢、油種は、積立金額や合計集計の際の判別に使用していますので、プルダウンで選択（またはコピペ）してください。</t>
    <rPh sb="10" eb="14">
      <t>ツミタテキンガク</t>
    </rPh>
    <rPh sb="25" eb="27">
      <t>シヨウ</t>
    </rPh>
    <phoneticPr fontId="11"/>
  </si>
  <si>
    <t>６　積立契約を申し込まない事業参加者の記入は不要です。</t>
    <phoneticPr fontId="11"/>
  </si>
  <si>
    <t>対象期間
（８年10月１日～９年６月30日）</t>
    <rPh sb="0" eb="4">
      <t>タイショウキカン</t>
    </rPh>
    <rPh sb="12" eb="13">
      <t>ニチ</t>
    </rPh>
    <rPh sb="20" eb="21">
      <t>ニチ</t>
    </rPh>
    <phoneticPr fontId="11"/>
  </si>
  <si>
    <t>対象燃料
購入数量</t>
    <phoneticPr fontId="11"/>
  </si>
  <si>
    <t>燃料補填金
積立金額</t>
    <phoneticPr fontId="11"/>
  </si>
  <si>
    <t>（㍑、㎏、㎥）</t>
    <phoneticPr fontId="2"/>
  </si>
  <si>
    <t>（円）①</t>
    <rPh sb="1" eb="2">
      <t>エン</t>
    </rPh>
    <phoneticPr fontId="2"/>
  </si>
  <si>
    <t>２　支援対象者名、参加構成員数（積立契約を行う参加者数）は手入力してください。</t>
    <phoneticPr fontId="11"/>
  </si>
  <si>
    <t>３　本シートには計算式があり、10件が入力できますが、追加する場合は途中の行を必要分コピーして挿入ください。（行削除は不可）</t>
    <rPh sb="2" eb="3">
      <t>ホン</t>
    </rPh>
    <rPh sb="17" eb="18">
      <t>ケン</t>
    </rPh>
    <rPh sb="19" eb="21">
      <t>ニュウリョク</t>
    </rPh>
    <rPh sb="27" eb="29">
      <t>ツイカ</t>
    </rPh>
    <rPh sb="31" eb="33">
      <t>バアイ</t>
    </rPh>
    <rPh sb="34" eb="36">
      <t>トチュウ</t>
    </rPh>
    <rPh sb="37" eb="38">
      <t>ギョウ</t>
    </rPh>
    <rPh sb="39" eb="42">
      <t>ヒツヨウブン</t>
    </rPh>
    <rPh sb="47" eb="49">
      <t>ソウニュウ</t>
    </rPh>
    <rPh sb="55" eb="56">
      <t>ギョウ</t>
    </rPh>
    <rPh sb="56" eb="58">
      <t>サクジョ</t>
    </rPh>
    <rPh sb="59" eb="61">
      <t>フカ</t>
    </rPh>
    <phoneticPr fontId="11"/>
  </si>
  <si>
    <t>（　↓　印刷範囲は10行目からに設定されています　↓　）</t>
    <rPh sb="4" eb="6">
      <t>インサツ</t>
    </rPh>
    <rPh sb="6" eb="8">
      <t>ハンイ</t>
    </rPh>
    <rPh sb="11" eb="13">
      <t>ギョウメ</t>
    </rPh>
    <rPh sb="16" eb="18">
      <t>セッテイ</t>
    </rPh>
    <phoneticPr fontId="11"/>
  </si>
  <si>
    <t>確認欄</t>
    <rPh sb="0" eb="2">
      <t>カクニン</t>
    </rPh>
    <rPh sb="2" eb="3">
      <t>ラン</t>
    </rPh>
    <phoneticPr fontId="11"/>
  </si>
  <si>
    <t>○○生産販売組合</t>
    <rPh sb="2" eb="4">
      <t>セイサン</t>
    </rPh>
    <rPh sb="4" eb="6">
      <t>ハンバイ</t>
    </rPh>
    <rPh sb="6" eb="8">
      <t>クミアイ</t>
    </rPh>
    <phoneticPr fontId="11"/>
  </si>
  <si>
    <t>１　　参加構成員数</t>
    <rPh sb="3" eb="5">
      <t>サンカ</t>
    </rPh>
    <rPh sb="5" eb="8">
      <t>コウセイイン</t>
    </rPh>
    <rPh sb="8" eb="9">
      <t>スウ</t>
    </rPh>
    <phoneticPr fontId="2"/>
  </si>
  <si>
    <t>３名</t>
    <rPh sb="1" eb="2">
      <t>メイ</t>
    </rPh>
    <phoneticPr fontId="2"/>
  </si>
  <si>
    <t>神戸太郎</t>
    <rPh sb="0" eb="2">
      <t>カンベ</t>
    </rPh>
    <rPh sb="2" eb="4">
      <t>タロウ</t>
    </rPh>
    <phoneticPr fontId="2"/>
  </si>
  <si>
    <t>神戸市中央区加納町６－５－１</t>
    <rPh sb="0" eb="3">
      <t>コウベシ</t>
    </rPh>
    <rPh sb="3" eb="6">
      <t>チュウオウク</t>
    </rPh>
    <rPh sb="6" eb="9">
      <t>カノウチョウ</t>
    </rPh>
    <phoneticPr fontId="2"/>
  </si>
  <si>
    <t>阪神二郎</t>
    <rPh sb="0" eb="2">
      <t>ハンシン</t>
    </rPh>
    <rPh sb="2" eb="4">
      <t>ジロウ</t>
    </rPh>
    <phoneticPr fontId="2"/>
  </si>
  <si>
    <t>三田市○○…</t>
    <rPh sb="0" eb="3">
      <t>サンダシ</t>
    </rPh>
    <phoneticPr fontId="2"/>
  </si>
  <si>
    <t>加古川三郎</t>
    <rPh sb="0" eb="3">
      <t>カコガワ</t>
    </rPh>
    <rPh sb="3" eb="5">
      <t>サブロウ</t>
    </rPh>
    <phoneticPr fontId="2"/>
  </si>
  <si>
    <t>加古川市○○…</t>
    <rPh sb="0" eb="4">
      <t>カコガワシ</t>
    </rPh>
    <phoneticPr fontId="2"/>
  </si>
  <si>
    <t>令和８年６月　　日</t>
    <rPh sb="0" eb="2">
      <t>レイワ</t>
    </rPh>
    <rPh sb="3" eb="4">
      <t>ネン</t>
    </rPh>
    <rPh sb="5" eb="6">
      <t>ガツ</t>
    </rPh>
    <rPh sb="8" eb="9">
      <t>ニチ</t>
    </rPh>
    <phoneticPr fontId="11"/>
  </si>
  <si>
    <t>○○生産販売組合</t>
    <phoneticPr fontId="11"/>
  </si>
  <si>
    <t>神戸市中央区下山手通5-10-1</t>
    <phoneticPr fontId="11"/>
  </si>
  <si>
    <t>兵庫一郎</t>
    <phoneticPr fontId="11"/>
  </si>
  <si>
    <t>兵99</t>
    <rPh sb="0" eb="1">
      <t>ヒョウ</t>
    </rPh>
    <phoneticPr fontId="11"/>
  </si>
  <si>
    <t>令和８年10月１日　～　令和９年６月30日</t>
    <rPh sb="0" eb="2">
      <t>レイワ</t>
    </rPh>
    <rPh sb="3" eb="4">
      <t>ネン</t>
    </rPh>
    <rPh sb="6" eb="7">
      <t>ツキ</t>
    </rPh>
    <rPh sb="8" eb="9">
      <t>ニチ</t>
    </rPh>
    <rPh sb="12" eb="14">
      <t>レイワ</t>
    </rPh>
    <rPh sb="15" eb="16">
      <t>ネン</t>
    </rPh>
    <rPh sb="17" eb="18">
      <t>ガツ</t>
    </rPh>
    <rPh sb="20" eb="21">
      <t>ニチ</t>
    </rPh>
    <phoneticPr fontId="11"/>
  </si>
  <si>
    <t xml:space="preserve"> 名</t>
    <rPh sb="1" eb="2">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</si>
</sst>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
    <numFmt numFmtId="177" formatCode="#,###&quot;円&quot;"/>
    <numFmt numFmtId="178" formatCode="&quot;(&quot;#,###&quot;㍑)&quot;"/>
    <numFmt numFmtId="179" formatCode="&quot;(&quot;#,###&quot;kg)&quot;"/>
    <numFmt numFmtId="180" formatCode="#,###&quot; ㍑) ×1/2＝&quot;"/>
    <numFmt numFmtId="181" formatCode="#,###&quot; kg) ×1/2＝&quot;"/>
    <numFmt numFmtId="182" formatCode="#,###&quot; ㎥) ×1/2＝&quot;"/>
    <numFmt numFmtId="183" formatCode="#,##0\ &quot;㍑&quot;"/>
    <numFmt numFmtId="184" formatCode="#,##0\ &quot;㎥&quot;"/>
    <numFmt numFmtId="185" formatCode="#,##0\ &quot;kg&quot;"/>
  </numFmts>
  <fonts count="22">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color indexed="8"/>
      <name val="ＭＳ Ｐゴシック"/>
      <family val="3"/>
      <charset val="128"/>
    </font>
    <font>
      <sz val="11"/>
      <name val="ＭＳ ゴシック"/>
      <family val="3"/>
      <charset val="128"/>
    </font>
    <font>
      <sz val="11.5"/>
      <name val="ＭＳ Ｐ明朝"/>
      <family val="1"/>
      <charset val="128"/>
    </font>
    <font>
      <u/>
      <sz val="11"/>
      <color theme="10"/>
      <name val="ＭＳ 明朝"/>
      <family val="1"/>
      <charset val="128"/>
    </font>
    <font>
      <sz val="12"/>
      <name val="ＭＳ 明朝"/>
      <family val="1"/>
      <charset val="128"/>
    </font>
    <font>
      <sz val="11"/>
      <name val="ＭＳ 明朝"/>
      <family val="1"/>
      <charset val="128"/>
    </font>
    <font>
      <sz val="6"/>
      <name val="ＭＳ Ｐゴシック"/>
      <family val="3"/>
      <charset val="128"/>
      <scheme val="minor"/>
    </font>
    <font>
      <sz val="10"/>
      <name val="ＭＳ 明朝"/>
      <family val="1"/>
      <charset val="128"/>
    </font>
    <font>
      <sz val="10"/>
      <color rgb="FFFF0000"/>
      <name val="ＭＳ 明朝"/>
      <family val="1"/>
      <charset val="128"/>
    </font>
    <font>
      <sz val="11"/>
      <color theme="1"/>
      <name val="ＭＳ 明朝"/>
      <family val="1"/>
      <charset val="128"/>
    </font>
    <font>
      <sz val="10"/>
      <color theme="1"/>
      <name val="ＭＳ 明朝"/>
      <family val="1"/>
      <charset val="128"/>
    </font>
    <font>
      <sz val="12"/>
      <color theme="1"/>
      <name val="ＭＳ 明朝"/>
      <family val="1"/>
      <charset val="128"/>
    </font>
    <font>
      <sz val="10"/>
      <color theme="5" tint="-0.499984740745262"/>
      <name val="ＭＳ 明朝"/>
      <family val="1"/>
      <charset val="128"/>
    </font>
    <font>
      <b/>
      <sz val="12"/>
      <color theme="1"/>
      <name val="ＭＳ 明朝"/>
      <family val="1"/>
      <charset val="128"/>
    </font>
    <font>
      <sz val="11"/>
      <color rgb="FF000000"/>
      <name val="Meiryo UI"/>
      <family val="3"/>
      <charset val="128"/>
    </font>
    <font>
      <b/>
      <sz val="11"/>
      <color rgb="FFFF0000"/>
      <name val="游ゴシック"/>
      <family val="3"/>
      <charset val="128"/>
    </font>
    <font>
      <b/>
      <sz val="9"/>
      <color indexed="81"/>
      <name val="MS P ゴシック"/>
      <family val="3"/>
      <charset val="128"/>
    </font>
  </fonts>
  <fills count="4">
    <fill>
      <patternFill patternType="none"/>
    </fill>
    <fill>
      <patternFill patternType="gray125"/>
    </fill>
    <fill>
      <patternFill patternType="solid">
        <fgColor theme="6" tint="0.79998168889431442"/>
        <bgColor indexed="64"/>
      </patternFill>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88">
    <xf numFmtId="0" fontId="0"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5"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7"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6" fontId="3" fillId="0" borderId="0" applyFont="0" applyFill="0" applyBorder="0" applyAlignment="0" applyProtection="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4" fillId="0" borderId="0"/>
    <xf numFmtId="0" fontId="6" fillId="0" borderId="0">
      <alignment vertical="center"/>
    </xf>
    <xf numFmtId="0" fontId="5"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5" fillId="0" borderId="0">
      <alignment vertical="center"/>
    </xf>
    <xf numFmtId="0" fontId="5" fillId="0" borderId="0">
      <alignment vertical="center"/>
    </xf>
    <xf numFmtId="0" fontId="3" fillId="0" borderId="0">
      <alignment vertical="center"/>
    </xf>
    <xf numFmtId="0" fontId="4" fillId="0" borderId="0">
      <alignment vertical="center"/>
    </xf>
    <xf numFmtId="0" fontId="5" fillId="0" borderId="0">
      <alignment vertical="center"/>
    </xf>
    <xf numFmtId="0" fontId="6" fillId="0" borderId="0">
      <alignment vertical="center"/>
    </xf>
    <xf numFmtId="0" fontId="3" fillId="0" borderId="0"/>
    <xf numFmtId="0" fontId="9"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6" fontId="3"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3" fillId="0" borderId="0" applyFont="0" applyFill="0" applyBorder="0" applyAlignment="0" applyProtection="0">
      <alignment vertical="center"/>
    </xf>
    <xf numFmtId="38" fontId="4" fillId="0" borderId="0" applyFont="0" applyFill="0" applyBorder="0" applyAlignment="0" applyProtection="0">
      <alignment vertical="center"/>
    </xf>
  </cellStyleXfs>
  <cellXfs count="143">
    <xf numFmtId="0" fontId="0" fillId="0" borderId="0" xfId="0">
      <alignment vertical="center"/>
    </xf>
    <xf numFmtId="0" fontId="13" fillId="0" borderId="0" xfId="0" applyFont="1" applyAlignment="1">
      <alignment horizontal="left" vertical="center"/>
    </xf>
    <xf numFmtId="0" fontId="12" fillId="0" borderId="0" xfId="0" applyFont="1" applyAlignment="1">
      <alignment horizontal="left" vertical="center"/>
    </xf>
    <xf numFmtId="0" fontId="14" fillId="0" borderId="0" xfId="0" applyFont="1">
      <alignment vertical="center"/>
    </xf>
    <xf numFmtId="0" fontId="14" fillId="0" borderId="0" xfId="0" applyFont="1" applyAlignment="1">
      <alignment horizontal="center" vertical="center"/>
    </xf>
    <xf numFmtId="38" fontId="10" fillId="0" borderId="1" xfId="2" applyFont="1" applyFill="1" applyBorder="1">
      <alignment vertical="center"/>
    </xf>
    <xf numFmtId="0" fontId="14" fillId="0" borderId="3" xfId="0" applyFont="1" applyBorder="1" applyAlignment="1">
      <alignment horizontal="center" vertical="center" wrapText="1"/>
    </xf>
    <xf numFmtId="38" fontId="14" fillId="0" borderId="4" xfId="2" applyFont="1" applyBorder="1">
      <alignment vertical="center"/>
    </xf>
    <xf numFmtId="0" fontId="14" fillId="0" borderId="1" xfId="0" applyFont="1" applyBorder="1" applyAlignment="1">
      <alignment horizontal="center" vertical="center" wrapText="1"/>
    </xf>
    <xf numFmtId="38" fontId="14" fillId="0" borderId="1" xfId="2" applyFont="1" applyBorder="1">
      <alignment vertical="center"/>
    </xf>
    <xf numFmtId="49" fontId="14" fillId="0" borderId="0" xfId="0" applyNumberFormat="1" applyFont="1">
      <alignment vertical="center"/>
    </xf>
    <xf numFmtId="38" fontId="15" fillId="0" borderId="1" xfId="2" applyFont="1" applyFill="1" applyBorder="1" applyAlignment="1">
      <alignment vertical="center"/>
    </xf>
    <xf numFmtId="38" fontId="14" fillId="0" borderId="1" xfId="2" applyFont="1" applyFill="1" applyBorder="1">
      <alignment vertical="center"/>
    </xf>
    <xf numFmtId="38" fontId="12" fillId="0" borderId="1" xfId="2" applyFont="1" applyFill="1" applyBorder="1" applyAlignment="1">
      <alignment vertical="center"/>
    </xf>
    <xf numFmtId="38" fontId="14" fillId="0" borderId="1" xfId="2" applyFont="1" applyFill="1" applyBorder="1" applyAlignment="1">
      <alignment horizontal="center" vertical="center"/>
    </xf>
    <xf numFmtId="0" fontId="16" fillId="0" borderId="0" xfId="0" applyFont="1">
      <alignment vertical="center"/>
    </xf>
    <xf numFmtId="9" fontId="14" fillId="0" borderId="0" xfId="0" applyNumberFormat="1" applyFont="1" applyAlignment="1">
      <alignment horizontal="center" vertical="center"/>
    </xf>
    <xf numFmtId="176" fontId="14" fillId="0" borderId="0" xfId="0" applyNumberFormat="1" applyFont="1" applyAlignment="1">
      <alignment horizontal="center" vertical="center"/>
    </xf>
    <xf numFmtId="38" fontId="3" fillId="0" borderId="0" xfId="0" applyNumberFormat="1" applyFont="1">
      <alignment vertical="center"/>
    </xf>
    <xf numFmtId="0" fontId="10" fillId="0" borderId="0" xfId="0" applyFont="1">
      <alignment vertical="center"/>
    </xf>
    <xf numFmtId="176" fontId="10" fillId="0" borderId="0" xfId="0" applyNumberFormat="1" applyFont="1">
      <alignment vertical="center"/>
    </xf>
    <xf numFmtId="176" fontId="3" fillId="0" borderId="0" xfId="0" applyNumberFormat="1" applyFont="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xf>
    <xf numFmtId="0" fontId="16" fillId="0" borderId="0" xfId="0" applyFont="1" applyAlignment="1">
      <alignment horizontal="centerContinuous"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177" fontId="16" fillId="0" borderId="0" xfId="0" applyNumberFormat="1" applyFont="1">
      <alignment vertical="center"/>
    </xf>
    <xf numFmtId="179" fontId="16" fillId="0" borderId="0" xfId="0" applyNumberFormat="1" applyFont="1">
      <alignment vertical="center"/>
    </xf>
    <xf numFmtId="0" fontId="16" fillId="0" borderId="0" xfId="0" applyFont="1" applyAlignment="1">
      <alignment horizontal="center" vertical="center"/>
    </xf>
    <xf numFmtId="0" fontId="16" fillId="0" borderId="0" xfId="0" applyFont="1" applyAlignment="1">
      <alignment horizontal="left" vertical="top" wrapText="1"/>
    </xf>
    <xf numFmtId="0" fontId="16" fillId="0" borderId="0" xfId="0" applyFont="1" applyAlignment="1">
      <alignment horizontal="left" vertical="center" indent="1"/>
    </xf>
    <xf numFmtId="0" fontId="16" fillId="0" borderId="0" xfId="0" applyFont="1" applyAlignment="1">
      <alignment horizontal="left" vertical="center"/>
    </xf>
    <xf numFmtId="0" fontId="16" fillId="0" borderId="7" xfId="0" applyFont="1" applyBorder="1" applyAlignment="1">
      <alignment horizontal="left" vertical="center" indent="2"/>
    </xf>
    <xf numFmtId="176" fontId="16" fillId="0" borderId="7" xfId="0" applyNumberFormat="1" applyFont="1" applyBorder="1" applyAlignment="1">
      <alignment horizontal="left" vertical="center" indent="2"/>
    </xf>
    <xf numFmtId="176" fontId="16" fillId="0" borderId="0" xfId="0" applyNumberFormat="1" applyFont="1" applyAlignment="1">
      <alignment horizontal="left" vertical="center" indent="2"/>
    </xf>
    <xf numFmtId="0" fontId="9" fillId="0" borderId="0" xfId="0" applyFont="1" applyAlignment="1">
      <alignment horizontal="left" vertical="center"/>
    </xf>
    <xf numFmtId="0" fontId="9" fillId="0" borderId="8" xfId="0" applyFont="1" applyBorder="1" applyAlignment="1">
      <alignment horizontal="left" vertical="center" wrapText="1"/>
    </xf>
    <xf numFmtId="0" fontId="16" fillId="0" borderId="0" xfId="0" applyFont="1" applyAlignment="1">
      <alignment horizontal="left" vertical="center" indent="2"/>
    </xf>
    <xf numFmtId="9" fontId="16" fillId="0" borderId="0" xfId="0" applyNumberFormat="1" applyFont="1" applyAlignment="1">
      <alignment horizontal="center" vertical="center"/>
    </xf>
    <xf numFmtId="178" fontId="16" fillId="0" borderId="0" xfId="0" applyNumberFormat="1" applyFont="1">
      <alignment vertical="center"/>
    </xf>
    <xf numFmtId="177" fontId="16" fillId="0" borderId="0" xfId="0" applyNumberFormat="1" applyFont="1" applyAlignment="1">
      <alignment horizontal="right" vertical="center" indent="1"/>
    </xf>
    <xf numFmtId="0" fontId="16" fillId="0" borderId="5" xfId="0" applyFont="1" applyBorder="1" applyAlignment="1">
      <alignment horizontal="center" vertical="center"/>
    </xf>
    <xf numFmtId="38" fontId="16" fillId="0" borderId="5" xfId="2" applyFont="1" applyBorder="1" applyAlignment="1">
      <alignment horizontal="right" vertical="center"/>
    </xf>
    <xf numFmtId="177" fontId="16" fillId="0" borderId="1" xfId="0" applyNumberFormat="1" applyFont="1" applyBorder="1" applyAlignment="1">
      <alignment horizontal="right" vertical="center" indent="1"/>
    </xf>
    <xf numFmtId="183" fontId="16" fillId="0" borderId="8" xfId="2" applyNumberFormat="1" applyFont="1" applyBorder="1" applyAlignment="1">
      <alignment horizontal="right" vertical="center"/>
    </xf>
    <xf numFmtId="184" fontId="16" fillId="0" borderId="8" xfId="2" applyNumberFormat="1" applyFont="1" applyBorder="1" applyAlignment="1">
      <alignment horizontal="right" vertical="center"/>
    </xf>
    <xf numFmtId="185" fontId="16" fillId="0" borderId="8" xfId="2" applyNumberFormat="1" applyFont="1" applyBorder="1" applyAlignment="1">
      <alignment horizontal="right" vertical="center"/>
    </xf>
    <xf numFmtId="0" fontId="18" fillId="0" borderId="0" xfId="0" applyFont="1">
      <alignment vertical="center"/>
    </xf>
    <xf numFmtId="38" fontId="14" fillId="0" borderId="3" xfId="2" applyFont="1" applyFill="1" applyBorder="1">
      <alignment vertical="center"/>
    </xf>
    <xf numFmtId="38" fontId="10" fillId="0" borderId="16" xfId="2" applyFont="1" applyFill="1" applyBorder="1">
      <alignment vertical="center"/>
    </xf>
    <xf numFmtId="38" fontId="14" fillId="0" borderId="16" xfId="2" applyFont="1" applyFill="1" applyBorder="1" applyAlignment="1">
      <alignment horizontal="center" vertical="center"/>
    </xf>
    <xf numFmtId="38" fontId="15" fillId="0" borderId="16" xfId="2" applyFont="1" applyFill="1" applyBorder="1" applyAlignment="1">
      <alignment vertical="center"/>
    </xf>
    <xf numFmtId="0" fontId="14" fillId="0" borderId="10" xfId="0" applyFont="1" applyBorder="1" applyAlignment="1">
      <alignment horizontal="center" vertical="center" wrapText="1"/>
    </xf>
    <xf numFmtId="183" fontId="14" fillId="0" borderId="10" xfId="2" applyNumberFormat="1" applyFont="1" applyBorder="1">
      <alignment vertical="center"/>
    </xf>
    <xf numFmtId="183" fontId="14" fillId="0" borderId="7" xfId="2" applyNumberFormat="1" applyFont="1" applyBorder="1">
      <alignment vertical="center"/>
    </xf>
    <xf numFmtId="185" fontId="14" fillId="0" borderId="7" xfId="2" applyNumberFormat="1" applyFont="1" applyBorder="1">
      <alignment vertical="center"/>
    </xf>
    <xf numFmtId="184" fontId="14" fillId="0" borderId="7" xfId="2" applyNumberFormat="1" applyFont="1" applyBorder="1">
      <alignment vertical="center"/>
    </xf>
    <xf numFmtId="38" fontId="14" fillId="2" borderId="7" xfId="2" applyFont="1" applyFill="1" applyBorder="1" applyAlignment="1">
      <alignment horizontal="right" vertical="center" indent="1"/>
    </xf>
    <xf numFmtId="38" fontId="10" fillId="2" borderId="17" xfId="2" applyFont="1" applyFill="1" applyBorder="1" applyAlignment="1">
      <alignment horizontal="right" vertical="center" indent="1"/>
    </xf>
    <xf numFmtId="9" fontId="14" fillId="0" borderId="1" xfId="0" applyNumberFormat="1" applyFont="1" applyBorder="1" applyAlignment="1">
      <alignment horizontal="center" vertical="center"/>
    </xf>
    <xf numFmtId="176" fontId="14" fillId="0" borderId="1" xfId="0" applyNumberFormat="1" applyFont="1" applyBorder="1" applyAlignment="1">
      <alignment horizontal="center" vertical="center"/>
    </xf>
    <xf numFmtId="38" fontId="14" fillId="2" borderId="1" xfId="2" applyFont="1" applyFill="1" applyBorder="1" applyAlignment="1">
      <alignment horizontal="right" vertical="center" indent="1"/>
    </xf>
    <xf numFmtId="0" fontId="17" fillId="2" borderId="1" xfId="0" applyFont="1" applyFill="1" applyBorder="1" applyAlignment="1">
      <alignment horizontal="center" vertical="center" wrapText="1"/>
    </xf>
    <xf numFmtId="0" fontId="19" fillId="0" borderId="0" xfId="0" applyFont="1">
      <alignment vertical="center"/>
    </xf>
    <xf numFmtId="0" fontId="20" fillId="0" borderId="0" xfId="0" applyFont="1">
      <alignment vertical="center"/>
    </xf>
    <xf numFmtId="0" fontId="14" fillId="0" borderId="14" xfId="0" applyFont="1" applyBorder="1" applyAlignment="1">
      <alignment horizontal="center" vertical="center" wrapText="1"/>
    </xf>
    <xf numFmtId="38" fontId="16" fillId="0" borderId="1" xfId="0" applyNumberFormat="1" applyFont="1" applyBorder="1">
      <alignment vertical="center"/>
    </xf>
    <xf numFmtId="0" fontId="16" fillId="2" borderId="1" xfId="0" applyFont="1" applyFill="1" applyBorder="1" applyAlignment="1">
      <alignment horizontal="center" vertical="center"/>
    </xf>
    <xf numFmtId="0" fontId="16" fillId="0" borderId="0" xfId="0" applyFont="1" applyAlignment="1">
      <alignment horizontal="right" vertical="center"/>
    </xf>
    <xf numFmtId="0" fontId="12" fillId="2" borderId="1" xfId="40" applyFont="1" applyFill="1" applyBorder="1" applyAlignment="1">
      <alignment horizontal="center" vertical="center" textRotation="255"/>
    </xf>
    <xf numFmtId="0" fontId="15" fillId="2" borderId="1" xfId="40" applyFont="1" applyFill="1" applyBorder="1" applyAlignment="1">
      <alignment horizontal="center" vertical="center"/>
    </xf>
    <xf numFmtId="0" fontId="14" fillId="2" borderId="1" xfId="0" applyFont="1" applyFill="1" applyBorder="1" applyAlignment="1">
      <alignment vertical="center" shrinkToFit="1"/>
    </xf>
    <xf numFmtId="0" fontId="14" fillId="2" borderId="1" xfId="40" applyFont="1" applyFill="1" applyBorder="1" applyAlignment="1">
      <alignment horizontal="center" vertical="center"/>
    </xf>
    <xf numFmtId="0" fontId="12" fillId="2" borderId="1" xfId="40" applyFont="1" applyFill="1" applyBorder="1" applyAlignment="1">
      <alignment horizontal="center" vertical="center"/>
    </xf>
    <xf numFmtId="0" fontId="10" fillId="2" borderId="16" xfId="0" applyFont="1" applyFill="1" applyBorder="1" applyAlignment="1">
      <alignment horizontal="center" vertical="center" wrapText="1"/>
    </xf>
    <xf numFmtId="0" fontId="10" fillId="2" borderId="16" xfId="0" applyFont="1" applyFill="1" applyBorder="1" applyAlignment="1">
      <alignment horizontal="center" vertical="center"/>
    </xf>
    <xf numFmtId="0" fontId="10" fillId="2" borderId="16" xfId="0" applyFont="1" applyFill="1" applyBorder="1" applyAlignment="1">
      <alignment vertical="center" shrinkToFit="1"/>
    </xf>
    <xf numFmtId="9" fontId="14" fillId="2" borderId="1" xfId="0" applyNumberFormat="1" applyFont="1" applyFill="1" applyBorder="1" applyAlignment="1">
      <alignment horizontal="center" vertical="center" shrinkToFit="1"/>
    </xf>
    <xf numFmtId="0" fontId="10" fillId="2" borderId="1" xfId="0" applyFont="1" applyFill="1" applyBorder="1" applyAlignment="1">
      <alignment horizontal="center" vertical="center"/>
    </xf>
    <xf numFmtId="9" fontId="14" fillId="2" borderId="16" xfId="0" applyNumberFormat="1" applyFont="1" applyFill="1" applyBorder="1" applyAlignment="1">
      <alignment horizontal="center" vertical="center" shrinkToFit="1"/>
    </xf>
    <xf numFmtId="0" fontId="14" fillId="2" borderId="0" xfId="0" applyFont="1" applyFill="1">
      <alignment vertical="center"/>
    </xf>
    <xf numFmtId="38" fontId="14" fillId="0" borderId="0" xfId="0" applyNumberFormat="1" applyFont="1">
      <alignment vertical="center"/>
    </xf>
    <xf numFmtId="0" fontId="12" fillId="3" borderId="1" xfId="40" applyFont="1" applyFill="1" applyBorder="1" applyAlignment="1">
      <alignment horizontal="center" vertical="center" textRotation="255"/>
    </xf>
    <xf numFmtId="0" fontId="15" fillId="3" borderId="1" xfId="40" applyFont="1" applyFill="1" applyBorder="1" applyAlignment="1">
      <alignment horizontal="center" vertical="center"/>
    </xf>
    <xf numFmtId="0" fontId="14" fillId="3" borderId="1" xfId="0" applyFont="1" applyFill="1" applyBorder="1" applyAlignment="1">
      <alignment vertical="center" shrinkToFit="1"/>
    </xf>
    <xf numFmtId="9" fontId="14" fillId="3" borderId="1" xfId="0" applyNumberFormat="1" applyFont="1" applyFill="1" applyBorder="1" applyAlignment="1">
      <alignment horizontal="center" vertical="center" shrinkToFit="1"/>
    </xf>
    <xf numFmtId="0" fontId="10" fillId="3" borderId="1" xfId="0" applyFont="1" applyFill="1" applyBorder="1" applyAlignment="1">
      <alignment horizontal="center" vertical="center"/>
    </xf>
    <xf numFmtId="38" fontId="14" fillId="3" borderId="1" xfId="2" applyFont="1" applyFill="1" applyBorder="1" applyAlignment="1">
      <alignment horizontal="right" vertical="center" indent="1"/>
    </xf>
    <xf numFmtId="0" fontId="14" fillId="3" borderId="1" xfId="40" applyFont="1" applyFill="1" applyBorder="1" applyAlignment="1">
      <alignment horizontal="center" vertical="center"/>
    </xf>
    <xf numFmtId="0" fontId="12" fillId="3" borderId="1" xfId="40" applyFont="1" applyFill="1" applyBorder="1" applyAlignment="1">
      <alignment horizontal="center" vertical="center"/>
    </xf>
    <xf numFmtId="38" fontId="14" fillId="3" borderId="7" xfId="2" applyFont="1" applyFill="1" applyBorder="1" applyAlignment="1">
      <alignment horizontal="right" vertical="center" indent="1"/>
    </xf>
    <xf numFmtId="0" fontId="10" fillId="3" borderId="16" xfId="0" applyFont="1" applyFill="1" applyBorder="1" applyAlignment="1">
      <alignment horizontal="center" vertical="center" wrapText="1"/>
    </xf>
    <xf numFmtId="0" fontId="10" fillId="3" borderId="16" xfId="0" applyFont="1" applyFill="1" applyBorder="1" applyAlignment="1">
      <alignment horizontal="center" vertical="center"/>
    </xf>
    <xf numFmtId="0" fontId="10" fillId="3" borderId="16" xfId="0" applyFont="1" applyFill="1" applyBorder="1" applyAlignment="1">
      <alignment vertical="center" shrinkToFit="1"/>
    </xf>
    <xf numFmtId="9" fontId="14" fillId="3" borderId="16" xfId="0" applyNumberFormat="1" applyFont="1" applyFill="1" applyBorder="1" applyAlignment="1">
      <alignment horizontal="center" vertical="center" shrinkToFit="1"/>
    </xf>
    <xf numFmtId="38" fontId="10" fillId="3" borderId="17" xfId="2" applyFont="1" applyFill="1" applyBorder="1" applyAlignment="1">
      <alignment horizontal="right" vertical="center" indent="1"/>
    </xf>
    <xf numFmtId="0" fontId="16" fillId="0" borderId="14" xfId="0" applyFont="1" applyBorder="1" applyAlignment="1">
      <alignment horizontal="left" vertical="center" wrapText="1"/>
    </xf>
    <xf numFmtId="0" fontId="16" fillId="0" borderId="13" xfId="0" applyFont="1" applyBorder="1" applyAlignment="1">
      <alignment horizontal="left" vertical="center" wrapText="1"/>
    </xf>
    <xf numFmtId="0" fontId="16" fillId="0" borderId="9" xfId="0" applyFont="1" applyBorder="1" applyAlignment="1">
      <alignment horizontal="left" vertical="center" wrapText="1"/>
    </xf>
    <xf numFmtId="0" fontId="16" fillId="0" borderId="5" xfId="0" applyFont="1" applyBorder="1" applyAlignment="1">
      <alignment horizontal="left"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16" fillId="0" borderId="10" xfId="0" applyFont="1" applyBorder="1" applyAlignment="1">
      <alignment horizontal="left" vertical="center" wrapText="1"/>
    </xf>
    <xf numFmtId="0" fontId="16" fillId="0" borderId="6" xfId="0" applyFont="1" applyBorder="1" applyAlignment="1">
      <alignment horizontal="left" vertical="center" wrapText="1"/>
    </xf>
    <xf numFmtId="0" fontId="16" fillId="0" borderId="11" xfId="0" applyFont="1" applyBorder="1" applyAlignment="1">
      <alignment horizontal="left" vertical="center" wrapText="1"/>
    </xf>
    <xf numFmtId="0" fontId="16" fillId="2" borderId="0" xfId="0" applyFont="1" applyFill="1" applyAlignment="1">
      <alignment horizontal="right" vertical="center"/>
    </xf>
    <xf numFmtId="0" fontId="16" fillId="0" borderId="0" xfId="0" applyFont="1" applyAlignment="1">
      <alignment horizontal="right"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0" xfId="0" applyFont="1">
      <alignment vertical="center"/>
    </xf>
    <xf numFmtId="180" fontId="16" fillId="0" borderId="0" xfId="0" applyNumberFormat="1" applyFont="1">
      <alignment vertical="center"/>
    </xf>
    <xf numFmtId="181" fontId="16" fillId="0" borderId="0" xfId="0" applyNumberFormat="1" applyFont="1">
      <alignment vertical="center"/>
    </xf>
    <xf numFmtId="182" fontId="16" fillId="0" borderId="0" xfId="0" applyNumberFormat="1" applyFont="1">
      <alignment vertical="center"/>
    </xf>
    <xf numFmtId="0" fontId="16" fillId="0" borderId="0" xfId="0" applyFont="1" applyAlignment="1">
      <alignment horizontal="left" vertical="top" wrapText="1"/>
    </xf>
    <xf numFmtId="0" fontId="16" fillId="0" borderId="6" xfId="0" applyFont="1" applyBorder="1" applyAlignment="1">
      <alignment horizontal="left" vertical="center" indent="1"/>
    </xf>
    <xf numFmtId="0" fontId="16" fillId="0" borderId="0" xfId="0" applyFont="1" applyAlignment="1">
      <alignment horizontal="lef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9" fontId="14" fillId="0" borderId="4" xfId="1" applyFont="1" applyBorder="1" applyAlignment="1">
      <alignment horizontal="center" vertical="center"/>
    </xf>
    <xf numFmtId="9" fontId="14" fillId="0" borderId="3" xfId="1" applyFont="1" applyBorder="1" applyAlignment="1">
      <alignment horizontal="center" vertical="center"/>
    </xf>
    <xf numFmtId="9" fontId="14" fillId="0" borderId="2" xfId="1" applyFont="1" applyBorder="1" applyAlignment="1">
      <alignment horizontal="center" vertical="center"/>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0" xfId="0" applyFont="1" applyAlignment="1">
      <alignment horizontal="center" vertical="center"/>
    </xf>
    <xf numFmtId="0" fontId="14" fillId="2" borderId="6" xfId="0" applyFont="1" applyFill="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left" vertical="center"/>
    </xf>
    <xf numFmtId="0" fontId="14" fillId="0" borderId="0" xfId="0" applyFont="1" applyAlignment="1">
      <alignment horizontal="left" vertical="center"/>
    </xf>
    <xf numFmtId="9" fontId="14" fillId="0" borderId="1" xfId="1" applyFont="1" applyBorder="1" applyAlignment="1">
      <alignment horizontal="center" vertical="center"/>
    </xf>
    <xf numFmtId="0" fontId="14" fillId="0" borderId="5" xfId="0" applyFont="1" applyBorder="1" applyAlignment="1">
      <alignment horizontal="center" vertical="center"/>
    </xf>
    <xf numFmtId="0" fontId="14" fillId="0" borderId="10" xfId="0" applyFont="1" applyBorder="1" applyAlignment="1">
      <alignment horizontal="center" vertical="center"/>
    </xf>
    <xf numFmtId="0" fontId="14" fillId="0" borderId="6" xfId="0" applyFont="1" applyBorder="1" applyAlignment="1">
      <alignment horizontal="center" vertical="center"/>
    </xf>
    <xf numFmtId="0" fontId="18" fillId="2" borderId="0" xfId="0" applyFont="1" applyFill="1" applyAlignment="1">
      <alignment horizontal="left" vertical="center" indent="1"/>
    </xf>
    <xf numFmtId="0" fontId="18" fillId="3" borderId="6" xfId="0" applyFont="1" applyFill="1" applyBorder="1" applyAlignment="1">
      <alignment horizontal="left" vertical="center" indent="1"/>
    </xf>
    <xf numFmtId="0" fontId="14" fillId="0" borderId="0" xfId="0" applyFont="1">
      <alignment vertical="center"/>
    </xf>
  </cellXfs>
  <cellStyles count="88">
    <cellStyle name="パーセント" xfId="1" builtinId="5"/>
    <cellStyle name="パーセント 2" xfId="5" xr:uid="{00000000-0005-0000-0000-000001000000}"/>
    <cellStyle name="パーセント 2 2" xfId="6" xr:uid="{00000000-0005-0000-0000-000002000000}"/>
    <cellStyle name="パーセント 3" xfId="7" xr:uid="{00000000-0005-0000-0000-000003000000}"/>
    <cellStyle name="パーセント 4" xfId="8" xr:uid="{00000000-0005-0000-0000-000004000000}"/>
    <cellStyle name="パーセント 4 2" xfId="9" xr:uid="{00000000-0005-0000-0000-000005000000}"/>
    <cellStyle name="パーセント 5" xfId="10" xr:uid="{00000000-0005-0000-0000-000006000000}"/>
    <cellStyle name="パーセント 6" xfId="11" xr:uid="{00000000-0005-0000-0000-000007000000}"/>
    <cellStyle name="ハイパーリンク 2" xfId="12" xr:uid="{00000000-0005-0000-0000-000008000000}"/>
    <cellStyle name="桁区切り" xfId="2" builtinId="6"/>
    <cellStyle name="桁区切り 10" xfId="87" xr:uid="{00000000-0005-0000-0000-00000A000000}"/>
    <cellStyle name="桁区切り 2" xfId="4" xr:uid="{00000000-0005-0000-0000-00000B000000}"/>
    <cellStyle name="桁区切り 2 2" xfId="13" xr:uid="{00000000-0005-0000-0000-00000C000000}"/>
    <cellStyle name="桁区切り 2 3" xfId="14" xr:uid="{00000000-0005-0000-0000-00000D000000}"/>
    <cellStyle name="桁区切り 2 3 2" xfId="15" xr:uid="{00000000-0005-0000-0000-00000E000000}"/>
    <cellStyle name="桁区切り 2 3 2 2" xfId="56" xr:uid="{00000000-0005-0000-0000-00000F000000}"/>
    <cellStyle name="桁区切り 2 3 2 3" xfId="57" xr:uid="{00000000-0005-0000-0000-000010000000}"/>
    <cellStyle name="桁区切り 2 3 2 4" xfId="55" xr:uid="{00000000-0005-0000-0000-000011000000}"/>
    <cellStyle name="桁区切り 2 3 3" xfId="58" xr:uid="{00000000-0005-0000-0000-000012000000}"/>
    <cellStyle name="桁区切り 2 3 4" xfId="59" xr:uid="{00000000-0005-0000-0000-000013000000}"/>
    <cellStyle name="桁区切り 2 3 5" xfId="54" xr:uid="{00000000-0005-0000-0000-000014000000}"/>
    <cellStyle name="桁区切り 2 4" xfId="16" xr:uid="{00000000-0005-0000-0000-000015000000}"/>
    <cellStyle name="桁区切り 2 5" xfId="60" xr:uid="{00000000-0005-0000-0000-000016000000}"/>
    <cellStyle name="桁区切り 2 6" xfId="61" xr:uid="{00000000-0005-0000-0000-000017000000}"/>
    <cellStyle name="桁区切り 2 7" xfId="53" xr:uid="{00000000-0005-0000-0000-000018000000}"/>
    <cellStyle name="桁区切り 3" xfId="17" xr:uid="{00000000-0005-0000-0000-000019000000}"/>
    <cellStyle name="桁区切り 4" xfId="18" xr:uid="{00000000-0005-0000-0000-00001A000000}"/>
    <cellStyle name="桁区切り 5" xfId="19" xr:uid="{00000000-0005-0000-0000-00001B000000}"/>
    <cellStyle name="桁区切り 6" xfId="20" xr:uid="{00000000-0005-0000-0000-00001C000000}"/>
    <cellStyle name="桁区切り 7" xfId="21" xr:uid="{00000000-0005-0000-0000-00001D000000}"/>
    <cellStyle name="桁区切り 8" xfId="22" xr:uid="{00000000-0005-0000-0000-00001E000000}"/>
    <cellStyle name="桁区切り 8 2" xfId="63" xr:uid="{00000000-0005-0000-0000-00001F000000}"/>
    <cellStyle name="桁区切り 8 3" xfId="64" xr:uid="{00000000-0005-0000-0000-000020000000}"/>
    <cellStyle name="桁区切り 8 4" xfId="62" xr:uid="{00000000-0005-0000-0000-000021000000}"/>
    <cellStyle name="桁区切り 9" xfId="23" xr:uid="{00000000-0005-0000-0000-000022000000}"/>
    <cellStyle name="通貨 2" xfId="24" xr:uid="{00000000-0005-0000-0000-000023000000}"/>
    <cellStyle name="通貨 2 2" xfId="65" xr:uid="{00000000-0005-0000-0000-000024000000}"/>
    <cellStyle name="通貨 2 3" xfId="86" xr:uid="{00000000-0005-0000-0000-000025000000}"/>
    <cellStyle name="標準" xfId="0" builtinId="0"/>
    <cellStyle name="標準 10" xfId="25" xr:uid="{00000000-0005-0000-0000-000027000000}"/>
    <cellStyle name="標準 11" xfId="26" xr:uid="{00000000-0005-0000-0000-000028000000}"/>
    <cellStyle name="標準 11 2" xfId="27" xr:uid="{00000000-0005-0000-0000-000029000000}"/>
    <cellStyle name="標準 11 2 2" xfId="68" xr:uid="{00000000-0005-0000-0000-00002A000000}"/>
    <cellStyle name="標準 11 2 3" xfId="69" xr:uid="{00000000-0005-0000-0000-00002B000000}"/>
    <cellStyle name="標準 11 2 4" xfId="67" xr:uid="{00000000-0005-0000-0000-00002C000000}"/>
    <cellStyle name="標準 11 3" xfId="28" xr:uid="{00000000-0005-0000-0000-00002D000000}"/>
    <cellStyle name="標準 11 3 2" xfId="71" xr:uid="{00000000-0005-0000-0000-00002E000000}"/>
    <cellStyle name="標準 11 3 3" xfId="72" xr:uid="{00000000-0005-0000-0000-00002F000000}"/>
    <cellStyle name="標準 11 3 4" xfId="70" xr:uid="{00000000-0005-0000-0000-000030000000}"/>
    <cellStyle name="標準 11 4" xfId="73" xr:uid="{00000000-0005-0000-0000-000031000000}"/>
    <cellStyle name="標準 11 5" xfId="74" xr:uid="{00000000-0005-0000-0000-000032000000}"/>
    <cellStyle name="標準 11 6" xfId="66" xr:uid="{00000000-0005-0000-0000-000033000000}"/>
    <cellStyle name="標準 12" xfId="29" xr:uid="{00000000-0005-0000-0000-000034000000}"/>
    <cellStyle name="標準 13" xfId="30" xr:uid="{00000000-0005-0000-0000-000035000000}"/>
    <cellStyle name="標準 2" xfId="3" xr:uid="{00000000-0005-0000-0000-000036000000}"/>
    <cellStyle name="標準 2 2" xfId="31" xr:uid="{00000000-0005-0000-0000-000037000000}"/>
    <cellStyle name="標準 2 3" xfId="32" xr:uid="{00000000-0005-0000-0000-000038000000}"/>
    <cellStyle name="標準 2 4" xfId="33" xr:uid="{00000000-0005-0000-0000-000039000000}"/>
    <cellStyle name="標準 2 5" xfId="34" xr:uid="{00000000-0005-0000-0000-00003A000000}"/>
    <cellStyle name="標準 2 5 2" xfId="35" xr:uid="{00000000-0005-0000-0000-00003B000000}"/>
    <cellStyle name="標準 2 5 2 2" xfId="77" xr:uid="{00000000-0005-0000-0000-00003C000000}"/>
    <cellStyle name="標準 2 5 2 3" xfId="78" xr:uid="{00000000-0005-0000-0000-00003D000000}"/>
    <cellStyle name="標準 2 5 2 4" xfId="76" xr:uid="{00000000-0005-0000-0000-00003E000000}"/>
    <cellStyle name="標準 2 5 3" xfId="36" xr:uid="{00000000-0005-0000-0000-00003F000000}"/>
    <cellStyle name="標準 2 5 3 2" xfId="80" xr:uid="{00000000-0005-0000-0000-000040000000}"/>
    <cellStyle name="標準 2 5 3 3" xfId="81" xr:uid="{00000000-0005-0000-0000-000041000000}"/>
    <cellStyle name="標準 2 5 3 4" xfId="79" xr:uid="{00000000-0005-0000-0000-000042000000}"/>
    <cellStyle name="標準 2 5 4" xfId="82" xr:uid="{00000000-0005-0000-0000-000043000000}"/>
    <cellStyle name="標準 2 5 5" xfId="83" xr:uid="{00000000-0005-0000-0000-000044000000}"/>
    <cellStyle name="標準 2 5 6" xfId="75" xr:uid="{00000000-0005-0000-0000-000045000000}"/>
    <cellStyle name="標準 2 6" xfId="37" xr:uid="{00000000-0005-0000-0000-000046000000}"/>
    <cellStyle name="標準 2 7" xfId="84" xr:uid="{00000000-0005-0000-0000-000047000000}"/>
    <cellStyle name="標準 2 8" xfId="85" xr:uid="{00000000-0005-0000-0000-000048000000}"/>
    <cellStyle name="標準 2_H25A重油実績6月末西部" xfId="38" xr:uid="{00000000-0005-0000-0000-000049000000}"/>
    <cellStyle name="標準 3" xfId="39" xr:uid="{00000000-0005-0000-0000-00004A000000}"/>
    <cellStyle name="標準 3 2" xfId="40" xr:uid="{00000000-0005-0000-0000-00004B000000}"/>
    <cellStyle name="標準 3 3" xfId="41" xr:uid="{00000000-0005-0000-0000-00004C000000}"/>
    <cellStyle name="標準 3_唐津西部苺（計算式入れた分）" xfId="42" xr:uid="{00000000-0005-0000-0000-00004D000000}"/>
    <cellStyle name="標準 4" xfId="43" xr:uid="{00000000-0005-0000-0000-00004E000000}"/>
    <cellStyle name="標準 5" xfId="44" xr:uid="{00000000-0005-0000-0000-00004F000000}"/>
    <cellStyle name="標準 6" xfId="45" xr:uid="{00000000-0005-0000-0000-000050000000}"/>
    <cellStyle name="標準 7" xfId="46" xr:uid="{00000000-0005-0000-0000-000051000000}"/>
    <cellStyle name="標準 7 2" xfId="47" xr:uid="{00000000-0005-0000-0000-000052000000}"/>
    <cellStyle name="標準 7_唐津西部苺（計算式入れた分）" xfId="48" xr:uid="{00000000-0005-0000-0000-000053000000}"/>
    <cellStyle name="標準 8" xfId="49" xr:uid="{00000000-0005-0000-0000-000054000000}"/>
    <cellStyle name="標準 9" xfId="50" xr:uid="{00000000-0005-0000-0000-000055000000}"/>
    <cellStyle name="標準 9 2" xfId="51" xr:uid="{00000000-0005-0000-0000-000056000000}"/>
    <cellStyle name="標準 9_唐津西部苺（計算式入れた分）" xfId="52" xr:uid="{00000000-0005-0000-0000-000057000000}"/>
  </cellStyles>
  <dxfs count="0"/>
  <tableStyles count="0" defaultTableStyle="TableStyleMedium9" defaultPivotStyle="PivotStyleLight16"/>
  <colors>
    <mruColors>
      <color rgb="FFFEF6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sv_s20\&#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s>
    <sheetDataSet>
      <sheetData sheetId="0" refreshError="1"/>
      <sheetData sheetId="1" refreshError="1"/>
      <sheetData sheetId="2" refreshError="1"/>
      <sheetData sheetId="3" refreshError="1">
        <row r="3">
          <cell r="B3" t="str">
            <v>本省</v>
          </cell>
          <cell r="G3" t="str">
            <v>産地競争力の強化</v>
          </cell>
        </row>
        <row r="4">
          <cell r="G4" t="str">
            <v>経営力の強化</v>
          </cell>
        </row>
        <row r="5">
          <cell r="G5" t="str">
            <v>食品流通の合理化</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3537E-0D48-41D7-BC61-0090CCF95411}">
  <sheetPr codeName="Sheet1">
    <pageSetUpPr fitToPage="1"/>
  </sheetPr>
  <dimension ref="A1:K73"/>
  <sheetViews>
    <sheetView view="pageBreakPreview" topLeftCell="A31" zoomScale="85" zoomScaleNormal="100" zoomScaleSheetLayoutView="85" workbookViewId="0">
      <selection activeCell="L11" sqref="L11"/>
    </sheetView>
  </sheetViews>
  <sheetFormatPr defaultColWidth="8.875" defaultRowHeight="14.25"/>
  <cols>
    <col min="1" max="2" width="8.75" style="15" customWidth="1"/>
    <col min="3" max="3" width="9.625" style="15" bestFit="1" customWidth="1"/>
    <col min="4" max="4" width="8.75" style="15" customWidth="1"/>
    <col min="5" max="5" width="17.75" style="15" customWidth="1"/>
    <col min="6" max="6" width="9.625" style="15" bestFit="1" customWidth="1"/>
    <col min="7" max="7" width="8.75" style="15" customWidth="1"/>
    <col min="8" max="9" width="17.75" style="15" customWidth="1"/>
    <col min="10" max="10" width="8.875" style="15"/>
    <col min="11" max="11" width="7.875" style="15" bestFit="1" customWidth="1"/>
    <col min="12" max="12" width="24.125" style="15" customWidth="1"/>
    <col min="13" max="16384" width="8.875" style="15"/>
  </cols>
  <sheetData>
    <row r="1" spans="1:9" ht="27.75" customHeight="1">
      <c r="B1" s="50" t="s">
        <v>63</v>
      </c>
    </row>
    <row r="2" spans="1:9" ht="24.75" customHeight="1">
      <c r="A2" s="114" t="s">
        <v>64</v>
      </c>
      <c r="B2" s="114"/>
      <c r="C2" s="114"/>
      <c r="D2" s="114"/>
      <c r="E2" s="114"/>
      <c r="F2" s="114"/>
    </row>
    <row r="3" spans="1:9" ht="24" customHeight="1">
      <c r="A3" s="15" t="s">
        <v>12</v>
      </c>
    </row>
    <row r="4" spans="1:9" ht="24" customHeight="1"/>
    <row r="5" spans="1:9" ht="24" customHeight="1">
      <c r="A5" s="26"/>
      <c r="B5" s="26"/>
      <c r="C5" s="31"/>
      <c r="D5" s="15" t="s">
        <v>40</v>
      </c>
      <c r="I5" s="26"/>
    </row>
    <row r="6" spans="1:9" ht="24" customHeight="1"/>
    <row r="7" spans="1:9" ht="24" customHeight="1">
      <c r="H7" s="108" t="s">
        <v>13</v>
      </c>
      <c r="I7" s="108"/>
    </row>
    <row r="8" spans="1:9" ht="24" customHeight="1"/>
    <row r="9" spans="1:9" ht="24" customHeight="1">
      <c r="A9" s="33" t="s">
        <v>39</v>
      </c>
      <c r="B9" s="33"/>
      <c r="C9" s="33"/>
    </row>
    <row r="10" spans="1:9" ht="24" customHeight="1">
      <c r="A10" s="33"/>
      <c r="B10" s="33"/>
      <c r="C10" s="33"/>
      <c r="F10" s="120" t="s">
        <v>49</v>
      </c>
      <c r="G10" s="120"/>
    </row>
    <row r="11" spans="1:9" ht="24" customHeight="1">
      <c r="F11" s="114" t="s">
        <v>51</v>
      </c>
      <c r="G11" s="114"/>
      <c r="H11" s="114"/>
      <c r="I11" s="114"/>
    </row>
    <row r="12" spans="1:9" ht="24" customHeight="1">
      <c r="F12" s="114" t="s">
        <v>52</v>
      </c>
      <c r="G12" s="114"/>
      <c r="H12" s="114"/>
      <c r="I12" s="114"/>
    </row>
    <row r="13" spans="1:9" ht="24" customHeight="1">
      <c r="F13" s="114" t="s">
        <v>50</v>
      </c>
      <c r="G13" s="114"/>
      <c r="H13" s="114"/>
      <c r="I13" s="114"/>
    </row>
    <row r="14" spans="1:9" ht="24" customHeight="1">
      <c r="F14" s="31"/>
      <c r="G14" s="31"/>
      <c r="H14" s="34"/>
      <c r="I14" s="34"/>
    </row>
    <row r="15" spans="1:9" ht="24" customHeight="1">
      <c r="A15" s="103" t="s">
        <v>41</v>
      </c>
      <c r="B15" s="103"/>
      <c r="C15" s="103"/>
      <c r="D15" s="103"/>
      <c r="E15" s="103"/>
      <c r="F15" s="103"/>
      <c r="G15" s="103"/>
      <c r="H15" s="103"/>
      <c r="I15" s="103"/>
    </row>
    <row r="16" spans="1:9" ht="24" customHeight="1">
      <c r="A16" s="103"/>
      <c r="B16" s="103"/>
      <c r="C16" s="103"/>
      <c r="D16" s="103"/>
      <c r="E16" s="103"/>
      <c r="F16" s="103"/>
      <c r="G16" s="103"/>
      <c r="H16" s="103"/>
      <c r="I16" s="103"/>
    </row>
    <row r="17" spans="1:9" ht="24" customHeight="1">
      <c r="A17" s="103"/>
      <c r="B17" s="103"/>
      <c r="C17" s="103"/>
      <c r="D17" s="103"/>
      <c r="E17" s="103"/>
      <c r="F17" s="103"/>
      <c r="G17" s="103"/>
      <c r="H17" s="103"/>
      <c r="I17" s="103"/>
    </row>
    <row r="18" spans="1:9" ht="24" customHeight="1"/>
    <row r="19" spans="1:9" ht="24" customHeight="1">
      <c r="A19" s="15" t="s">
        <v>48</v>
      </c>
      <c r="D19" s="119"/>
      <c r="E19" s="119"/>
      <c r="F19" s="31"/>
      <c r="G19" s="31"/>
    </row>
    <row r="20" spans="1:9" ht="24" customHeight="1"/>
    <row r="21" spans="1:9" ht="24" customHeight="1">
      <c r="A21" s="15" t="s">
        <v>14</v>
      </c>
      <c r="D21" s="114" t="s">
        <v>100</v>
      </c>
      <c r="E21" s="114"/>
      <c r="F21" s="114"/>
      <c r="G21" s="114"/>
    </row>
    <row r="22" spans="1:9" ht="24" customHeight="1"/>
    <row r="23" spans="1:9" ht="24" customHeight="1">
      <c r="A23" s="15" t="s">
        <v>15</v>
      </c>
    </row>
    <row r="24" spans="1:9" ht="24" customHeight="1">
      <c r="B24" s="111" t="s">
        <v>16</v>
      </c>
      <c r="C24" s="112"/>
      <c r="D24" s="113"/>
      <c r="E24" s="27" t="s">
        <v>17</v>
      </c>
      <c r="F24" s="110" t="s">
        <v>18</v>
      </c>
      <c r="G24" s="110"/>
      <c r="H24" s="27" t="s">
        <v>19</v>
      </c>
      <c r="I24" s="44"/>
    </row>
    <row r="25" spans="1:9" ht="24" customHeight="1">
      <c r="B25" s="99" t="s">
        <v>20</v>
      </c>
      <c r="C25" s="100"/>
      <c r="D25" s="101"/>
      <c r="E25" s="27" t="s">
        <v>21</v>
      </c>
      <c r="F25" s="36">
        <v>15</v>
      </c>
      <c r="G25" s="39" t="s">
        <v>55</v>
      </c>
      <c r="H25" s="47">
        <f>別紙様式第７号【別紙】!F33</f>
        <v>0</v>
      </c>
      <c r="I25" s="45"/>
    </row>
    <row r="26" spans="1:9" ht="24" customHeight="1">
      <c r="B26" s="102"/>
      <c r="C26" s="103"/>
      <c r="D26" s="104"/>
      <c r="E26" s="27" t="s">
        <v>22</v>
      </c>
      <c r="F26" s="35">
        <v>15.9</v>
      </c>
      <c r="G26" s="39" t="s">
        <v>55</v>
      </c>
      <c r="H26" s="47">
        <f>別紙様式第７号【別紙】!F34</f>
        <v>0</v>
      </c>
      <c r="I26" s="45"/>
    </row>
    <row r="27" spans="1:9" ht="24" customHeight="1">
      <c r="B27" s="102"/>
      <c r="C27" s="103"/>
      <c r="D27" s="104"/>
      <c r="E27" s="27" t="s">
        <v>11</v>
      </c>
      <c r="F27" s="35">
        <v>19.7</v>
      </c>
      <c r="G27" s="39" t="s">
        <v>56</v>
      </c>
      <c r="H27" s="49">
        <f>別紙様式第７号【別紙】!F35</f>
        <v>0</v>
      </c>
      <c r="I27" s="45"/>
    </row>
    <row r="28" spans="1:9" ht="24" customHeight="1">
      <c r="B28" s="105"/>
      <c r="C28" s="106"/>
      <c r="D28" s="107"/>
      <c r="E28" s="28" t="s">
        <v>43</v>
      </c>
      <c r="F28" s="35">
        <v>12.1</v>
      </c>
      <c r="G28" s="39" t="s">
        <v>57</v>
      </c>
      <c r="H28" s="48">
        <f>別紙様式第７号【別紙】!F36</f>
        <v>0</v>
      </c>
      <c r="I28" s="45"/>
    </row>
    <row r="29" spans="1:9" ht="24" customHeight="1">
      <c r="B29" s="99" t="s">
        <v>23</v>
      </c>
      <c r="C29" s="100"/>
      <c r="D29" s="101"/>
      <c r="E29" s="28" t="s">
        <v>21</v>
      </c>
      <c r="F29" s="35">
        <v>30.1</v>
      </c>
      <c r="G29" s="39" t="s">
        <v>55</v>
      </c>
      <c r="H29" s="47">
        <f>別紙様式第７号【別紙】!F37</f>
        <v>0</v>
      </c>
      <c r="I29" s="45"/>
    </row>
    <row r="30" spans="1:9" ht="24" customHeight="1">
      <c r="B30" s="102"/>
      <c r="C30" s="103"/>
      <c r="D30" s="104"/>
      <c r="E30" s="28" t="s">
        <v>22</v>
      </c>
      <c r="F30" s="35">
        <v>31.9</v>
      </c>
      <c r="G30" s="39" t="s">
        <v>55</v>
      </c>
      <c r="H30" s="47">
        <f>別紙様式第７号【別紙】!F38</f>
        <v>0</v>
      </c>
      <c r="I30" s="45"/>
    </row>
    <row r="31" spans="1:9" ht="24" customHeight="1">
      <c r="B31" s="102"/>
      <c r="C31" s="103"/>
      <c r="D31" s="104"/>
      <c r="E31" s="28" t="s">
        <v>11</v>
      </c>
      <c r="F31" s="35">
        <v>39.299999999999997</v>
      </c>
      <c r="G31" s="39" t="s">
        <v>56</v>
      </c>
      <c r="H31" s="49">
        <f>別紙様式第７号【別紙】!F39</f>
        <v>0</v>
      </c>
      <c r="I31" s="45"/>
    </row>
    <row r="32" spans="1:9" ht="24" customHeight="1">
      <c r="B32" s="105"/>
      <c r="C32" s="106"/>
      <c r="D32" s="107"/>
      <c r="E32" s="28" t="s">
        <v>43</v>
      </c>
      <c r="F32" s="35">
        <v>24.2</v>
      </c>
      <c r="G32" s="39" t="s">
        <v>57</v>
      </c>
      <c r="H32" s="48">
        <f>別紙様式第７号【別紙】!F40</f>
        <v>0</v>
      </c>
      <c r="I32" s="45"/>
    </row>
    <row r="33" spans="1:11" ht="24" customHeight="1">
      <c r="B33" s="99" t="s">
        <v>24</v>
      </c>
      <c r="C33" s="100"/>
      <c r="D33" s="101"/>
      <c r="E33" s="28" t="s">
        <v>21</v>
      </c>
      <c r="F33" s="35">
        <v>50.1</v>
      </c>
      <c r="G33" s="39" t="s">
        <v>55</v>
      </c>
      <c r="H33" s="47">
        <f>別紙様式第７号【別紙】!F41</f>
        <v>0</v>
      </c>
      <c r="I33" s="45"/>
    </row>
    <row r="34" spans="1:11" ht="24" customHeight="1">
      <c r="B34" s="102"/>
      <c r="C34" s="103"/>
      <c r="D34" s="104"/>
      <c r="E34" s="28" t="s">
        <v>22</v>
      </c>
      <c r="F34" s="35">
        <v>53.1</v>
      </c>
      <c r="G34" s="39" t="s">
        <v>55</v>
      </c>
      <c r="H34" s="47">
        <f>別紙様式第７号【別紙】!F42</f>
        <v>0</v>
      </c>
      <c r="I34" s="45"/>
    </row>
    <row r="35" spans="1:11" ht="24" customHeight="1">
      <c r="B35" s="102"/>
      <c r="C35" s="103"/>
      <c r="D35" s="104"/>
      <c r="E35" s="28" t="s">
        <v>11</v>
      </c>
      <c r="F35" s="35">
        <v>65.900000000000006</v>
      </c>
      <c r="G35" s="39" t="s">
        <v>56</v>
      </c>
      <c r="H35" s="49">
        <f>別紙様式第７号【別紙】!F43</f>
        <v>0</v>
      </c>
      <c r="I35" s="45"/>
    </row>
    <row r="36" spans="1:11" ht="24" customHeight="1">
      <c r="B36" s="105"/>
      <c r="C36" s="106"/>
      <c r="D36" s="107"/>
      <c r="E36" s="28" t="s">
        <v>43</v>
      </c>
      <c r="F36" s="35">
        <v>40.299999999999997</v>
      </c>
      <c r="G36" s="39" t="s">
        <v>57</v>
      </c>
      <c r="H36" s="48">
        <f>別紙様式第７号【別紙】!F44</f>
        <v>0</v>
      </c>
      <c r="I36" s="45"/>
    </row>
    <row r="37" spans="1:11" ht="24" customHeight="1">
      <c r="B37" s="99" t="s">
        <v>25</v>
      </c>
      <c r="C37" s="100"/>
      <c r="D37" s="101"/>
      <c r="E37" s="28" t="s">
        <v>21</v>
      </c>
      <c r="F37" s="35">
        <v>70.099999999999994</v>
      </c>
      <c r="G37" s="39" t="s">
        <v>55</v>
      </c>
      <c r="H37" s="47">
        <f>別紙様式第７号【別紙】!F45</f>
        <v>0</v>
      </c>
      <c r="I37" s="45"/>
    </row>
    <row r="38" spans="1:11" ht="24" customHeight="1">
      <c r="B38" s="102"/>
      <c r="C38" s="103"/>
      <c r="D38" s="104"/>
      <c r="E38" s="28" t="s">
        <v>22</v>
      </c>
      <c r="F38" s="35">
        <v>74.3</v>
      </c>
      <c r="G38" s="39" t="s">
        <v>55</v>
      </c>
      <c r="H38" s="47">
        <f>別紙様式第７号【別紙】!F46</f>
        <v>0</v>
      </c>
      <c r="I38" s="45"/>
    </row>
    <row r="39" spans="1:11" ht="24" customHeight="1">
      <c r="B39" s="102"/>
      <c r="C39" s="103"/>
      <c r="D39" s="104"/>
      <c r="E39" s="28" t="s">
        <v>11</v>
      </c>
      <c r="F39" s="35">
        <v>91.8</v>
      </c>
      <c r="G39" s="39" t="s">
        <v>56</v>
      </c>
      <c r="H39" s="49">
        <f>別紙様式第７号【別紙】!F47</f>
        <v>0</v>
      </c>
      <c r="I39" s="45"/>
    </row>
    <row r="40" spans="1:11" ht="24" customHeight="1">
      <c r="B40" s="105"/>
      <c r="C40" s="106"/>
      <c r="D40" s="107"/>
      <c r="E40" s="28" t="s">
        <v>43</v>
      </c>
      <c r="F40" s="35">
        <v>58.4</v>
      </c>
      <c r="G40" s="39" t="s">
        <v>57</v>
      </c>
      <c r="H40" s="48">
        <f>別紙様式第７号【別紙】!F48</f>
        <v>0</v>
      </c>
      <c r="I40" s="45"/>
    </row>
    <row r="41" spans="1:11" ht="24" customHeight="1"/>
    <row r="42" spans="1:11" ht="24" customHeight="1">
      <c r="A42" s="15" t="s">
        <v>26</v>
      </c>
    </row>
    <row r="43" spans="1:11" ht="24" customHeight="1">
      <c r="A43" s="15" t="s">
        <v>32</v>
      </c>
    </row>
    <row r="44" spans="1:11" ht="24" customHeight="1">
      <c r="K44" s="70" t="s">
        <v>85</v>
      </c>
    </row>
    <row r="45" spans="1:11" ht="24" customHeight="1">
      <c r="A45" s="109" t="s">
        <v>53</v>
      </c>
      <c r="B45" s="109"/>
      <c r="C45" s="37">
        <v>15</v>
      </c>
      <c r="D45" s="38" t="s">
        <v>54</v>
      </c>
      <c r="G45" s="115">
        <f>別紙様式第７号【別紙】!F33</f>
        <v>0</v>
      </c>
      <c r="H45" s="115"/>
      <c r="I45" s="43">
        <f>別紙様式第７号【別紙】!G33</f>
        <v>0</v>
      </c>
      <c r="K45" s="69">
        <f>別紙様式第７号【別紙】!G33</f>
        <v>0</v>
      </c>
    </row>
    <row r="46" spans="1:11" ht="24" customHeight="1">
      <c r="A46" s="109" t="s">
        <v>58</v>
      </c>
      <c r="B46" s="109"/>
      <c r="C46" s="40">
        <v>15.9</v>
      </c>
      <c r="D46" s="38" t="s">
        <v>54</v>
      </c>
      <c r="E46" s="34"/>
      <c r="F46" s="42"/>
      <c r="G46" s="115">
        <f>別紙様式第７号【別紙】!F34</f>
        <v>0</v>
      </c>
      <c r="H46" s="115"/>
      <c r="I46" s="43">
        <f>別紙様式第７号【別紙】!G34</f>
        <v>0</v>
      </c>
      <c r="K46" s="69">
        <f>別紙様式第７号【別紙】!G34</f>
        <v>0</v>
      </c>
    </row>
    <row r="47" spans="1:11" ht="24" customHeight="1">
      <c r="A47" s="109" t="s">
        <v>59</v>
      </c>
      <c r="B47" s="109"/>
      <c r="C47" s="40">
        <v>19.7</v>
      </c>
      <c r="D47" s="38" t="s">
        <v>61</v>
      </c>
      <c r="E47" s="34"/>
      <c r="F47" s="30"/>
      <c r="G47" s="116">
        <f>別紙様式第７号【別紙】!F35</f>
        <v>0</v>
      </c>
      <c r="H47" s="116"/>
      <c r="I47" s="43">
        <f>別紙様式第７号【別紙】!G35</f>
        <v>0</v>
      </c>
      <c r="K47" s="69">
        <f>別紙様式第７号【別紙】!G35</f>
        <v>0</v>
      </c>
    </row>
    <row r="48" spans="1:11" ht="24" customHeight="1">
      <c r="A48" s="109" t="s">
        <v>60</v>
      </c>
      <c r="B48" s="109"/>
      <c r="C48" s="40">
        <v>12.1</v>
      </c>
      <c r="D48" s="38" t="s">
        <v>62</v>
      </c>
      <c r="E48" s="34"/>
      <c r="F48" s="30"/>
      <c r="G48" s="117">
        <f>別紙様式第７号【別紙】!F36</f>
        <v>0</v>
      </c>
      <c r="H48" s="117"/>
      <c r="I48" s="43">
        <f>別紙様式第７号【別紙】!G36</f>
        <v>0</v>
      </c>
      <c r="K48" s="69">
        <f>別紙様式第７号【別紙】!G36</f>
        <v>0</v>
      </c>
    </row>
    <row r="49" spans="1:11" ht="24" customHeight="1">
      <c r="A49" s="109" t="s">
        <v>53</v>
      </c>
      <c r="B49" s="109"/>
      <c r="C49" s="40">
        <v>30.1</v>
      </c>
      <c r="D49" s="38" t="s">
        <v>54</v>
      </c>
      <c r="G49" s="115">
        <f>別紙様式第７号【別紙】!F37</f>
        <v>0</v>
      </c>
      <c r="H49" s="115"/>
      <c r="I49" s="43">
        <f>別紙様式第７号【別紙】!G37</f>
        <v>0</v>
      </c>
      <c r="K49" s="69">
        <f>別紙様式第７号【別紙】!G37</f>
        <v>0</v>
      </c>
    </row>
    <row r="50" spans="1:11" ht="24" customHeight="1">
      <c r="A50" s="109" t="s">
        <v>58</v>
      </c>
      <c r="B50" s="109"/>
      <c r="C50" s="40">
        <v>31.9</v>
      </c>
      <c r="D50" s="38" t="s">
        <v>54</v>
      </c>
      <c r="E50" s="34"/>
      <c r="F50" s="42"/>
      <c r="G50" s="115">
        <f>別紙様式第７号【別紙】!F38</f>
        <v>0</v>
      </c>
      <c r="H50" s="115"/>
      <c r="I50" s="43">
        <f>別紙様式第７号【別紙】!G38</f>
        <v>0</v>
      </c>
      <c r="K50" s="69">
        <f>別紙様式第７号【別紙】!G38</f>
        <v>0</v>
      </c>
    </row>
    <row r="51" spans="1:11" ht="24" customHeight="1">
      <c r="A51" s="109" t="s">
        <v>59</v>
      </c>
      <c r="B51" s="109"/>
      <c r="C51" s="40">
        <v>39.299999999999997</v>
      </c>
      <c r="D51" s="38" t="s">
        <v>61</v>
      </c>
      <c r="E51" s="34"/>
      <c r="F51" s="30"/>
      <c r="G51" s="116">
        <f>別紙様式第７号【別紙】!F39</f>
        <v>0</v>
      </c>
      <c r="H51" s="116"/>
      <c r="I51" s="43">
        <f>別紙様式第７号【別紙】!G39</f>
        <v>0</v>
      </c>
      <c r="K51" s="69">
        <f>別紙様式第７号【別紙】!G39</f>
        <v>0</v>
      </c>
    </row>
    <row r="52" spans="1:11" ht="24" customHeight="1">
      <c r="A52" s="109" t="s">
        <v>60</v>
      </c>
      <c r="B52" s="109"/>
      <c r="C52" s="40">
        <v>24.2</v>
      </c>
      <c r="D52" s="38" t="s">
        <v>62</v>
      </c>
      <c r="E52" s="34"/>
      <c r="F52" s="30"/>
      <c r="G52" s="117">
        <f>別紙様式第７号【別紙】!F40</f>
        <v>0</v>
      </c>
      <c r="H52" s="117"/>
      <c r="I52" s="43">
        <f>別紙様式第７号【別紙】!G40</f>
        <v>0</v>
      </c>
      <c r="K52" s="69">
        <f>別紙様式第７号【別紙】!G40</f>
        <v>0</v>
      </c>
    </row>
    <row r="53" spans="1:11" ht="24" customHeight="1">
      <c r="A53" s="109" t="s">
        <v>53</v>
      </c>
      <c r="B53" s="109"/>
      <c r="C53" s="40">
        <v>50.1</v>
      </c>
      <c r="D53" s="38" t="s">
        <v>54</v>
      </c>
      <c r="G53" s="115">
        <f>別紙様式第７号【別紙】!F41</f>
        <v>0</v>
      </c>
      <c r="H53" s="115"/>
      <c r="I53" s="43">
        <f>別紙様式第７号【別紙】!G41</f>
        <v>0</v>
      </c>
      <c r="K53" s="69">
        <f>別紙様式第７号【別紙】!G41</f>
        <v>0</v>
      </c>
    </row>
    <row r="54" spans="1:11" ht="24" customHeight="1">
      <c r="A54" s="109" t="s">
        <v>58</v>
      </c>
      <c r="B54" s="109"/>
      <c r="C54" s="40">
        <v>53.1</v>
      </c>
      <c r="D54" s="38" t="s">
        <v>54</v>
      </c>
      <c r="E54" s="34"/>
      <c r="F54" s="42"/>
      <c r="G54" s="115">
        <f>別紙様式第７号【別紙】!F42</f>
        <v>0</v>
      </c>
      <c r="H54" s="115"/>
      <c r="I54" s="43">
        <f>別紙様式第７号【別紙】!G42</f>
        <v>0</v>
      </c>
      <c r="K54" s="69">
        <f>別紙様式第７号【別紙】!G42</f>
        <v>0</v>
      </c>
    </row>
    <row r="55" spans="1:11" ht="24" customHeight="1">
      <c r="A55" s="109" t="s">
        <v>59</v>
      </c>
      <c r="B55" s="109"/>
      <c r="C55" s="40">
        <v>65.900000000000006</v>
      </c>
      <c r="D55" s="38" t="s">
        <v>61</v>
      </c>
      <c r="E55" s="34"/>
      <c r="F55" s="30"/>
      <c r="G55" s="116">
        <f>別紙様式第７号【別紙】!F43</f>
        <v>0</v>
      </c>
      <c r="H55" s="116"/>
      <c r="I55" s="43">
        <f>別紙様式第７号【別紙】!G43</f>
        <v>0</v>
      </c>
      <c r="K55" s="69">
        <f>別紙様式第７号【別紙】!G43</f>
        <v>0</v>
      </c>
    </row>
    <row r="56" spans="1:11" ht="24" customHeight="1">
      <c r="A56" s="109" t="s">
        <v>60</v>
      </c>
      <c r="B56" s="109"/>
      <c r="C56" s="40">
        <v>40.299999999999997</v>
      </c>
      <c r="D56" s="38" t="s">
        <v>62</v>
      </c>
      <c r="E56" s="34"/>
      <c r="F56" s="30"/>
      <c r="G56" s="117">
        <f>別紙様式第７号【別紙】!F44</f>
        <v>0</v>
      </c>
      <c r="H56" s="117"/>
      <c r="I56" s="43">
        <f>別紙様式第７号【別紙】!G44</f>
        <v>0</v>
      </c>
      <c r="K56" s="69">
        <f>別紙様式第７号【別紙】!G44</f>
        <v>0</v>
      </c>
    </row>
    <row r="57" spans="1:11" ht="24" customHeight="1">
      <c r="A57" s="109" t="s">
        <v>53</v>
      </c>
      <c r="B57" s="109"/>
      <c r="C57" s="40">
        <v>70.099999999999994</v>
      </c>
      <c r="D57" s="38" t="s">
        <v>54</v>
      </c>
      <c r="G57" s="115">
        <f>別紙様式第７号【別紙】!F45</f>
        <v>0</v>
      </c>
      <c r="H57" s="115"/>
      <c r="I57" s="43">
        <f>別紙様式第７号【別紙】!G45</f>
        <v>0</v>
      </c>
      <c r="K57" s="69">
        <f>別紙様式第７号【別紙】!G45</f>
        <v>0</v>
      </c>
    </row>
    <row r="58" spans="1:11" ht="24" customHeight="1">
      <c r="A58" s="109" t="s">
        <v>58</v>
      </c>
      <c r="B58" s="109"/>
      <c r="C58" s="40">
        <v>74.3</v>
      </c>
      <c r="D58" s="38" t="s">
        <v>54</v>
      </c>
      <c r="E58" s="34"/>
      <c r="F58" s="42"/>
      <c r="G58" s="115">
        <f>別紙様式第７号【別紙】!F46</f>
        <v>0</v>
      </c>
      <c r="H58" s="115"/>
      <c r="I58" s="43">
        <f>別紙様式第７号【別紙】!G46</f>
        <v>0</v>
      </c>
      <c r="K58" s="69">
        <f>別紙様式第７号【別紙】!G46</f>
        <v>0</v>
      </c>
    </row>
    <row r="59" spans="1:11" ht="24" customHeight="1">
      <c r="A59" s="109" t="s">
        <v>59</v>
      </c>
      <c r="B59" s="109"/>
      <c r="C59" s="40">
        <v>91.8</v>
      </c>
      <c r="D59" s="38" t="s">
        <v>61</v>
      </c>
      <c r="E59" s="34"/>
      <c r="F59" s="30"/>
      <c r="G59" s="116">
        <f>別紙様式第７号【別紙】!F47</f>
        <v>0</v>
      </c>
      <c r="H59" s="116"/>
      <c r="I59" s="43">
        <f>別紙様式第７号【別紙】!G47</f>
        <v>0</v>
      </c>
      <c r="K59" s="69">
        <f>別紙様式第７号【別紙】!G47</f>
        <v>0</v>
      </c>
    </row>
    <row r="60" spans="1:11" ht="24" customHeight="1">
      <c r="A60" s="109" t="s">
        <v>60</v>
      </c>
      <c r="B60" s="109"/>
      <c r="C60" s="40">
        <v>58.4</v>
      </c>
      <c r="D60" s="38" t="s">
        <v>62</v>
      </c>
      <c r="E60" s="34"/>
      <c r="F60" s="30"/>
      <c r="G60" s="117">
        <f>別紙様式第７号【別紙】!F48</f>
        <v>0</v>
      </c>
      <c r="H60" s="117"/>
      <c r="I60" s="43">
        <f>別紙様式第７号【別紙】!G48</f>
        <v>0</v>
      </c>
      <c r="K60" s="69">
        <f>別紙様式第７号【別紙】!G48</f>
        <v>0</v>
      </c>
    </row>
    <row r="61" spans="1:11" ht="24" customHeight="1">
      <c r="A61" s="41"/>
      <c r="B61" s="41"/>
      <c r="C61" s="41"/>
      <c r="E61" s="26"/>
      <c r="F61" s="26"/>
      <c r="G61" s="26"/>
      <c r="H61" s="30"/>
      <c r="I61" s="29"/>
    </row>
    <row r="62" spans="1:11" ht="24" customHeight="1">
      <c r="H62" s="28" t="s">
        <v>27</v>
      </c>
      <c r="I62" s="46">
        <f>SUM(I45:I59)</f>
        <v>0</v>
      </c>
    </row>
    <row r="63" spans="1:11" ht="24" customHeight="1">
      <c r="A63" s="15" t="s">
        <v>28</v>
      </c>
    </row>
    <row r="64" spans="1:11" ht="24" customHeight="1"/>
    <row r="65" spans="1:9" ht="24" customHeight="1">
      <c r="A65" s="118" t="s">
        <v>29</v>
      </c>
      <c r="B65" s="118"/>
      <c r="C65" s="118"/>
      <c r="D65" s="118"/>
      <c r="E65" s="118"/>
      <c r="F65" s="118"/>
      <c r="G65" s="118"/>
      <c r="H65" s="118"/>
      <c r="I65" s="118"/>
    </row>
    <row r="66" spans="1:9" ht="24" customHeight="1">
      <c r="A66" s="118"/>
      <c r="B66" s="118"/>
      <c r="C66" s="118"/>
      <c r="D66" s="118"/>
      <c r="E66" s="118"/>
      <c r="F66" s="118"/>
      <c r="G66" s="118"/>
      <c r="H66" s="118"/>
      <c r="I66" s="118"/>
    </row>
    <row r="67" spans="1:9" ht="24" customHeight="1">
      <c r="A67" s="118"/>
      <c r="B67" s="118"/>
      <c r="C67" s="118"/>
      <c r="D67" s="118"/>
      <c r="E67" s="118"/>
      <c r="F67" s="118"/>
      <c r="G67" s="118"/>
      <c r="H67" s="118"/>
      <c r="I67" s="118"/>
    </row>
    <row r="68" spans="1:9" ht="24" customHeight="1">
      <c r="A68" s="118"/>
      <c r="B68" s="118"/>
      <c r="C68" s="118"/>
      <c r="D68" s="118"/>
      <c r="E68" s="118"/>
      <c r="F68" s="118"/>
      <c r="G68" s="118"/>
      <c r="H68" s="118"/>
      <c r="I68" s="118"/>
    </row>
    <row r="69" spans="1:9" ht="24" customHeight="1">
      <c r="A69" s="118"/>
      <c r="B69" s="118"/>
      <c r="C69" s="118"/>
      <c r="D69" s="118"/>
      <c r="E69" s="118"/>
      <c r="F69" s="118"/>
      <c r="G69" s="118"/>
      <c r="H69" s="118"/>
      <c r="I69" s="118"/>
    </row>
    <row r="70" spans="1:9" ht="19.5" customHeight="1">
      <c r="A70" s="32"/>
      <c r="B70" s="32"/>
      <c r="C70" s="32"/>
      <c r="D70" s="32"/>
      <c r="E70" s="32"/>
      <c r="F70" s="32"/>
      <c r="G70" s="32"/>
      <c r="H70" s="32"/>
      <c r="I70" s="32"/>
    </row>
    <row r="71" spans="1:9" ht="19.5" customHeight="1">
      <c r="A71" s="32"/>
      <c r="B71" s="32"/>
      <c r="C71" s="32"/>
      <c r="D71" s="32"/>
      <c r="E71" s="32"/>
      <c r="F71" s="32"/>
      <c r="G71" s="32"/>
      <c r="H71" s="32"/>
      <c r="I71" s="32"/>
    </row>
    <row r="72" spans="1:9" ht="19.5" customHeight="1">
      <c r="A72" s="32"/>
      <c r="B72" s="32"/>
      <c r="C72" s="32"/>
      <c r="D72" s="32"/>
      <c r="E72" s="32"/>
      <c r="F72" s="32"/>
      <c r="G72" s="32"/>
      <c r="H72" s="32"/>
      <c r="I72" s="32"/>
    </row>
    <row r="73" spans="1:9" ht="19.5" customHeight="1"/>
  </sheetData>
  <mergeCells count="48">
    <mergeCell ref="A65:I69"/>
    <mergeCell ref="B37:D40"/>
    <mergeCell ref="D19:E19"/>
    <mergeCell ref="A2:F2"/>
    <mergeCell ref="G57:H57"/>
    <mergeCell ref="G58:H58"/>
    <mergeCell ref="G59:H59"/>
    <mergeCell ref="G60:H60"/>
    <mergeCell ref="F10:G10"/>
    <mergeCell ref="A57:B57"/>
    <mergeCell ref="A58:B58"/>
    <mergeCell ref="A59:B59"/>
    <mergeCell ref="A60:B60"/>
    <mergeCell ref="G45:H45"/>
    <mergeCell ref="G46:H46"/>
    <mergeCell ref="G47:H47"/>
    <mergeCell ref="G48:H48"/>
    <mergeCell ref="G49:H49"/>
    <mergeCell ref="G50:H50"/>
    <mergeCell ref="G51:H51"/>
    <mergeCell ref="G52:H52"/>
    <mergeCell ref="G53:H53"/>
    <mergeCell ref="G54:H54"/>
    <mergeCell ref="G55:H55"/>
    <mergeCell ref="G56:H56"/>
    <mergeCell ref="A52:B52"/>
    <mergeCell ref="A53:B53"/>
    <mergeCell ref="A54:B54"/>
    <mergeCell ref="A55:B55"/>
    <mergeCell ref="A56:B56"/>
    <mergeCell ref="A47:B47"/>
    <mergeCell ref="A48:B48"/>
    <mergeCell ref="A49:B49"/>
    <mergeCell ref="A50:B50"/>
    <mergeCell ref="A51:B51"/>
    <mergeCell ref="B33:D36"/>
    <mergeCell ref="H7:I7"/>
    <mergeCell ref="A45:B45"/>
    <mergeCell ref="A46:B46"/>
    <mergeCell ref="A15:I17"/>
    <mergeCell ref="F24:G24"/>
    <mergeCell ref="B24:D24"/>
    <mergeCell ref="B25:D28"/>
    <mergeCell ref="B29:D32"/>
    <mergeCell ref="F11:I11"/>
    <mergeCell ref="F12:I12"/>
    <mergeCell ref="F13:I13"/>
    <mergeCell ref="D21:G21"/>
  </mergeCells>
  <phoneticPr fontId="11"/>
  <pageMargins left="0.70866141732283472" right="0.51181102362204722" top="0.74803149606299213" bottom="0.55118110236220474" header="0.31496062992125984" footer="0.31496062992125984"/>
  <pageSetup paperSize="9"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S70"/>
  <sheetViews>
    <sheetView tabSelected="1" view="pageBreakPreview" topLeftCell="A3" zoomScaleNormal="100" zoomScaleSheetLayoutView="100" workbookViewId="0">
      <selection activeCell="G49" sqref="G49"/>
    </sheetView>
  </sheetViews>
  <sheetFormatPr defaultColWidth="8.875" defaultRowHeight="13.5"/>
  <cols>
    <col min="1" max="1" width="6.625" style="3" customWidth="1"/>
    <col min="2" max="2" width="17.75" style="3" customWidth="1"/>
    <col min="3" max="3" width="25.75" style="3" customWidth="1"/>
    <col min="4" max="4" width="9" style="4" customWidth="1"/>
    <col min="5" max="5" width="12.125" style="4" customWidth="1"/>
    <col min="6" max="6" width="16.125" style="3" bestFit="1" customWidth="1"/>
    <col min="7" max="7" width="16.125" style="3" customWidth="1"/>
    <col min="8" max="8" width="5.5" style="3" bestFit="1" customWidth="1"/>
    <col min="9" max="9" width="6.875" style="3" customWidth="1"/>
    <col min="10" max="10" width="4.75" style="3" customWidth="1"/>
    <col min="11" max="13" width="12.625" style="3" customWidth="1"/>
    <col min="14" max="16384" width="8.875" style="3"/>
  </cols>
  <sheetData>
    <row r="1" spans="1:9" ht="18">
      <c r="A1" s="67" t="s">
        <v>71</v>
      </c>
    </row>
    <row r="2" spans="1:9" ht="18">
      <c r="A2" s="67" t="s">
        <v>72</v>
      </c>
    </row>
    <row r="3" spans="1:9" ht="18">
      <c r="A3" s="67" t="s">
        <v>82</v>
      </c>
    </row>
    <row r="4" spans="1:9" ht="18">
      <c r="A4" s="67" t="s">
        <v>83</v>
      </c>
    </row>
    <row r="5" spans="1:9" ht="18">
      <c r="A5" s="67" t="s">
        <v>74</v>
      </c>
    </row>
    <row r="6" spans="1:9" ht="18">
      <c r="A6" s="67" t="s">
        <v>75</v>
      </c>
    </row>
    <row r="7" spans="1:9" ht="18">
      <c r="A7" s="67" t="s">
        <v>76</v>
      </c>
    </row>
    <row r="8" spans="1:9" ht="15.75">
      <c r="A8" s="66"/>
    </row>
    <row r="9" spans="1:9" ht="14.25">
      <c r="A9" s="114" t="s">
        <v>84</v>
      </c>
      <c r="B9" s="114"/>
      <c r="C9" s="114"/>
      <c r="D9" s="114"/>
      <c r="E9" s="114"/>
      <c r="F9" s="114"/>
    </row>
    <row r="10" spans="1:9" ht="18" customHeight="1">
      <c r="A10" s="3" t="s">
        <v>30</v>
      </c>
    </row>
    <row r="11" spans="1:9" ht="18" customHeight="1">
      <c r="A11" s="3" t="s">
        <v>0</v>
      </c>
    </row>
    <row r="12" spans="1:9" ht="18" customHeight="1">
      <c r="A12" s="129" t="s">
        <v>44</v>
      </c>
      <c r="B12" s="129"/>
      <c r="C12" s="129"/>
      <c r="D12" s="129"/>
      <c r="E12" s="129"/>
      <c r="F12" s="129"/>
      <c r="G12" s="129"/>
      <c r="H12" s="129"/>
      <c r="I12" s="129"/>
    </row>
    <row r="13" spans="1:9" ht="18" customHeight="1"/>
    <row r="14" spans="1:9" ht="18" customHeight="1">
      <c r="A14" s="130" t="s">
        <v>73</v>
      </c>
      <c r="B14" s="130"/>
      <c r="C14" s="3" t="s">
        <v>31</v>
      </c>
    </row>
    <row r="15" spans="1:9" ht="18" customHeight="1"/>
    <row r="16" spans="1:9" ht="18" customHeight="1">
      <c r="A16" s="135" t="s">
        <v>87</v>
      </c>
      <c r="B16" s="135"/>
      <c r="C16" s="83" t="s">
        <v>101</v>
      </c>
    </row>
    <row r="17" spans="1:14" ht="18" customHeight="1"/>
    <row r="18" spans="1:14" ht="18" customHeight="1">
      <c r="A18" s="3" t="s">
        <v>1</v>
      </c>
    </row>
    <row r="19" spans="1:14" ht="22.5" customHeight="1">
      <c r="A19" s="131" t="s">
        <v>6</v>
      </c>
      <c r="B19" s="132" t="s">
        <v>7</v>
      </c>
      <c r="C19" s="132" t="s">
        <v>8</v>
      </c>
      <c r="D19" s="131" t="s">
        <v>4</v>
      </c>
      <c r="E19" s="133" t="s">
        <v>47</v>
      </c>
      <c r="F19" s="131" t="s">
        <v>66</v>
      </c>
      <c r="G19" s="131"/>
      <c r="H19" s="126" t="s">
        <v>67</v>
      </c>
      <c r="I19" s="126" t="s">
        <v>33</v>
      </c>
      <c r="J19" s="22"/>
      <c r="K19" s="23"/>
      <c r="L19" s="23"/>
      <c r="M19" s="23"/>
      <c r="N19" s="23"/>
    </row>
    <row r="20" spans="1:14" ht="32.25" customHeight="1">
      <c r="A20" s="132"/>
      <c r="B20" s="132"/>
      <c r="C20" s="132"/>
      <c r="D20" s="132"/>
      <c r="E20" s="134"/>
      <c r="F20" s="131" t="s">
        <v>77</v>
      </c>
      <c r="G20" s="132"/>
      <c r="H20" s="127"/>
      <c r="I20" s="127"/>
      <c r="J20" s="22"/>
      <c r="K20" s="65" t="s">
        <v>69</v>
      </c>
      <c r="L20" s="23"/>
      <c r="M20" s="23"/>
      <c r="N20" s="23"/>
    </row>
    <row r="21" spans="1:14" ht="27">
      <c r="A21" s="132"/>
      <c r="B21" s="132"/>
      <c r="C21" s="132"/>
      <c r="D21" s="132"/>
      <c r="E21" s="134"/>
      <c r="F21" s="68" t="s">
        <v>78</v>
      </c>
      <c r="G21" s="24" t="s">
        <v>79</v>
      </c>
      <c r="H21" s="127"/>
      <c r="I21" s="127"/>
      <c r="J21" s="23"/>
      <c r="K21" s="121" t="s">
        <v>70</v>
      </c>
      <c r="L21" s="23"/>
      <c r="M21" s="23"/>
      <c r="N21" s="23"/>
    </row>
    <row r="22" spans="1:14">
      <c r="A22" s="132"/>
      <c r="B22" s="132"/>
      <c r="C22" s="132"/>
      <c r="D22" s="132"/>
      <c r="E22" s="134"/>
      <c r="F22" s="55" t="s">
        <v>80</v>
      </c>
      <c r="G22" s="6" t="s">
        <v>81</v>
      </c>
      <c r="H22" s="128"/>
      <c r="I22" s="128"/>
      <c r="K22" s="122"/>
      <c r="L22" s="23"/>
      <c r="M22" s="23"/>
      <c r="N22" s="23"/>
    </row>
    <row r="23" spans="1:14" ht="18" customHeight="1">
      <c r="A23" s="85"/>
      <c r="B23" s="86"/>
      <c r="C23" s="87"/>
      <c r="D23" s="88"/>
      <c r="E23" s="89"/>
      <c r="F23" s="90"/>
      <c r="G23" s="9" t="str">
        <f t="shared" ref="G23:G32" si="0">IF(ISERROR(K23),"",ROUNDDOWN(K23*F23/2,-2))</f>
        <v/>
      </c>
      <c r="H23" s="14"/>
      <c r="I23" s="11"/>
      <c r="K23" s="25" t="e" cm="1">
        <f t="array" ref="K23">_xlfn.XLOOKUP(1,($D$55:$D$70=D23)*($E$55:$E$70=E23),$F$55:$F$70)</f>
        <v>#N/A</v>
      </c>
    </row>
    <row r="24" spans="1:14" ht="18" customHeight="1">
      <c r="A24" s="85"/>
      <c r="B24" s="91"/>
      <c r="C24" s="87"/>
      <c r="D24" s="88"/>
      <c r="E24" s="89"/>
      <c r="F24" s="90"/>
      <c r="G24" s="5" t="str">
        <f t="shared" si="0"/>
        <v/>
      </c>
      <c r="H24" s="14"/>
      <c r="I24" s="11"/>
      <c r="K24" s="25" t="e" cm="1">
        <f t="array" ref="K24">_xlfn.XLOOKUP(1,($D$55:$D$70=D24)*($E$55:$E$70=E24),$F$55:$F$70)</f>
        <v>#N/A</v>
      </c>
    </row>
    <row r="25" spans="1:14" ht="18" customHeight="1">
      <c r="A25" s="92"/>
      <c r="B25" s="91"/>
      <c r="C25" s="87"/>
      <c r="D25" s="88"/>
      <c r="E25" s="89"/>
      <c r="F25" s="93"/>
      <c r="G25" s="5" t="str">
        <f t="shared" si="0"/>
        <v/>
      </c>
      <c r="H25" s="14"/>
      <c r="I25" s="13"/>
      <c r="K25" s="25" t="e" cm="1">
        <f t="array" ref="K25">_xlfn.XLOOKUP(1,($D$55:$D$70=D25)*($E$55:$E$70=E25),$F$55:$F$70)</f>
        <v>#N/A</v>
      </c>
    </row>
    <row r="26" spans="1:14" ht="18" customHeight="1">
      <c r="A26" s="92"/>
      <c r="B26" s="91"/>
      <c r="C26" s="87"/>
      <c r="D26" s="88"/>
      <c r="E26" s="89"/>
      <c r="F26" s="93"/>
      <c r="G26" s="5" t="str">
        <f t="shared" si="0"/>
        <v/>
      </c>
      <c r="H26" s="14"/>
      <c r="I26" s="11"/>
      <c r="K26" s="25" t="e" cm="1">
        <f t="array" ref="K26">_xlfn.XLOOKUP(1,($D$55:$D$70=D26)*($E$55:$E$70=E26),$F$55:$F$70)</f>
        <v>#N/A</v>
      </c>
    </row>
    <row r="27" spans="1:14" ht="18" customHeight="1">
      <c r="A27" s="92"/>
      <c r="B27" s="91"/>
      <c r="C27" s="87"/>
      <c r="D27" s="88"/>
      <c r="E27" s="89"/>
      <c r="F27" s="93"/>
      <c r="G27" s="5" t="str">
        <f t="shared" si="0"/>
        <v/>
      </c>
      <c r="H27" s="14"/>
      <c r="I27" s="11"/>
      <c r="K27" s="25" t="e" cm="1">
        <f t="array" ref="K27">_xlfn.XLOOKUP(1,($D$55:$D$70=D27)*($E$55:$E$70=E27),$F$55:$F$70)</f>
        <v>#N/A</v>
      </c>
    </row>
    <row r="28" spans="1:14" ht="18" customHeight="1">
      <c r="A28" s="92"/>
      <c r="B28" s="91"/>
      <c r="C28" s="87"/>
      <c r="D28" s="88"/>
      <c r="E28" s="89"/>
      <c r="F28" s="93"/>
      <c r="G28" s="5" t="str">
        <f t="shared" si="0"/>
        <v/>
      </c>
      <c r="H28" s="14"/>
      <c r="I28" s="11"/>
      <c r="K28" s="25" t="e" cm="1">
        <f t="array" ref="K28">_xlfn.XLOOKUP(1,($D$55:$D$70=D28)*($E$55:$E$70=E28),$F$55:$F$70)</f>
        <v>#N/A</v>
      </c>
    </row>
    <row r="29" spans="1:14" ht="18" customHeight="1">
      <c r="A29" s="92"/>
      <c r="B29" s="91"/>
      <c r="C29" s="87"/>
      <c r="D29" s="88"/>
      <c r="E29" s="89"/>
      <c r="F29" s="93"/>
      <c r="G29" s="5" t="str">
        <f t="shared" si="0"/>
        <v/>
      </c>
      <c r="H29" s="14"/>
      <c r="I29" s="11"/>
      <c r="K29" s="25" t="e" cm="1">
        <f t="array" ref="K29">_xlfn.XLOOKUP(1,($D$55:$D$70=D29)*($E$55:$E$70=E29),$F$55:$F$70)</f>
        <v>#N/A</v>
      </c>
    </row>
    <row r="30" spans="1:14" ht="18" customHeight="1">
      <c r="A30" s="92"/>
      <c r="B30" s="91"/>
      <c r="C30" s="87"/>
      <c r="D30" s="88"/>
      <c r="E30" s="89"/>
      <c r="F30" s="93"/>
      <c r="G30" s="5" t="str">
        <f t="shared" si="0"/>
        <v/>
      </c>
      <c r="H30" s="14"/>
      <c r="I30" s="11"/>
      <c r="K30" s="25" t="e" cm="1">
        <f t="array" ref="K30">_xlfn.XLOOKUP(1,($D$55:$D$70=D30)*($E$55:$E$70=E30),$F$55:$F$70)</f>
        <v>#N/A</v>
      </c>
    </row>
    <row r="31" spans="1:14" ht="18" customHeight="1">
      <c r="A31" s="92"/>
      <c r="B31" s="91"/>
      <c r="C31" s="87"/>
      <c r="D31" s="88"/>
      <c r="E31" s="89"/>
      <c r="F31" s="93"/>
      <c r="G31" s="5" t="str">
        <f t="shared" si="0"/>
        <v/>
      </c>
      <c r="H31" s="14"/>
      <c r="I31" s="11"/>
      <c r="K31" s="25" t="e" cm="1">
        <f t="array" ref="K31">_xlfn.XLOOKUP(1,($D$55:$D$70=D31)*($E$55:$E$70=E31),$F$55:$F$70)</f>
        <v>#N/A</v>
      </c>
    </row>
    <row r="32" spans="1:14" ht="18" customHeight="1" thickBot="1">
      <c r="A32" s="94"/>
      <c r="B32" s="95"/>
      <c r="C32" s="96"/>
      <c r="D32" s="97"/>
      <c r="E32" s="95"/>
      <c r="F32" s="98"/>
      <c r="G32" s="52" t="str">
        <f t="shared" si="0"/>
        <v/>
      </c>
      <c r="H32" s="53"/>
      <c r="I32" s="54"/>
      <c r="K32" s="25" t="e" cm="1">
        <f t="array" ref="K32">_xlfn.XLOOKUP(1,($D$55:$D$70=D32)*($E$55:$E$70=E32),$F$55:$F$70)</f>
        <v>#N/A</v>
      </c>
    </row>
    <row r="33" spans="1:9" ht="18" customHeight="1" thickTop="1">
      <c r="A33" s="137" t="s">
        <v>2</v>
      </c>
      <c r="B33" s="129"/>
      <c r="C33" s="129"/>
      <c r="D33" s="123">
        <v>1.1499999999999999</v>
      </c>
      <c r="E33" s="6" t="s">
        <v>9</v>
      </c>
      <c r="F33" s="56">
        <f>SUMIFS($F$23:$F$32,$D$23:$D$32,D33,$E$23:$E$32,E33)</f>
        <v>0</v>
      </c>
      <c r="G33" s="7">
        <f>SUMIFS($G$23:$G$32,$D$23:$D$32,D33,$E$23:$E$32,E33)</f>
        <v>0</v>
      </c>
      <c r="H33" s="51"/>
      <c r="I33" s="51"/>
    </row>
    <row r="34" spans="1:9" ht="18" customHeight="1">
      <c r="A34" s="137"/>
      <c r="B34" s="129"/>
      <c r="C34" s="129"/>
      <c r="D34" s="123"/>
      <c r="E34" s="8" t="s">
        <v>10</v>
      </c>
      <c r="F34" s="57">
        <f>SUMIFS($F$23:$F$32,$D$23:$D$32,D34,$E$23:$E$32,E34)</f>
        <v>0</v>
      </c>
      <c r="G34" s="9">
        <f>SUMIFS($G$23:$G$32,$D$23:$D$32,D33,$E$23:$E$32,E34)</f>
        <v>0</v>
      </c>
      <c r="H34" s="12"/>
      <c r="I34" s="12"/>
    </row>
    <row r="35" spans="1:9" ht="18" customHeight="1">
      <c r="A35" s="137"/>
      <c r="B35" s="129"/>
      <c r="C35" s="129"/>
      <c r="D35" s="123"/>
      <c r="E35" s="6" t="s">
        <v>11</v>
      </c>
      <c r="F35" s="58">
        <f>SUMIFS($F$23:$F$32,$D$23:$D$32,D35,$E$23:$E$32,E35)</f>
        <v>0</v>
      </c>
      <c r="G35" s="9">
        <f>SUMIFS($G$23:$G$32,$D$23:$D$32,D33,$E$23:$E$32,E35)</f>
        <v>0</v>
      </c>
      <c r="H35" s="12"/>
      <c r="I35" s="12"/>
    </row>
    <row r="36" spans="1:9" ht="18" customHeight="1">
      <c r="A36" s="137"/>
      <c r="B36" s="129"/>
      <c r="C36" s="129"/>
      <c r="D36" s="124"/>
      <c r="E36" s="6" t="s">
        <v>42</v>
      </c>
      <c r="F36" s="59">
        <f>SUMIFS($F$23:$F$32,$D$23:$D$32,D36,$E$23:$E$32,E36)</f>
        <v>0</v>
      </c>
      <c r="G36" s="9">
        <f>SUMIFS($G$23:$G$32,$D$23:$D$32,D33,$E$23:$E$32,E36)</f>
        <v>0</v>
      </c>
      <c r="H36" s="12"/>
      <c r="I36" s="12"/>
    </row>
    <row r="37" spans="1:9" ht="18" customHeight="1">
      <c r="A37" s="137"/>
      <c r="B37" s="129"/>
      <c r="C37" s="129"/>
      <c r="D37" s="125">
        <v>1.3</v>
      </c>
      <c r="E37" s="6" t="s">
        <v>9</v>
      </c>
      <c r="F37" s="56">
        <f>SUMIFS($F$23:$F$32,$D$23:$D$32,D37,$E$23:$E$32,E37)</f>
        <v>0</v>
      </c>
      <c r="G37" s="7">
        <f>SUMIFS($G$23:$G$32,$D$23:$D$32,D37,$E$23:$E$32,E37)</f>
        <v>0</v>
      </c>
      <c r="H37" s="12"/>
      <c r="I37" s="12"/>
    </row>
    <row r="38" spans="1:9" ht="18" customHeight="1">
      <c r="A38" s="137"/>
      <c r="B38" s="129"/>
      <c r="C38" s="129"/>
      <c r="D38" s="123"/>
      <c r="E38" s="8" t="s">
        <v>10</v>
      </c>
      <c r="F38" s="57">
        <f>SUMIFS($F$23:$F$32,$D$23:$D$32,D37,$E$23:$E$32,E38)</f>
        <v>0</v>
      </c>
      <c r="G38" s="9">
        <f>SUMIFS($G$23:$G$32,$D$23:$D$32,D37,$E$23:$E$32,E38)</f>
        <v>0</v>
      </c>
      <c r="H38" s="12"/>
      <c r="I38" s="12"/>
    </row>
    <row r="39" spans="1:9" ht="18" customHeight="1">
      <c r="A39" s="137"/>
      <c r="B39" s="129"/>
      <c r="C39" s="129"/>
      <c r="D39" s="123"/>
      <c r="E39" s="6" t="s">
        <v>11</v>
      </c>
      <c r="F39" s="58">
        <f>SUMIFS($F$23:$F$32,$D$23:$D$32,D37,$E$23:$E$32,E39)</f>
        <v>0</v>
      </c>
      <c r="G39" s="9">
        <f>SUMIFS($G$23:$G$32,$D$23:$D$32,D37,$E$23:$E$32,E39)</f>
        <v>0</v>
      </c>
      <c r="H39" s="12"/>
      <c r="I39" s="12"/>
    </row>
    <row r="40" spans="1:9" ht="18" customHeight="1">
      <c r="A40" s="137"/>
      <c r="B40" s="129"/>
      <c r="C40" s="129"/>
      <c r="D40" s="124"/>
      <c r="E40" s="6" t="s">
        <v>42</v>
      </c>
      <c r="F40" s="59">
        <f>SUMIFS($F$23:$F$32,$D$23:$D$32,D38,$E$23:$E$32,E40)</f>
        <v>0</v>
      </c>
      <c r="G40" s="9">
        <f>SUMIFS($G$23:$G$32,$D$23:$D$32,D37,$E$23:$E$32,E40)</f>
        <v>0</v>
      </c>
      <c r="H40" s="12"/>
      <c r="I40" s="12"/>
    </row>
    <row r="41" spans="1:9" ht="18" customHeight="1">
      <c r="A41" s="137"/>
      <c r="B41" s="129"/>
      <c r="C41" s="129"/>
      <c r="D41" s="125">
        <v>1.5</v>
      </c>
      <c r="E41" s="6" t="s">
        <v>9</v>
      </c>
      <c r="F41" s="56">
        <f>SUMIFS($F$23:$F$32,$D$23:$D$32,D41,$E$23:$E$32,E41)</f>
        <v>0</v>
      </c>
      <c r="G41" s="7">
        <f>SUMIFS($G$23:$G$32,$D$23:$D$32,D41,$E$23:$E$32,E41)</f>
        <v>0</v>
      </c>
      <c r="H41" s="12"/>
      <c r="I41" s="12"/>
    </row>
    <row r="42" spans="1:9" ht="18" customHeight="1">
      <c r="A42" s="137"/>
      <c r="B42" s="129"/>
      <c r="C42" s="129"/>
      <c r="D42" s="123"/>
      <c r="E42" s="8" t="s">
        <v>10</v>
      </c>
      <c r="F42" s="57">
        <f>SUMIFS($F$23:$F$32,$D$23:$D$32,D41,$E$23:$E$32,E42)</f>
        <v>0</v>
      </c>
      <c r="G42" s="9">
        <f>SUMIFS($G$23:$G$32,$D$23:$D$32,D41,$E$23:$E$32,E42)</f>
        <v>0</v>
      </c>
      <c r="H42" s="12"/>
      <c r="I42" s="12"/>
    </row>
    <row r="43" spans="1:9" ht="18" customHeight="1">
      <c r="A43" s="137"/>
      <c r="B43" s="129"/>
      <c r="C43" s="129"/>
      <c r="D43" s="123"/>
      <c r="E43" s="6" t="s">
        <v>11</v>
      </c>
      <c r="F43" s="58">
        <f>SUMIFS($F$23:$F$32,$D$23:$D$32,D41,$E$23:$E$32,E43)</f>
        <v>0</v>
      </c>
      <c r="G43" s="9">
        <f>SUMIFS($G$23:$G$32,$D$23:$D$32,D41,$E$23:$E$32,E43)</f>
        <v>0</v>
      </c>
      <c r="H43" s="12"/>
      <c r="I43" s="12"/>
    </row>
    <row r="44" spans="1:9" ht="18" customHeight="1">
      <c r="A44" s="137"/>
      <c r="B44" s="129"/>
      <c r="C44" s="129"/>
      <c r="D44" s="124"/>
      <c r="E44" s="6" t="s">
        <v>42</v>
      </c>
      <c r="F44" s="59">
        <f>SUMIFS($F$23:$F$32,$D$23:$D$32,D42,$E$23:$E$32,E44)</f>
        <v>0</v>
      </c>
      <c r="G44" s="9">
        <f>SUMIFS($G$23:$G$32,$D$23:$D$32,D41,$E$23:$E$32,E44)</f>
        <v>0</v>
      </c>
      <c r="H44" s="12"/>
      <c r="I44" s="12"/>
    </row>
    <row r="45" spans="1:9" ht="18" customHeight="1">
      <c r="A45" s="137"/>
      <c r="B45" s="129"/>
      <c r="C45" s="129"/>
      <c r="D45" s="136">
        <v>1.7</v>
      </c>
      <c r="E45" s="6" t="s">
        <v>9</v>
      </c>
      <c r="F45" s="56">
        <f>SUMIFS($F$23:$F$32,$D$23:$D$32,D45,$E$23:$E$32,E45)</f>
        <v>0</v>
      </c>
      <c r="G45" s="7">
        <f>SUMIFS($G$23:$G$32,$D$23:$D$32,D45,$E$23:$E$32,E45)</f>
        <v>0</v>
      </c>
      <c r="H45" s="12"/>
      <c r="I45" s="12"/>
    </row>
    <row r="46" spans="1:9" ht="18" customHeight="1">
      <c r="A46" s="137"/>
      <c r="B46" s="129"/>
      <c r="C46" s="129"/>
      <c r="D46" s="136"/>
      <c r="E46" s="8" t="s">
        <v>10</v>
      </c>
      <c r="F46" s="57">
        <f>SUMIFS($F$23:$F$32,$D$23:$D$32,D45,$E$23:$E$32,E46)</f>
        <v>0</v>
      </c>
      <c r="G46" s="9">
        <f>SUMIFS($G$23:$G$32,$D$23:$D$32,D45,$E$23:$E$32,E46)</f>
        <v>0</v>
      </c>
      <c r="H46" s="12"/>
      <c r="I46" s="12"/>
    </row>
    <row r="47" spans="1:9" ht="18" customHeight="1">
      <c r="A47" s="137"/>
      <c r="B47" s="129"/>
      <c r="C47" s="129"/>
      <c r="D47" s="136"/>
      <c r="E47" s="6" t="s">
        <v>11</v>
      </c>
      <c r="F47" s="58">
        <f>SUMIFS($F$23:$F$32,$D$23:$D$32,D45,$E$23:$E$32,E47)</f>
        <v>0</v>
      </c>
      <c r="G47" s="9">
        <f>SUMIFS($G$23:$G$32,$D$23:$D$32,D45,$E$23:$E$32,E47)</f>
        <v>0</v>
      </c>
      <c r="H47" s="12"/>
      <c r="I47" s="12"/>
    </row>
    <row r="48" spans="1:9" ht="18" customHeight="1">
      <c r="A48" s="138"/>
      <c r="B48" s="139"/>
      <c r="C48" s="139"/>
      <c r="D48" s="136"/>
      <c r="E48" s="6" t="s">
        <v>42</v>
      </c>
      <c r="F48" s="59">
        <f>SUMIFS($F$23:$F$32,$D$23:$D$32,D46,$E$23:$E$32,E48)</f>
        <v>0</v>
      </c>
      <c r="G48" s="9">
        <f>SUMIFS($G$23:$G$32,$D$23:$D$32,D45,$E$23:$E$32,E48)</f>
        <v>0</v>
      </c>
      <c r="H48" s="12"/>
      <c r="I48" s="12"/>
    </row>
    <row r="49" spans="1:19" ht="18" customHeight="1"/>
    <row r="50" spans="1:19" ht="18" customHeight="1">
      <c r="A50" s="2" t="s">
        <v>3</v>
      </c>
    </row>
    <row r="51" spans="1:19" ht="18" customHeight="1">
      <c r="A51" s="2" t="s">
        <v>65</v>
      </c>
    </row>
    <row r="52" spans="1:19" ht="18" customHeight="1">
      <c r="A52" s="2" t="s">
        <v>5</v>
      </c>
      <c r="P52" s="18"/>
      <c r="Q52" s="18"/>
      <c r="S52" s="21"/>
    </row>
    <row r="53" spans="1:19" ht="18" customHeight="1">
      <c r="A53" s="1"/>
      <c r="P53" s="18"/>
      <c r="Q53" s="18"/>
      <c r="S53" s="21"/>
    </row>
    <row r="54" spans="1:19" ht="18" customHeight="1">
      <c r="A54" s="1"/>
      <c r="D54" s="25" t="s">
        <v>46</v>
      </c>
      <c r="E54" s="62" t="s">
        <v>45</v>
      </c>
      <c r="F54" s="25" t="s">
        <v>68</v>
      </c>
      <c r="H54" s="4" t="s">
        <v>34</v>
      </c>
      <c r="P54" s="18"/>
      <c r="Q54" s="18"/>
      <c r="S54" s="21"/>
    </row>
    <row r="55" spans="1:19" ht="18" customHeight="1">
      <c r="D55" s="62">
        <v>1.1499999999999999</v>
      </c>
      <c r="E55" s="62" t="s">
        <v>36</v>
      </c>
      <c r="F55" s="63">
        <v>15</v>
      </c>
      <c r="H55" s="4" t="s">
        <v>35</v>
      </c>
      <c r="P55" s="18"/>
      <c r="Q55" s="18"/>
      <c r="S55" s="20"/>
    </row>
    <row r="56" spans="1:19" ht="18" customHeight="1">
      <c r="D56" s="62">
        <v>1.1499999999999999</v>
      </c>
      <c r="E56" s="62" t="s">
        <v>37</v>
      </c>
      <c r="F56" s="63">
        <v>15.9</v>
      </c>
      <c r="P56" s="18"/>
      <c r="Q56" s="18"/>
      <c r="S56" s="20"/>
    </row>
    <row r="57" spans="1:19" ht="18" customHeight="1">
      <c r="D57" s="62">
        <v>1.1499999999999999</v>
      </c>
      <c r="E57" s="62" t="s">
        <v>38</v>
      </c>
      <c r="F57" s="63">
        <v>19.7</v>
      </c>
      <c r="P57" s="18"/>
      <c r="Q57" s="18"/>
      <c r="S57" s="20"/>
    </row>
    <row r="58" spans="1:19" ht="18" customHeight="1">
      <c r="B58" s="10"/>
      <c r="D58" s="62">
        <v>1.1499999999999999</v>
      </c>
      <c r="E58" s="62" t="s">
        <v>42</v>
      </c>
      <c r="F58" s="63">
        <v>12.1</v>
      </c>
      <c r="P58" s="18"/>
      <c r="Q58" s="18"/>
      <c r="S58" s="20"/>
    </row>
    <row r="59" spans="1:19" ht="18" customHeight="1">
      <c r="D59" s="62">
        <v>1.3</v>
      </c>
      <c r="E59" s="62" t="s">
        <v>36</v>
      </c>
      <c r="F59" s="63">
        <v>30.1</v>
      </c>
      <c r="P59" s="18"/>
      <c r="Q59" s="18"/>
      <c r="S59" s="20"/>
    </row>
    <row r="60" spans="1:19" ht="18" customHeight="1">
      <c r="B60" s="10"/>
      <c r="D60" s="62">
        <v>1.3</v>
      </c>
      <c r="E60" s="62" t="s">
        <v>37</v>
      </c>
      <c r="F60" s="63">
        <v>31.9</v>
      </c>
      <c r="K60" s="16"/>
      <c r="L60" s="16"/>
      <c r="M60" s="16"/>
      <c r="N60" s="16"/>
      <c r="P60" s="18"/>
      <c r="Q60" s="18"/>
      <c r="S60" s="20"/>
    </row>
    <row r="61" spans="1:19" ht="18" customHeight="1">
      <c r="B61" s="10"/>
      <c r="D61" s="62">
        <v>1.3</v>
      </c>
      <c r="E61" s="62" t="s">
        <v>38</v>
      </c>
      <c r="F61" s="63">
        <v>39.299999999999997</v>
      </c>
      <c r="J61" s="16"/>
      <c r="K61" s="17"/>
      <c r="L61" s="17"/>
      <c r="M61" s="17"/>
      <c r="N61" s="17"/>
      <c r="P61" s="19"/>
      <c r="Q61" s="19"/>
      <c r="S61" s="20"/>
    </row>
    <row r="62" spans="1:19" ht="18" customHeight="1">
      <c r="D62" s="62">
        <v>1.3</v>
      </c>
      <c r="E62" s="62" t="s">
        <v>42</v>
      </c>
      <c r="F62" s="63">
        <v>24.2</v>
      </c>
      <c r="J62" s="16"/>
      <c r="K62" s="17"/>
      <c r="L62" s="17"/>
      <c r="M62" s="17"/>
      <c r="N62" s="17"/>
      <c r="P62" s="19"/>
      <c r="Q62" s="19"/>
      <c r="S62" s="20"/>
    </row>
    <row r="63" spans="1:19" ht="18" customHeight="1">
      <c r="D63" s="62">
        <v>1.5</v>
      </c>
      <c r="E63" s="62" t="s">
        <v>36</v>
      </c>
      <c r="F63" s="63">
        <v>50.1</v>
      </c>
      <c r="J63" s="16"/>
      <c r="K63" s="17"/>
      <c r="L63" s="17"/>
      <c r="M63" s="17"/>
      <c r="N63" s="17"/>
      <c r="P63" s="19"/>
      <c r="Q63" s="19"/>
      <c r="S63" s="20"/>
    </row>
    <row r="64" spans="1:19" ht="18" customHeight="1">
      <c r="B64" s="10"/>
      <c r="D64" s="62">
        <v>1.5</v>
      </c>
      <c r="E64" s="62" t="s">
        <v>37</v>
      </c>
      <c r="F64" s="63">
        <v>53.1</v>
      </c>
      <c r="J64" s="16"/>
      <c r="K64" s="17"/>
      <c r="L64" s="17"/>
      <c r="M64" s="17"/>
      <c r="N64" s="17"/>
      <c r="P64" s="19"/>
      <c r="Q64" s="19"/>
      <c r="S64" s="20"/>
    </row>
    <row r="65" spans="2:19" ht="18" customHeight="1">
      <c r="B65" s="10"/>
      <c r="D65" s="62">
        <v>1.5</v>
      </c>
      <c r="E65" s="62" t="s">
        <v>38</v>
      </c>
      <c r="F65" s="63">
        <v>65.599999999999994</v>
      </c>
      <c r="P65" s="19"/>
      <c r="Q65" s="19"/>
      <c r="S65" s="20"/>
    </row>
    <row r="66" spans="2:19" ht="18" customHeight="1">
      <c r="D66" s="62">
        <v>1.5</v>
      </c>
      <c r="E66" s="62" t="s">
        <v>42</v>
      </c>
      <c r="F66" s="63">
        <v>40.299999999999997</v>
      </c>
      <c r="P66" s="19"/>
      <c r="Q66" s="19"/>
      <c r="S66" s="20"/>
    </row>
    <row r="67" spans="2:19" ht="18" customHeight="1">
      <c r="D67" s="62">
        <v>1.7</v>
      </c>
      <c r="E67" s="62" t="s">
        <v>36</v>
      </c>
      <c r="F67" s="63">
        <v>70.099999999999994</v>
      </c>
      <c r="P67" s="19"/>
      <c r="Q67" s="19"/>
      <c r="S67" s="20"/>
    </row>
    <row r="68" spans="2:19" ht="18" customHeight="1">
      <c r="D68" s="62">
        <v>1.7</v>
      </c>
      <c r="E68" s="62" t="s">
        <v>37</v>
      </c>
      <c r="F68" s="63">
        <v>74.3</v>
      </c>
    </row>
    <row r="69" spans="2:19" ht="18" customHeight="1">
      <c r="D69" s="62">
        <v>1.7</v>
      </c>
      <c r="E69" s="25" t="s">
        <v>38</v>
      </c>
      <c r="F69" s="63">
        <v>91.8</v>
      </c>
    </row>
    <row r="70" spans="2:19" ht="18" customHeight="1">
      <c r="D70" s="62">
        <v>1.7</v>
      </c>
      <c r="E70" s="25" t="s">
        <v>42</v>
      </c>
      <c r="F70" s="63">
        <v>56.4</v>
      </c>
    </row>
  </sheetData>
  <mergeCells count="19">
    <mergeCell ref="F20:G20"/>
    <mergeCell ref="D45:D48"/>
    <mergeCell ref="A33:C48"/>
    <mergeCell ref="A9:F9"/>
    <mergeCell ref="K21:K22"/>
    <mergeCell ref="D33:D36"/>
    <mergeCell ref="D37:D40"/>
    <mergeCell ref="D41:D44"/>
    <mergeCell ref="H19:H22"/>
    <mergeCell ref="A12:I12"/>
    <mergeCell ref="A14:B14"/>
    <mergeCell ref="A19:A22"/>
    <mergeCell ref="B19:B22"/>
    <mergeCell ref="C19:C22"/>
    <mergeCell ref="D19:D22"/>
    <mergeCell ref="E19:E22"/>
    <mergeCell ref="A16:B16"/>
    <mergeCell ref="I19:I22"/>
    <mergeCell ref="F19:G19"/>
  </mergeCells>
  <phoneticPr fontId="11"/>
  <dataValidations count="3">
    <dataValidation type="list" allowBlank="1" showInputMessage="1" showErrorMessage="1" sqref="H54 H23:H33" xr:uid="{24379ACE-A281-4B63-AB08-E98D7C5FC020}">
      <formula1>$H$54:$H$55</formula1>
    </dataValidation>
    <dataValidation type="list" allowBlank="1" showInputMessage="1" showErrorMessage="1" sqref="E23:E32" xr:uid="{18B305E1-163E-484A-8CCA-84AB700BBC92}">
      <formula1>"　,Ａ重油,灯油,ＬＰガス,ＬＮＧ"</formula1>
    </dataValidation>
    <dataValidation type="list" allowBlank="1" showInputMessage="1" showErrorMessage="1" sqref="D23:D32" xr:uid="{486777BA-6135-41AC-80FC-59578F7200AE}">
      <formula1>"　,115%,130%,150%,170%"</formula1>
    </dataValidation>
  </dataValidations>
  <printOptions horizontalCentered="1"/>
  <pageMargins left="0.70866141732283472" right="0.70866141732283472" top="0.55118110236220474" bottom="0.35433070866141736" header="0.31496062992125984" footer="0.31496062992125984"/>
  <pageSetup paperSize="9" scale="76"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CB71-FABD-4AA4-963F-B9F03CF2A1E8}">
  <sheetPr>
    <tabColor theme="8" tint="0.39997558519241921"/>
    <pageSetUpPr fitToPage="1"/>
  </sheetPr>
  <dimension ref="A1:K73"/>
  <sheetViews>
    <sheetView view="pageBreakPreview" topLeftCell="A40" zoomScale="85" zoomScaleNormal="100" zoomScaleSheetLayoutView="85" workbookViewId="0">
      <selection activeCell="I20" sqref="I20"/>
    </sheetView>
  </sheetViews>
  <sheetFormatPr defaultColWidth="8.875" defaultRowHeight="14.25"/>
  <cols>
    <col min="1" max="2" width="8.75" style="15" customWidth="1"/>
    <col min="3" max="3" width="9.625" style="15" bestFit="1" customWidth="1"/>
    <col min="4" max="4" width="8.75" style="15" customWidth="1"/>
    <col min="5" max="5" width="12.5" style="15" customWidth="1"/>
    <col min="6" max="6" width="9.625" style="15" bestFit="1" customWidth="1"/>
    <col min="7" max="7" width="8.75" style="15" customWidth="1"/>
    <col min="8" max="9" width="17.75" style="15" customWidth="1"/>
    <col min="10" max="16384" width="8.875" style="15"/>
  </cols>
  <sheetData>
    <row r="1" spans="1:9" ht="27.75" customHeight="1">
      <c r="B1" s="50" t="s">
        <v>63</v>
      </c>
    </row>
    <row r="2" spans="1:9" ht="24.75" customHeight="1">
      <c r="A2" s="114" t="s">
        <v>64</v>
      </c>
      <c r="B2" s="114"/>
      <c r="C2" s="114"/>
      <c r="D2" s="114"/>
      <c r="E2" s="114"/>
      <c r="F2" s="114"/>
    </row>
    <row r="3" spans="1:9" ht="24" customHeight="1">
      <c r="A3" s="15" t="s">
        <v>12</v>
      </c>
    </row>
    <row r="4" spans="1:9" ht="24" customHeight="1"/>
    <row r="5" spans="1:9" ht="24" customHeight="1">
      <c r="A5" s="26"/>
      <c r="B5" s="26"/>
      <c r="C5" s="31"/>
      <c r="D5" s="15" t="s">
        <v>40</v>
      </c>
      <c r="I5" s="26"/>
    </row>
    <row r="6" spans="1:9" ht="24" customHeight="1"/>
    <row r="7" spans="1:9" ht="24" customHeight="1">
      <c r="H7" s="108" t="s">
        <v>95</v>
      </c>
      <c r="I7" s="108"/>
    </row>
    <row r="8" spans="1:9" ht="24" customHeight="1"/>
    <row r="9" spans="1:9" ht="24" customHeight="1">
      <c r="A9" s="33" t="s">
        <v>39</v>
      </c>
      <c r="B9" s="33"/>
      <c r="C9" s="33"/>
    </row>
    <row r="10" spans="1:9" ht="24" customHeight="1">
      <c r="A10" s="33"/>
      <c r="B10" s="33"/>
      <c r="C10" s="33"/>
      <c r="F10" s="114" t="s">
        <v>49</v>
      </c>
      <c r="G10" s="114"/>
    </row>
    <row r="11" spans="1:9" ht="24" customHeight="1">
      <c r="E11" s="71"/>
      <c r="F11" s="140" t="s">
        <v>97</v>
      </c>
      <c r="G11" s="140"/>
      <c r="H11" s="140"/>
      <c r="I11" s="140"/>
    </row>
    <row r="12" spans="1:9" ht="24" customHeight="1">
      <c r="E12" s="71"/>
      <c r="F12" s="140" t="s">
        <v>96</v>
      </c>
      <c r="G12" s="140"/>
      <c r="H12" s="140"/>
      <c r="I12" s="140"/>
    </row>
    <row r="13" spans="1:9" ht="24" customHeight="1">
      <c r="E13" s="71"/>
      <c r="F13" s="140" t="s">
        <v>98</v>
      </c>
      <c r="G13" s="140"/>
      <c r="H13" s="140"/>
      <c r="I13" s="140"/>
    </row>
    <row r="14" spans="1:9" ht="24" customHeight="1">
      <c r="F14" s="31"/>
      <c r="G14" s="31"/>
      <c r="H14" s="34"/>
      <c r="I14" s="34"/>
    </row>
    <row r="15" spans="1:9" ht="24" customHeight="1">
      <c r="A15" s="103" t="s">
        <v>41</v>
      </c>
      <c r="B15" s="103"/>
      <c r="C15" s="103"/>
      <c r="D15" s="103"/>
      <c r="E15" s="103"/>
      <c r="F15" s="103"/>
      <c r="G15" s="103"/>
      <c r="H15" s="103"/>
      <c r="I15" s="103"/>
    </row>
    <row r="16" spans="1:9" ht="24" customHeight="1">
      <c r="A16" s="103"/>
      <c r="B16" s="103"/>
      <c r="C16" s="103"/>
      <c r="D16" s="103"/>
      <c r="E16" s="103"/>
      <c r="F16" s="103"/>
      <c r="G16" s="103"/>
      <c r="H16" s="103"/>
      <c r="I16" s="103"/>
    </row>
    <row r="17" spans="1:9" ht="24" customHeight="1">
      <c r="A17" s="103"/>
      <c r="B17" s="103"/>
      <c r="C17" s="103"/>
      <c r="D17" s="103"/>
      <c r="E17" s="103"/>
      <c r="F17" s="103"/>
      <c r="G17" s="103"/>
      <c r="H17" s="103"/>
      <c r="I17" s="103"/>
    </row>
    <row r="18" spans="1:9" ht="24" customHeight="1"/>
    <row r="19" spans="1:9" ht="24" customHeight="1">
      <c r="A19" s="15" t="s">
        <v>48</v>
      </c>
      <c r="D19" s="141" t="s">
        <v>99</v>
      </c>
      <c r="E19" s="141"/>
      <c r="F19" s="31"/>
      <c r="G19" s="31"/>
    </row>
    <row r="20" spans="1:9" ht="24" customHeight="1"/>
    <row r="21" spans="1:9" ht="24" customHeight="1">
      <c r="A21" s="15" t="s">
        <v>14</v>
      </c>
      <c r="D21" s="114" t="s">
        <v>100</v>
      </c>
      <c r="E21" s="114"/>
      <c r="F21" s="114"/>
      <c r="G21" s="114"/>
    </row>
    <row r="22" spans="1:9" ht="24" customHeight="1"/>
    <row r="23" spans="1:9" ht="24" customHeight="1">
      <c r="A23" s="15" t="s">
        <v>15</v>
      </c>
    </row>
    <row r="24" spans="1:9" ht="24" customHeight="1">
      <c r="B24" s="111" t="s">
        <v>16</v>
      </c>
      <c r="C24" s="112"/>
      <c r="D24" s="113"/>
      <c r="E24" s="27" t="s">
        <v>17</v>
      </c>
      <c r="F24" s="110" t="s">
        <v>18</v>
      </c>
      <c r="G24" s="110"/>
      <c r="H24" s="27" t="s">
        <v>19</v>
      </c>
      <c r="I24" s="44"/>
    </row>
    <row r="25" spans="1:9" ht="24" customHeight="1">
      <c r="B25" s="99" t="s">
        <v>20</v>
      </c>
      <c r="C25" s="100"/>
      <c r="D25" s="101"/>
      <c r="E25" s="27" t="s">
        <v>21</v>
      </c>
      <c r="F25" s="36">
        <v>15</v>
      </c>
      <c r="G25" s="39" t="s">
        <v>55</v>
      </c>
      <c r="H25" s="47">
        <f>'記入例（第７号【別紙】）'!F33</f>
        <v>0</v>
      </c>
      <c r="I25" s="45"/>
    </row>
    <row r="26" spans="1:9" ht="24" customHeight="1">
      <c r="B26" s="102"/>
      <c r="C26" s="103"/>
      <c r="D26" s="104"/>
      <c r="E26" s="27" t="s">
        <v>22</v>
      </c>
      <c r="F26" s="35">
        <v>15.9</v>
      </c>
      <c r="G26" s="39" t="s">
        <v>55</v>
      </c>
      <c r="H26" s="47">
        <f>'記入例（第７号【別紙】）'!F34</f>
        <v>0</v>
      </c>
      <c r="I26" s="45"/>
    </row>
    <row r="27" spans="1:9" ht="24" customHeight="1">
      <c r="B27" s="102"/>
      <c r="C27" s="103"/>
      <c r="D27" s="104"/>
      <c r="E27" s="27" t="s">
        <v>11</v>
      </c>
      <c r="F27" s="35">
        <v>19.7</v>
      </c>
      <c r="G27" s="39" t="s">
        <v>56</v>
      </c>
      <c r="H27" s="49">
        <f>'記入例（第７号【別紙】）'!F35</f>
        <v>0</v>
      </c>
      <c r="I27" s="45"/>
    </row>
    <row r="28" spans="1:9" ht="24" customHeight="1">
      <c r="B28" s="105"/>
      <c r="C28" s="106"/>
      <c r="D28" s="107"/>
      <c r="E28" s="28" t="s">
        <v>43</v>
      </c>
      <c r="F28" s="35">
        <v>12.1</v>
      </c>
      <c r="G28" s="39" t="s">
        <v>57</v>
      </c>
      <c r="H28" s="48">
        <f>'記入例（第７号【別紙】）'!F36</f>
        <v>0</v>
      </c>
      <c r="I28" s="45"/>
    </row>
    <row r="29" spans="1:9" ht="24" customHeight="1">
      <c r="B29" s="99" t="s">
        <v>23</v>
      </c>
      <c r="C29" s="100"/>
      <c r="D29" s="101"/>
      <c r="E29" s="28" t="s">
        <v>21</v>
      </c>
      <c r="F29" s="35">
        <v>30.1</v>
      </c>
      <c r="G29" s="39" t="s">
        <v>55</v>
      </c>
      <c r="H29" s="47">
        <f>'記入例（第７号【別紙】）'!F37</f>
        <v>24000</v>
      </c>
      <c r="I29" s="45"/>
    </row>
    <row r="30" spans="1:9" ht="24" customHeight="1">
      <c r="B30" s="102"/>
      <c r="C30" s="103"/>
      <c r="D30" s="104"/>
      <c r="E30" s="28" t="s">
        <v>22</v>
      </c>
      <c r="F30" s="35">
        <v>31.9</v>
      </c>
      <c r="G30" s="39" t="s">
        <v>55</v>
      </c>
      <c r="H30" s="47">
        <f>'記入例（第７号【別紙】）'!F38</f>
        <v>8000</v>
      </c>
      <c r="I30" s="45"/>
    </row>
    <row r="31" spans="1:9" ht="24" customHeight="1">
      <c r="B31" s="102"/>
      <c r="C31" s="103"/>
      <c r="D31" s="104"/>
      <c r="E31" s="28" t="s">
        <v>11</v>
      </c>
      <c r="F31" s="35">
        <v>39.299999999999997</v>
      </c>
      <c r="G31" s="39" t="s">
        <v>56</v>
      </c>
      <c r="H31" s="49">
        <f>'記入例（第７号【別紙】）'!F39</f>
        <v>12000</v>
      </c>
      <c r="I31" s="45"/>
    </row>
    <row r="32" spans="1:9" ht="24" customHeight="1">
      <c r="B32" s="105"/>
      <c r="C32" s="106"/>
      <c r="D32" s="107"/>
      <c r="E32" s="28" t="s">
        <v>43</v>
      </c>
      <c r="F32" s="35">
        <v>24.2</v>
      </c>
      <c r="G32" s="39" t="s">
        <v>57</v>
      </c>
      <c r="H32" s="48">
        <f>'記入例（第７号【別紙】）'!F40</f>
        <v>0</v>
      </c>
      <c r="I32" s="45"/>
    </row>
    <row r="33" spans="1:11" ht="24" customHeight="1">
      <c r="B33" s="99" t="s">
        <v>24</v>
      </c>
      <c r="C33" s="100"/>
      <c r="D33" s="101"/>
      <c r="E33" s="28" t="s">
        <v>21</v>
      </c>
      <c r="F33" s="35">
        <v>50.1</v>
      </c>
      <c r="G33" s="39" t="s">
        <v>55</v>
      </c>
      <c r="H33" s="47">
        <f>'記入例（第７号【別紙】）'!F41</f>
        <v>19000</v>
      </c>
      <c r="I33" s="45"/>
    </row>
    <row r="34" spans="1:11" ht="24" customHeight="1">
      <c r="B34" s="102"/>
      <c r="C34" s="103"/>
      <c r="D34" s="104"/>
      <c r="E34" s="28" t="s">
        <v>22</v>
      </c>
      <c r="F34" s="35">
        <v>53.1</v>
      </c>
      <c r="G34" s="39" t="s">
        <v>55</v>
      </c>
      <c r="H34" s="47">
        <f>'記入例（第７号【別紙】）'!F42</f>
        <v>9500</v>
      </c>
      <c r="I34" s="45"/>
    </row>
    <row r="35" spans="1:11" ht="24" customHeight="1">
      <c r="B35" s="102"/>
      <c r="C35" s="103"/>
      <c r="D35" s="104"/>
      <c r="E35" s="28" t="s">
        <v>11</v>
      </c>
      <c r="F35" s="35">
        <v>65.900000000000006</v>
      </c>
      <c r="G35" s="39" t="s">
        <v>56</v>
      </c>
      <c r="H35" s="49">
        <f>'記入例（第７号【別紙】）'!F43</f>
        <v>0</v>
      </c>
      <c r="I35" s="45"/>
    </row>
    <row r="36" spans="1:11" ht="24" customHeight="1">
      <c r="B36" s="105"/>
      <c r="C36" s="106"/>
      <c r="D36" s="107"/>
      <c r="E36" s="28" t="s">
        <v>43</v>
      </c>
      <c r="F36" s="35">
        <v>40.299999999999997</v>
      </c>
      <c r="G36" s="39" t="s">
        <v>57</v>
      </c>
      <c r="H36" s="48">
        <f>'記入例（第７号【別紙】）'!F44</f>
        <v>0</v>
      </c>
      <c r="I36" s="45"/>
    </row>
    <row r="37" spans="1:11" ht="24" customHeight="1">
      <c r="B37" s="99" t="s">
        <v>25</v>
      </c>
      <c r="C37" s="100"/>
      <c r="D37" s="101"/>
      <c r="E37" s="28" t="s">
        <v>21</v>
      </c>
      <c r="F37" s="35">
        <v>70.099999999999994</v>
      </c>
      <c r="G37" s="39" t="s">
        <v>55</v>
      </c>
      <c r="H37" s="47">
        <f>'記入例（第７号【別紙】）'!F45</f>
        <v>2400</v>
      </c>
      <c r="I37" s="45"/>
    </row>
    <row r="38" spans="1:11" ht="24" customHeight="1">
      <c r="B38" s="102"/>
      <c r="C38" s="103"/>
      <c r="D38" s="104"/>
      <c r="E38" s="28" t="s">
        <v>22</v>
      </c>
      <c r="F38" s="35">
        <v>74.3</v>
      </c>
      <c r="G38" s="39" t="s">
        <v>55</v>
      </c>
      <c r="H38" s="47">
        <f>'記入例（第７号【別紙】）'!F46</f>
        <v>0</v>
      </c>
      <c r="I38" s="45"/>
    </row>
    <row r="39" spans="1:11" ht="24" customHeight="1">
      <c r="B39" s="102"/>
      <c r="C39" s="103"/>
      <c r="D39" s="104"/>
      <c r="E39" s="28" t="s">
        <v>11</v>
      </c>
      <c r="F39" s="35">
        <v>91.8</v>
      </c>
      <c r="G39" s="39" t="s">
        <v>56</v>
      </c>
      <c r="H39" s="49">
        <f>'記入例（第７号【別紙】）'!F47</f>
        <v>0</v>
      </c>
      <c r="I39" s="45"/>
    </row>
    <row r="40" spans="1:11" ht="24" customHeight="1">
      <c r="B40" s="105"/>
      <c r="C40" s="106"/>
      <c r="D40" s="107"/>
      <c r="E40" s="28" t="s">
        <v>43</v>
      </c>
      <c r="F40" s="35">
        <v>58.4</v>
      </c>
      <c r="G40" s="39" t="s">
        <v>57</v>
      </c>
      <c r="H40" s="48">
        <f>'記入例（第７号【別紙】）'!F48</f>
        <v>0</v>
      </c>
      <c r="I40" s="45"/>
    </row>
    <row r="41" spans="1:11" ht="24" customHeight="1"/>
    <row r="42" spans="1:11" ht="24" customHeight="1">
      <c r="A42" s="15" t="s">
        <v>26</v>
      </c>
    </row>
    <row r="43" spans="1:11" ht="24" customHeight="1">
      <c r="A43" s="15" t="s">
        <v>32</v>
      </c>
    </row>
    <row r="44" spans="1:11" ht="24" customHeight="1">
      <c r="K44" s="70" t="s">
        <v>85</v>
      </c>
    </row>
    <row r="45" spans="1:11" ht="24" customHeight="1">
      <c r="A45" s="109" t="s">
        <v>53</v>
      </c>
      <c r="B45" s="109"/>
      <c r="C45" s="37">
        <v>15</v>
      </c>
      <c r="D45" s="38" t="s">
        <v>54</v>
      </c>
      <c r="G45" s="115">
        <f>'記入例（第７号【別紙】）'!F33</f>
        <v>0</v>
      </c>
      <c r="H45" s="115"/>
      <c r="I45" s="43">
        <f>'記入例（第７号【別紙】）'!G33</f>
        <v>0</v>
      </c>
      <c r="K45" s="69">
        <f>'記入例（第７号【別紙】）'!G33</f>
        <v>0</v>
      </c>
    </row>
    <row r="46" spans="1:11" ht="24" customHeight="1">
      <c r="A46" s="109" t="s">
        <v>58</v>
      </c>
      <c r="B46" s="109"/>
      <c r="C46" s="40">
        <v>15.9</v>
      </c>
      <c r="D46" s="38" t="s">
        <v>54</v>
      </c>
      <c r="E46" s="34"/>
      <c r="F46" s="42"/>
      <c r="G46" s="115">
        <f>'記入例（第７号【別紙】）'!F34</f>
        <v>0</v>
      </c>
      <c r="H46" s="115"/>
      <c r="I46" s="43">
        <f>'記入例（第７号【別紙】）'!G34</f>
        <v>0</v>
      </c>
      <c r="K46" s="69">
        <f>'記入例（第７号【別紙】）'!G34</f>
        <v>0</v>
      </c>
    </row>
    <row r="47" spans="1:11" ht="24" customHeight="1">
      <c r="A47" s="109" t="s">
        <v>59</v>
      </c>
      <c r="B47" s="109"/>
      <c r="C47" s="40">
        <v>19.7</v>
      </c>
      <c r="D47" s="38" t="s">
        <v>61</v>
      </c>
      <c r="E47" s="34"/>
      <c r="F47" s="30"/>
      <c r="G47" s="116">
        <f>'記入例（第７号【別紙】）'!F35</f>
        <v>0</v>
      </c>
      <c r="H47" s="116"/>
      <c r="I47" s="43">
        <f>'記入例（第７号【別紙】）'!G35</f>
        <v>0</v>
      </c>
      <c r="K47" s="69">
        <f>'記入例（第７号【別紙】）'!G35</f>
        <v>0</v>
      </c>
    </row>
    <row r="48" spans="1:11" ht="24" customHeight="1">
      <c r="A48" s="109" t="s">
        <v>60</v>
      </c>
      <c r="B48" s="109"/>
      <c r="C48" s="40">
        <v>12.1</v>
      </c>
      <c r="D48" s="38" t="s">
        <v>62</v>
      </c>
      <c r="E48" s="34"/>
      <c r="F48" s="30"/>
      <c r="G48" s="117">
        <f>'記入例（第７号【別紙】）'!F36</f>
        <v>0</v>
      </c>
      <c r="H48" s="117"/>
      <c r="I48" s="43">
        <f>'記入例（第７号【別紙】）'!G36</f>
        <v>0</v>
      </c>
      <c r="K48" s="69">
        <f>'記入例（第７号【別紙】）'!G36</f>
        <v>0</v>
      </c>
    </row>
    <row r="49" spans="1:11" ht="24" customHeight="1">
      <c r="A49" s="109" t="s">
        <v>53</v>
      </c>
      <c r="B49" s="109"/>
      <c r="C49" s="40">
        <v>30.1</v>
      </c>
      <c r="D49" s="38" t="s">
        <v>54</v>
      </c>
      <c r="G49" s="115">
        <f>'記入例（第７号【別紙】）'!F37</f>
        <v>24000</v>
      </c>
      <c r="H49" s="115"/>
      <c r="I49" s="43">
        <f>'記入例（第７号【別紙】）'!G37</f>
        <v>361200</v>
      </c>
      <c r="K49" s="69">
        <f>'記入例（第７号【別紙】）'!G37</f>
        <v>361200</v>
      </c>
    </row>
    <row r="50" spans="1:11" ht="24" customHeight="1">
      <c r="A50" s="109" t="s">
        <v>58</v>
      </c>
      <c r="B50" s="109"/>
      <c r="C50" s="40">
        <v>31.9</v>
      </c>
      <c r="D50" s="38" t="s">
        <v>54</v>
      </c>
      <c r="E50" s="34"/>
      <c r="F50" s="42"/>
      <c r="G50" s="115">
        <f>'記入例（第７号【別紙】）'!F38</f>
        <v>8000</v>
      </c>
      <c r="H50" s="115"/>
      <c r="I50" s="43">
        <f>'記入例（第７号【別紙】）'!G38</f>
        <v>127600</v>
      </c>
      <c r="K50" s="69">
        <f>'記入例（第７号【別紙】）'!G38</f>
        <v>127600</v>
      </c>
    </row>
    <row r="51" spans="1:11" ht="24" customHeight="1">
      <c r="A51" s="109" t="s">
        <v>59</v>
      </c>
      <c r="B51" s="109"/>
      <c r="C51" s="40">
        <v>39.299999999999997</v>
      </c>
      <c r="D51" s="38" t="s">
        <v>61</v>
      </c>
      <c r="E51" s="34"/>
      <c r="F51" s="30"/>
      <c r="G51" s="116">
        <f>'記入例（第７号【別紙】）'!F39</f>
        <v>12000</v>
      </c>
      <c r="H51" s="116"/>
      <c r="I51" s="43">
        <f>'記入例（第７号【別紙】）'!G39</f>
        <v>235800</v>
      </c>
      <c r="K51" s="69">
        <f>'記入例（第７号【別紙】）'!G39</f>
        <v>235800</v>
      </c>
    </row>
    <row r="52" spans="1:11" ht="24" customHeight="1">
      <c r="A52" s="109" t="s">
        <v>60</v>
      </c>
      <c r="B52" s="109"/>
      <c r="C52" s="40">
        <v>24.2</v>
      </c>
      <c r="D52" s="38" t="s">
        <v>62</v>
      </c>
      <c r="E52" s="34"/>
      <c r="F52" s="30"/>
      <c r="G52" s="117">
        <f>'記入例（第７号【別紙】）'!F40</f>
        <v>0</v>
      </c>
      <c r="H52" s="117"/>
      <c r="I52" s="43">
        <f>'記入例（第７号【別紙】）'!G40</f>
        <v>0</v>
      </c>
      <c r="K52" s="69">
        <f>'記入例（第７号【別紙】）'!G40</f>
        <v>0</v>
      </c>
    </row>
    <row r="53" spans="1:11" ht="24" customHeight="1">
      <c r="A53" s="109" t="s">
        <v>53</v>
      </c>
      <c r="B53" s="109"/>
      <c r="C53" s="40">
        <v>50.1</v>
      </c>
      <c r="D53" s="38" t="s">
        <v>54</v>
      </c>
      <c r="G53" s="115">
        <f>'記入例（第７号【別紙】）'!F41</f>
        <v>19000</v>
      </c>
      <c r="H53" s="115"/>
      <c r="I53" s="43">
        <f>'記入例（第７号【別紙】）'!G41</f>
        <v>475900</v>
      </c>
      <c r="K53" s="69">
        <f>'記入例（第７号【別紙】）'!G41</f>
        <v>475900</v>
      </c>
    </row>
    <row r="54" spans="1:11" ht="24" customHeight="1">
      <c r="A54" s="109" t="s">
        <v>58</v>
      </c>
      <c r="B54" s="109"/>
      <c r="C54" s="40">
        <v>53.1</v>
      </c>
      <c r="D54" s="38" t="s">
        <v>54</v>
      </c>
      <c r="E54" s="34"/>
      <c r="F54" s="42"/>
      <c r="G54" s="115">
        <f>'記入例（第７号【別紙】）'!F42</f>
        <v>9500</v>
      </c>
      <c r="H54" s="115"/>
      <c r="I54" s="43">
        <f>'記入例（第７号【別紙】）'!G42</f>
        <v>252200</v>
      </c>
      <c r="K54" s="69">
        <f>'記入例（第７号【別紙】）'!G42</f>
        <v>252200</v>
      </c>
    </row>
    <row r="55" spans="1:11" ht="24" customHeight="1">
      <c r="A55" s="109" t="s">
        <v>59</v>
      </c>
      <c r="B55" s="109"/>
      <c r="C55" s="40">
        <v>65.900000000000006</v>
      </c>
      <c r="D55" s="38" t="s">
        <v>61</v>
      </c>
      <c r="E55" s="34"/>
      <c r="F55" s="30"/>
      <c r="G55" s="116">
        <f>'記入例（第７号【別紙】）'!F43</f>
        <v>0</v>
      </c>
      <c r="H55" s="116"/>
      <c r="I55" s="43">
        <f>'記入例（第７号【別紙】）'!G43</f>
        <v>0</v>
      </c>
      <c r="K55" s="69">
        <f>'記入例（第７号【別紙】）'!G43</f>
        <v>0</v>
      </c>
    </row>
    <row r="56" spans="1:11" ht="24" customHeight="1">
      <c r="A56" s="109" t="s">
        <v>60</v>
      </c>
      <c r="B56" s="109"/>
      <c r="C56" s="40">
        <v>40.299999999999997</v>
      </c>
      <c r="D56" s="38" t="s">
        <v>62</v>
      </c>
      <c r="E56" s="34"/>
      <c r="F56" s="30"/>
      <c r="G56" s="117">
        <f>'記入例（第７号【別紙】）'!F44</f>
        <v>0</v>
      </c>
      <c r="H56" s="117"/>
      <c r="I56" s="43">
        <f>'記入例（第７号【別紙】）'!G44</f>
        <v>0</v>
      </c>
      <c r="K56" s="69">
        <f>'記入例（第７号【別紙】）'!G44</f>
        <v>0</v>
      </c>
    </row>
    <row r="57" spans="1:11" ht="24" customHeight="1">
      <c r="A57" s="109" t="s">
        <v>53</v>
      </c>
      <c r="B57" s="109"/>
      <c r="C57" s="40">
        <v>70.099999999999994</v>
      </c>
      <c r="D57" s="38" t="s">
        <v>54</v>
      </c>
      <c r="G57" s="115">
        <f>'記入例（第７号【別紙】）'!F45</f>
        <v>2400</v>
      </c>
      <c r="H57" s="115"/>
      <c r="I57" s="43">
        <f>'記入例（第７号【別紙】）'!G45</f>
        <v>84100</v>
      </c>
      <c r="K57" s="69">
        <f>'記入例（第７号【別紙】）'!G45</f>
        <v>84100</v>
      </c>
    </row>
    <row r="58" spans="1:11" ht="24" customHeight="1">
      <c r="A58" s="109" t="s">
        <v>58</v>
      </c>
      <c r="B58" s="109"/>
      <c r="C58" s="40">
        <v>74.3</v>
      </c>
      <c r="D58" s="38" t="s">
        <v>54</v>
      </c>
      <c r="E58" s="34"/>
      <c r="F58" s="42"/>
      <c r="G58" s="115">
        <f>'記入例（第７号【別紙】）'!F46</f>
        <v>0</v>
      </c>
      <c r="H58" s="115"/>
      <c r="I58" s="43">
        <f>'記入例（第７号【別紙】）'!G46</f>
        <v>0</v>
      </c>
      <c r="K58" s="69">
        <f>'記入例（第７号【別紙】）'!G46</f>
        <v>0</v>
      </c>
    </row>
    <row r="59" spans="1:11" ht="24" customHeight="1">
      <c r="A59" s="109" t="s">
        <v>59</v>
      </c>
      <c r="B59" s="109"/>
      <c r="C59" s="40">
        <v>91.8</v>
      </c>
      <c r="D59" s="38" t="s">
        <v>61</v>
      </c>
      <c r="E59" s="34"/>
      <c r="F59" s="30"/>
      <c r="G59" s="116">
        <f>'記入例（第７号【別紙】）'!F47</f>
        <v>0</v>
      </c>
      <c r="H59" s="116"/>
      <c r="I59" s="43">
        <f>'記入例（第７号【別紙】）'!G47</f>
        <v>0</v>
      </c>
      <c r="K59" s="69">
        <f>'記入例（第７号【別紙】）'!G47</f>
        <v>0</v>
      </c>
    </row>
    <row r="60" spans="1:11" ht="24" customHeight="1">
      <c r="A60" s="109" t="s">
        <v>60</v>
      </c>
      <c r="B60" s="109"/>
      <c r="C60" s="40">
        <v>58.4</v>
      </c>
      <c r="D60" s="38" t="s">
        <v>62</v>
      </c>
      <c r="E60" s="34"/>
      <c r="F60" s="30"/>
      <c r="G60" s="117">
        <f>'記入例（第７号【別紙】）'!F48</f>
        <v>0</v>
      </c>
      <c r="H60" s="117"/>
      <c r="I60" s="43">
        <f>'記入例（第７号【別紙】）'!G48</f>
        <v>0</v>
      </c>
      <c r="K60" s="69">
        <f>'記入例（第７号【別紙】）'!G48</f>
        <v>0</v>
      </c>
    </row>
    <row r="61" spans="1:11" ht="24" customHeight="1">
      <c r="A61" s="41"/>
      <c r="B61" s="41"/>
      <c r="C61" s="41"/>
      <c r="E61" s="26"/>
      <c r="F61" s="26"/>
      <c r="G61" s="26"/>
      <c r="H61" s="30"/>
      <c r="I61" s="29"/>
    </row>
    <row r="62" spans="1:11" ht="24" customHeight="1">
      <c r="H62" s="28" t="s">
        <v>27</v>
      </c>
      <c r="I62" s="46">
        <f>SUM(I45:I59)</f>
        <v>1536800</v>
      </c>
    </row>
    <row r="63" spans="1:11" ht="24" customHeight="1">
      <c r="A63" s="15" t="s">
        <v>28</v>
      </c>
    </row>
    <row r="64" spans="1:11" ht="24" customHeight="1"/>
    <row r="65" spans="1:9" ht="24" customHeight="1">
      <c r="A65" s="118" t="s">
        <v>29</v>
      </c>
      <c r="B65" s="118"/>
      <c r="C65" s="118"/>
      <c r="D65" s="118"/>
      <c r="E65" s="118"/>
      <c r="F65" s="118"/>
      <c r="G65" s="118"/>
      <c r="H65" s="118"/>
      <c r="I65" s="118"/>
    </row>
    <row r="66" spans="1:9" ht="24" customHeight="1">
      <c r="A66" s="118"/>
      <c r="B66" s="118"/>
      <c r="C66" s="118"/>
      <c r="D66" s="118"/>
      <c r="E66" s="118"/>
      <c r="F66" s="118"/>
      <c r="G66" s="118"/>
      <c r="H66" s="118"/>
      <c r="I66" s="118"/>
    </row>
    <row r="67" spans="1:9" ht="24" customHeight="1">
      <c r="A67" s="118"/>
      <c r="B67" s="118"/>
      <c r="C67" s="118"/>
      <c r="D67" s="118"/>
      <c r="E67" s="118"/>
      <c r="F67" s="118"/>
      <c r="G67" s="118"/>
      <c r="H67" s="118"/>
      <c r="I67" s="118"/>
    </row>
    <row r="68" spans="1:9" ht="24" customHeight="1">
      <c r="A68" s="118"/>
      <c r="B68" s="118"/>
      <c r="C68" s="118"/>
      <c r="D68" s="118"/>
      <c r="E68" s="118"/>
      <c r="F68" s="118"/>
      <c r="G68" s="118"/>
      <c r="H68" s="118"/>
      <c r="I68" s="118"/>
    </row>
    <row r="69" spans="1:9" ht="24" customHeight="1">
      <c r="A69" s="118"/>
      <c r="B69" s="118"/>
      <c r="C69" s="118"/>
      <c r="D69" s="118"/>
      <c r="E69" s="118"/>
      <c r="F69" s="118"/>
      <c r="G69" s="118"/>
      <c r="H69" s="118"/>
      <c r="I69" s="118"/>
    </row>
    <row r="70" spans="1:9" ht="19.5" customHeight="1">
      <c r="A70" s="32"/>
      <c r="B70" s="32"/>
      <c r="C70" s="32"/>
      <c r="D70" s="32"/>
      <c r="E70" s="32"/>
      <c r="F70" s="32"/>
      <c r="G70" s="32"/>
      <c r="H70" s="32"/>
      <c r="I70" s="32"/>
    </row>
    <row r="71" spans="1:9" ht="19.5" customHeight="1">
      <c r="A71" s="32"/>
      <c r="B71" s="32"/>
      <c r="C71" s="32"/>
      <c r="D71" s="32"/>
      <c r="E71" s="32"/>
      <c r="F71" s="32"/>
      <c r="G71" s="32"/>
      <c r="H71" s="32"/>
      <c r="I71" s="32"/>
    </row>
    <row r="72" spans="1:9" ht="19.5" customHeight="1">
      <c r="A72" s="32"/>
      <c r="B72" s="32"/>
      <c r="C72" s="32"/>
      <c r="D72" s="32"/>
      <c r="E72" s="32"/>
      <c r="F72" s="32"/>
      <c r="G72" s="32"/>
      <c r="H72" s="32"/>
      <c r="I72" s="32"/>
    </row>
    <row r="73" spans="1:9" ht="19.5" customHeight="1"/>
  </sheetData>
  <mergeCells count="48">
    <mergeCell ref="A2:F2"/>
    <mergeCell ref="H7:I7"/>
    <mergeCell ref="F10:G10"/>
    <mergeCell ref="G45:H45"/>
    <mergeCell ref="A15:I17"/>
    <mergeCell ref="D19:E19"/>
    <mergeCell ref="B24:D24"/>
    <mergeCell ref="F24:G24"/>
    <mergeCell ref="B25:D28"/>
    <mergeCell ref="B29:D32"/>
    <mergeCell ref="B33:D36"/>
    <mergeCell ref="B37:D40"/>
    <mergeCell ref="A45:B45"/>
    <mergeCell ref="A46:B46"/>
    <mergeCell ref="G46:H46"/>
    <mergeCell ref="A47:B47"/>
    <mergeCell ref="G47:H47"/>
    <mergeCell ref="A48:B48"/>
    <mergeCell ref="G48:H48"/>
    <mergeCell ref="A49:B49"/>
    <mergeCell ref="G49:H49"/>
    <mergeCell ref="A50:B50"/>
    <mergeCell ref="G50:H50"/>
    <mergeCell ref="A51:B51"/>
    <mergeCell ref="G51:H51"/>
    <mergeCell ref="G57:H57"/>
    <mergeCell ref="A52:B52"/>
    <mergeCell ref="G52:H52"/>
    <mergeCell ref="A53:B53"/>
    <mergeCell ref="G53:H53"/>
    <mergeCell ref="A54:B54"/>
    <mergeCell ref="G54:H54"/>
    <mergeCell ref="A65:I69"/>
    <mergeCell ref="F11:I11"/>
    <mergeCell ref="F12:I12"/>
    <mergeCell ref="F13:I13"/>
    <mergeCell ref="D21:G21"/>
    <mergeCell ref="A58:B58"/>
    <mergeCell ref="G58:H58"/>
    <mergeCell ref="A59:B59"/>
    <mergeCell ref="G59:H59"/>
    <mergeCell ref="A60:B60"/>
    <mergeCell ref="G60:H60"/>
    <mergeCell ref="A55:B55"/>
    <mergeCell ref="G55:H55"/>
    <mergeCell ref="A56:B56"/>
    <mergeCell ref="G56:H56"/>
    <mergeCell ref="A57:B57"/>
  </mergeCells>
  <phoneticPr fontId="11"/>
  <pageMargins left="0.70866141732283472" right="0.51181102362204722" top="0.74803149606299213" bottom="0.55118110236220474" header="0.31496062992125984" footer="0.31496062992125984"/>
  <pageSetup paperSize="9" scale="89" fitToHeight="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42B0C-8934-4A2F-BE88-549045719B16}">
  <sheetPr>
    <tabColor theme="8" tint="0.39997558519241921"/>
    <pageSetUpPr fitToPage="1"/>
  </sheetPr>
  <dimension ref="A1:S70"/>
  <sheetViews>
    <sheetView topLeftCell="A27" zoomScaleNormal="100" zoomScaleSheetLayoutView="85" workbookViewId="0">
      <selection activeCell="F49" sqref="F49"/>
    </sheetView>
  </sheetViews>
  <sheetFormatPr defaultColWidth="8.875" defaultRowHeight="13.5"/>
  <cols>
    <col min="1" max="1" width="6.625" style="3" customWidth="1"/>
    <col min="2" max="2" width="17.75" style="3" customWidth="1"/>
    <col min="3" max="3" width="25.75" style="3" customWidth="1"/>
    <col min="4" max="4" width="9" style="4" customWidth="1"/>
    <col min="5" max="5" width="12.125" style="4" customWidth="1"/>
    <col min="6" max="6" width="16.125" style="3" bestFit="1" customWidth="1"/>
    <col min="7" max="7" width="16.125" style="3" customWidth="1"/>
    <col min="8" max="8" width="5.5" style="3" bestFit="1" customWidth="1"/>
    <col min="9" max="9" width="6.875" style="3" customWidth="1"/>
    <col min="10" max="10" width="6.125" style="3" customWidth="1"/>
    <col min="11" max="13" width="12.625" style="3" customWidth="1"/>
    <col min="14" max="16384" width="8.875" style="3"/>
  </cols>
  <sheetData>
    <row r="1" spans="1:12" ht="18">
      <c r="A1" s="67" t="s">
        <v>71</v>
      </c>
    </row>
    <row r="2" spans="1:12" ht="18">
      <c r="A2" s="67" t="s">
        <v>72</v>
      </c>
    </row>
    <row r="3" spans="1:12" ht="18">
      <c r="A3" s="67" t="s">
        <v>82</v>
      </c>
    </row>
    <row r="4" spans="1:12" ht="18">
      <c r="A4" s="67" t="s">
        <v>83</v>
      </c>
    </row>
    <row r="5" spans="1:12" ht="18">
      <c r="A5" s="67" t="s">
        <v>74</v>
      </c>
    </row>
    <row r="6" spans="1:12" ht="18">
      <c r="A6" s="67" t="s">
        <v>75</v>
      </c>
    </row>
    <row r="7" spans="1:12" ht="18">
      <c r="A7" s="67" t="s">
        <v>76</v>
      </c>
      <c r="K7" s="142"/>
      <c r="L7" s="142"/>
    </row>
    <row r="8" spans="1:12" ht="15.75">
      <c r="A8" s="66"/>
    </row>
    <row r="9" spans="1:12" ht="14.25">
      <c r="A9" s="114" t="s">
        <v>84</v>
      </c>
      <c r="B9" s="114"/>
      <c r="C9" s="114"/>
      <c r="D9" s="114"/>
      <c r="E9" s="114"/>
      <c r="F9" s="114"/>
    </row>
    <row r="10" spans="1:12" ht="18" customHeight="1">
      <c r="A10" s="3" t="s">
        <v>30</v>
      </c>
    </row>
    <row r="11" spans="1:12" ht="18" customHeight="1">
      <c r="A11" s="3" t="s">
        <v>0</v>
      </c>
    </row>
    <row r="12" spans="1:12" ht="18" customHeight="1">
      <c r="A12" s="129" t="s">
        <v>44</v>
      </c>
      <c r="B12" s="129"/>
      <c r="C12" s="129"/>
      <c r="D12" s="129"/>
      <c r="E12" s="129"/>
      <c r="F12" s="129"/>
      <c r="G12" s="129"/>
      <c r="H12" s="129"/>
      <c r="I12" s="129"/>
    </row>
    <row r="13" spans="1:12" ht="18" customHeight="1"/>
    <row r="14" spans="1:12" ht="18" customHeight="1">
      <c r="A14" s="130" t="s">
        <v>86</v>
      </c>
      <c r="B14" s="130"/>
      <c r="C14" s="3" t="s">
        <v>31</v>
      </c>
    </row>
    <row r="15" spans="1:12" ht="18" customHeight="1"/>
    <row r="16" spans="1:12" ht="18" customHeight="1">
      <c r="A16" s="135" t="s">
        <v>87</v>
      </c>
      <c r="B16" s="135"/>
      <c r="C16" s="83" t="s">
        <v>88</v>
      </c>
    </row>
    <row r="17" spans="1:14" ht="18" customHeight="1"/>
    <row r="18" spans="1:14" ht="18" customHeight="1">
      <c r="A18" s="3" t="s">
        <v>1</v>
      </c>
    </row>
    <row r="19" spans="1:14" ht="22.5" customHeight="1">
      <c r="A19" s="131" t="s">
        <v>6</v>
      </c>
      <c r="B19" s="132" t="s">
        <v>7</v>
      </c>
      <c r="C19" s="132" t="s">
        <v>8</v>
      </c>
      <c r="D19" s="131" t="s">
        <v>4</v>
      </c>
      <c r="E19" s="133" t="s">
        <v>47</v>
      </c>
      <c r="F19" s="131" t="s">
        <v>66</v>
      </c>
      <c r="G19" s="131"/>
      <c r="H19" s="126" t="s">
        <v>67</v>
      </c>
      <c r="I19" s="126" t="s">
        <v>33</v>
      </c>
      <c r="J19" s="22"/>
      <c r="K19" s="23"/>
      <c r="L19" s="23"/>
      <c r="M19" s="23"/>
      <c r="N19" s="23"/>
    </row>
    <row r="20" spans="1:14" ht="32.25" customHeight="1">
      <c r="A20" s="132"/>
      <c r="B20" s="132"/>
      <c r="C20" s="132"/>
      <c r="D20" s="132"/>
      <c r="E20" s="134"/>
      <c r="F20" s="131" t="s">
        <v>77</v>
      </c>
      <c r="G20" s="132"/>
      <c r="H20" s="127"/>
      <c r="I20" s="127"/>
      <c r="J20" s="22"/>
      <c r="K20" s="65" t="s">
        <v>69</v>
      </c>
      <c r="L20" s="23"/>
      <c r="M20" s="23"/>
      <c r="N20" s="23"/>
    </row>
    <row r="21" spans="1:14" ht="27">
      <c r="A21" s="132"/>
      <c r="B21" s="132"/>
      <c r="C21" s="132"/>
      <c r="D21" s="132"/>
      <c r="E21" s="134"/>
      <c r="F21" s="68" t="s">
        <v>78</v>
      </c>
      <c r="G21" s="24" t="s">
        <v>79</v>
      </c>
      <c r="H21" s="127"/>
      <c r="I21" s="127"/>
      <c r="J21" s="23"/>
      <c r="K21" s="121" t="s">
        <v>70</v>
      </c>
      <c r="L21" s="23"/>
      <c r="M21" s="23"/>
      <c r="N21" s="23"/>
    </row>
    <row r="22" spans="1:14">
      <c r="A22" s="132"/>
      <c r="B22" s="132"/>
      <c r="C22" s="132"/>
      <c r="D22" s="132"/>
      <c r="E22" s="134"/>
      <c r="F22" s="55" t="s">
        <v>80</v>
      </c>
      <c r="G22" s="6" t="s">
        <v>81</v>
      </c>
      <c r="H22" s="128"/>
      <c r="I22" s="128"/>
      <c r="K22" s="122"/>
      <c r="L22" s="23"/>
      <c r="M22" s="23"/>
      <c r="N22" s="23"/>
    </row>
    <row r="23" spans="1:14" ht="18" customHeight="1">
      <c r="A23" s="72">
        <v>1</v>
      </c>
      <c r="B23" s="73" t="s">
        <v>89</v>
      </c>
      <c r="C23" s="74" t="s">
        <v>90</v>
      </c>
      <c r="D23" s="80">
        <v>1.5</v>
      </c>
      <c r="E23" s="81" t="s">
        <v>36</v>
      </c>
      <c r="F23" s="64">
        <v>19000</v>
      </c>
      <c r="G23" s="9">
        <f t="shared" ref="G23:G32" si="0">IF(ISERROR(K23),"",ROUNDDOWN(K23*F23/2,-2))</f>
        <v>475900</v>
      </c>
      <c r="H23" s="14"/>
      <c r="I23" s="11"/>
      <c r="K23" s="25" cm="1">
        <f t="array" ref="K23">_xlfn.XLOOKUP(1,($D$55:$D$70=D23)*($E$55:$E$70=E23),$F$55:$F$70)</f>
        <v>50.1</v>
      </c>
    </row>
    <row r="24" spans="1:14" ht="18" customHeight="1">
      <c r="A24" s="72"/>
      <c r="B24" s="75"/>
      <c r="C24" s="74"/>
      <c r="D24" s="80">
        <v>1.5</v>
      </c>
      <c r="E24" s="81" t="s">
        <v>37</v>
      </c>
      <c r="F24" s="64">
        <v>9500</v>
      </c>
      <c r="G24" s="5">
        <f t="shared" si="0"/>
        <v>252200</v>
      </c>
      <c r="H24" s="14"/>
      <c r="I24" s="11"/>
      <c r="K24" s="25" cm="1">
        <f t="array" ref="K24">_xlfn.XLOOKUP(1,($D$55:$D$70=D24)*($E$55:$E$70=E24),$F$55:$F$70)</f>
        <v>53.1</v>
      </c>
    </row>
    <row r="25" spans="1:14" ht="18" customHeight="1">
      <c r="A25" s="76">
        <v>2</v>
      </c>
      <c r="B25" s="75" t="s">
        <v>91</v>
      </c>
      <c r="C25" s="74" t="s">
        <v>92</v>
      </c>
      <c r="D25" s="80">
        <v>1.3</v>
      </c>
      <c r="E25" s="81" t="s">
        <v>36</v>
      </c>
      <c r="F25" s="60">
        <v>24000</v>
      </c>
      <c r="G25" s="5">
        <f t="shared" si="0"/>
        <v>361200</v>
      </c>
      <c r="H25" s="14"/>
      <c r="I25" s="13"/>
      <c r="K25" s="25" cm="1">
        <f t="array" ref="K25">_xlfn.XLOOKUP(1,($D$55:$D$70=D25)*($E$55:$E$70=E25),$F$55:$F$70)</f>
        <v>30.1</v>
      </c>
    </row>
    <row r="26" spans="1:14" ht="18" customHeight="1">
      <c r="A26" s="76"/>
      <c r="B26" s="75"/>
      <c r="C26" s="74"/>
      <c r="D26" s="80">
        <v>1.3</v>
      </c>
      <c r="E26" s="81" t="s">
        <v>37</v>
      </c>
      <c r="F26" s="60">
        <v>8000</v>
      </c>
      <c r="G26" s="5">
        <f t="shared" si="0"/>
        <v>127600</v>
      </c>
      <c r="H26" s="14"/>
      <c r="I26" s="11"/>
      <c r="K26" s="25" cm="1">
        <f t="array" ref="K26">_xlfn.XLOOKUP(1,($D$55:$D$70=D26)*($E$55:$E$70=E26),$F$55:$F$70)</f>
        <v>31.9</v>
      </c>
    </row>
    <row r="27" spans="1:14" ht="18" customHeight="1">
      <c r="A27" s="76"/>
      <c r="B27" s="75"/>
      <c r="C27" s="74"/>
      <c r="D27" s="80">
        <v>1.3</v>
      </c>
      <c r="E27" s="81" t="s">
        <v>38</v>
      </c>
      <c r="F27" s="60">
        <v>12000</v>
      </c>
      <c r="G27" s="5">
        <f t="shared" si="0"/>
        <v>235800</v>
      </c>
      <c r="H27" s="14"/>
      <c r="I27" s="11"/>
      <c r="K27" s="25" cm="1">
        <f t="array" ref="K27">_xlfn.XLOOKUP(1,($D$55:$D$70=D27)*($E$55:$E$70=E27),$F$55:$F$70)</f>
        <v>39.299999999999997</v>
      </c>
    </row>
    <row r="28" spans="1:14" ht="18" customHeight="1">
      <c r="A28" s="76">
        <v>3</v>
      </c>
      <c r="B28" s="75" t="s">
        <v>93</v>
      </c>
      <c r="C28" s="74" t="s">
        <v>94</v>
      </c>
      <c r="D28" s="80">
        <v>1.7</v>
      </c>
      <c r="E28" s="81" t="s">
        <v>36</v>
      </c>
      <c r="F28" s="60">
        <v>2400</v>
      </c>
      <c r="G28" s="5">
        <f t="shared" si="0"/>
        <v>84100</v>
      </c>
      <c r="H28" s="14"/>
      <c r="I28" s="11"/>
      <c r="K28" s="25" cm="1">
        <f t="array" ref="K28">_xlfn.XLOOKUP(1,($D$55:$D$70=D28)*($E$55:$E$70=E28),$F$55:$F$70)</f>
        <v>70.099999999999994</v>
      </c>
    </row>
    <row r="29" spans="1:14" ht="18" customHeight="1">
      <c r="A29" s="76"/>
      <c r="B29" s="75"/>
      <c r="C29" s="74"/>
      <c r="D29" s="80"/>
      <c r="E29" s="81"/>
      <c r="F29" s="60"/>
      <c r="G29" s="5" t="str">
        <f t="shared" si="0"/>
        <v/>
      </c>
      <c r="H29" s="14"/>
      <c r="I29" s="11"/>
      <c r="K29" s="25" t="e" cm="1">
        <f t="array" ref="K29">_xlfn.XLOOKUP(1,($D$55:$D$70=D29)*($E$55:$E$70=E29),$F$55:$F$70)</f>
        <v>#N/A</v>
      </c>
    </row>
    <row r="30" spans="1:14" ht="18" customHeight="1">
      <c r="A30" s="76"/>
      <c r="B30" s="75"/>
      <c r="C30" s="74"/>
      <c r="D30" s="80"/>
      <c r="E30" s="81"/>
      <c r="F30" s="60"/>
      <c r="G30" s="5" t="str">
        <f t="shared" si="0"/>
        <v/>
      </c>
      <c r="H30" s="14"/>
      <c r="I30" s="11"/>
      <c r="K30" s="25" t="e" cm="1">
        <f t="array" ref="K30">_xlfn.XLOOKUP(1,($D$55:$D$70=D30)*($E$55:$E$70=E30),$F$55:$F$70)</f>
        <v>#N/A</v>
      </c>
    </row>
    <row r="31" spans="1:14" ht="18" customHeight="1">
      <c r="A31" s="76"/>
      <c r="B31" s="75"/>
      <c r="C31" s="74"/>
      <c r="D31" s="80"/>
      <c r="E31" s="81"/>
      <c r="F31" s="60"/>
      <c r="G31" s="5" t="str">
        <f t="shared" si="0"/>
        <v/>
      </c>
      <c r="H31" s="14"/>
      <c r="I31" s="11"/>
      <c r="K31" s="25" t="e" cm="1">
        <f t="array" ref="K31">_xlfn.XLOOKUP(1,($D$55:$D$70=D31)*($E$55:$E$70=E31),$F$55:$F$70)</f>
        <v>#N/A</v>
      </c>
    </row>
    <row r="32" spans="1:14" ht="18" customHeight="1" thickBot="1">
      <c r="A32" s="77"/>
      <c r="B32" s="78"/>
      <c r="C32" s="79"/>
      <c r="D32" s="82"/>
      <c r="E32" s="78"/>
      <c r="F32" s="61"/>
      <c r="G32" s="52" t="str">
        <f t="shared" si="0"/>
        <v/>
      </c>
      <c r="H32" s="53"/>
      <c r="I32" s="54"/>
      <c r="K32" s="25" t="e" cm="1">
        <f t="array" ref="K32">_xlfn.XLOOKUP(1,($D$55:$D$70=D32)*($E$55:$E$70=E32),$F$55:$F$70)</f>
        <v>#N/A</v>
      </c>
    </row>
    <row r="33" spans="1:9" ht="18" customHeight="1" thickTop="1">
      <c r="A33" s="137" t="s">
        <v>2</v>
      </c>
      <c r="B33" s="129"/>
      <c r="C33" s="129"/>
      <c r="D33" s="123">
        <v>1.1499999999999999</v>
      </c>
      <c r="E33" s="6" t="s">
        <v>9</v>
      </c>
      <c r="F33" s="56">
        <f>SUMIFS($F$23:$F$32,$D$23:$D$32,D33,$E$23:$E$32,E33)</f>
        <v>0</v>
      </c>
      <c r="G33" s="7">
        <f>SUMIFS($G$23:$G$32,$D$23:$D$32,D33,$E$23:$E$32,E33)</f>
        <v>0</v>
      </c>
      <c r="H33" s="51"/>
      <c r="I33" s="51"/>
    </row>
    <row r="34" spans="1:9" ht="18" customHeight="1">
      <c r="A34" s="137"/>
      <c r="B34" s="129"/>
      <c r="C34" s="129"/>
      <c r="D34" s="123"/>
      <c r="E34" s="8" t="s">
        <v>10</v>
      </c>
      <c r="F34" s="57">
        <f>SUMIFS($F$23:$F$32,$D$23:$D$32,D34,$E$23:$E$32,E34)</f>
        <v>0</v>
      </c>
      <c r="G34" s="9">
        <f>SUMIFS($G$23:$G$32,$D$23:$D$32,D33,$E$23:$E$32,E34)</f>
        <v>0</v>
      </c>
      <c r="H34" s="12"/>
      <c r="I34" s="12"/>
    </row>
    <row r="35" spans="1:9" ht="18" customHeight="1">
      <c r="A35" s="137"/>
      <c r="B35" s="129"/>
      <c r="C35" s="129"/>
      <c r="D35" s="123"/>
      <c r="E35" s="6" t="s">
        <v>11</v>
      </c>
      <c r="F35" s="58">
        <f>SUMIFS($F$23:$F$32,$D$23:$D$32,D35,$E$23:$E$32,E35)</f>
        <v>0</v>
      </c>
      <c r="G35" s="9">
        <f>SUMIFS($G$23:$G$32,$D$23:$D$32,D33,$E$23:$E$32,E35)</f>
        <v>0</v>
      </c>
      <c r="H35" s="12"/>
      <c r="I35" s="12"/>
    </row>
    <row r="36" spans="1:9" ht="18" customHeight="1">
      <c r="A36" s="137"/>
      <c r="B36" s="129"/>
      <c r="C36" s="129"/>
      <c r="D36" s="124"/>
      <c r="E36" s="6" t="s">
        <v>42</v>
      </c>
      <c r="F36" s="59">
        <f>SUMIFS($F$23:$F$32,$D$23:$D$32,D36,$E$23:$E$32,E36)</f>
        <v>0</v>
      </c>
      <c r="G36" s="9">
        <f>SUMIFS($G$23:$G$32,$D$23:$D$32,D33,$E$23:$E$32,E36)</f>
        <v>0</v>
      </c>
      <c r="H36" s="12"/>
      <c r="I36" s="12"/>
    </row>
    <row r="37" spans="1:9" ht="18" customHeight="1">
      <c r="A37" s="137"/>
      <c r="B37" s="129"/>
      <c r="C37" s="129"/>
      <c r="D37" s="125">
        <v>1.3</v>
      </c>
      <c r="E37" s="6" t="s">
        <v>9</v>
      </c>
      <c r="F37" s="56">
        <f>SUMIFS($F$23:$F$32,$D$23:$D$32,D37,$E$23:$E$32,E37)</f>
        <v>24000</v>
      </c>
      <c r="G37" s="7">
        <f>SUMIFS($G$23:$G$32,$D$23:$D$32,D37,$E$23:$E$32,E37)</f>
        <v>361200</v>
      </c>
      <c r="H37" s="12"/>
      <c r="I37" s="12"/>
    </row>
    <row r="38" spans="1:9" ht="18" customHeight="1">
      <c r="A38" s="137"/>
      <c r="B38" s="129"/>
      <c r="C38" s="129"/>
      <c r="D38" s="123"/>
      <c r="E38" s="8" t="s">
        <v>10</v>
      </c>
      <c r="F38" s="57">
        <f>SUMIFS($F$23:$F$32,$D$23:$D$32,D37,$E$23:$E$32,E38)</f>
        <v>8000</v>
      </c>
      <c r="G38" s="9">
        <f>SUMIFS($G$23:$G$32,$D$23:$D$32,D37,$E$23:$E$32,E38)</f>
        <v>127600</v>
      </c>
      <c r="H38" s="12"/>
      <c r="I38" s="12"/>
    </row>
    <row r="39" spans="1:9" ht="18" customHeight="1">
      <c r="A39" s="137"/>
      <c r="B39" s="129"/>
      <c r="C39" s="129"/>
      <c r="D39" s="123"/>
      <c r="E39" s="6" t="s">
        <v>11</v>
      </c>
      <c r="F39" s="58">
        <f>SUMIFS($F$23:$F$32,$D$23:$D$32,D37,$E$23:$E$32,E39)</f>
        <v>12000</v>
      </c>
      <c r="G39" s="9">
        <f>SUMIFS($G$23:$G$32,$D$23:$D$32,D37,$E$23:$E$32,E39)</f>
        <v>235800</v>
      </c>
      <c r="H39" s="12"/>
      <c r="I39" s="12"/>
    </row>
    <row r="40" spans="1:9" ht="18" customHeight="1">
      <c r="A40" s="137"/>
      <c r="B40" s="129"/>
      <c r="C40" s="129"/>
      <c r="D40" s="124"/>
      <c r="E40" s="6" t="s">
        <v>42</v>
      </c>
      <c r="F40" s="59">
        <f>SUMIFS($F$23:$F$32,$D$23:$D$32,D38,$E$23:$E$32,E40)</f>
        <v>0</v>
      </c>
      <c r="G40" s="9">
        <f>SUMIFS($G$23:$G$32,$D$23:$D$32,D37,$E$23:$E$32,E40)</f>
        <v>0</v>
      </c>
      <c r="H40" s="12"/>
      <c r="I40" s="12"/>
    </row>
    <row r="41" spans="1:9" ht="18" customHeight="1">
      <c r="A41" s="137"/>
      <c r="B41" s="129"/>
      <c r="C41" s="129"/>
      <c r="D41" s="125">
        <v>1.5</v>
      </c>
      <c r="E41" s="6" t="s">
        <v>9</v>
      </c>
      <c r="F41" s="56">
        <f>SUMIFS($F$23:$F$32,$D$23:$D$32,D41,$E$23:$E$32,E41)</f>
        <v>19000</v>
      </c>
      <c r="G41" s="7">
        <f>SUMIFS($G$23:$G$32,$D$23:$D$32,D41,$E$23:$E$32,E41)</f>
        <v>475900</v>
      </c>
      <c r="H41" s="12"/>
      <c r="I41" s="12"/>
    </row>
    <row r="42" spans="1:9" ht="18" customHeight="1">
      <c r="A42" s="137"/>
      <c r="B42" s="129"/>
      <c r="C42" s="129"/>
      <c r="D42" s="123"/>
      <c r="E42" s="8" t="s">
        <v>10</v>
      </c>
      <c r="F42" s="57">
        <f>SUMIFS($F$23:$F$32,$D$23:$D$32,D41,$E$23:$E$32,E42)</f>
        <v>9500</v>
      </c>
      <c r="G42" s="9">
        <f>SUMIFS($G$23:$G$32,$D$23:$D$32,D41,$E$23:$E$32,E42)</f>
        <v>252200</v>
      </c>
      <c r="H42" s="12"/>
      <c r="I42" s="12"/>
    </row>
    <row r="43" spans="1:9" ht="18" customHeight="1">
      <c r="A43" s="137"/>
      <c r="B43" s="129"/>
      <c r="C43" s="129"/>
      <c r="D43" s="123"/>
      <c r="E43" s="6" t="s">
        <v>11</v>
      </c>
      <c r="F43" s="58">
        <f>SUMIFS($F$23:$F$32,$D$23:$D$32,D41,$E$23:$E$32,E43)</f>
        <v>0</v>
      </c>
      <c r="G43" s="9">
        <f>SUMIFS($G$23:$G$32,$D$23:$D$32,D41,$E$23:$E$32,E43)</f>
        <v>0</v>
      </c>
      <c r="H43" s="12"/>
      <c r="I43" s="12"/>
    </row>
    <row r="44" spans="1:9" ht="18" customHeight="1">
      <c r="A44" s="137"/>
      <c r="B44" s="129"/>
      <c r="C44" s="129"/>
      <c r="D44" s="124"/>
      <c r="E44" s="6" t="s">
        <v>42</v>
      </c>
      <c r="F44" s="59">
        <f>SUMIFS($F$23:$F$32,$D$23:$D$32,D42,$E$23:$E$32,E44)</f>
        <v>0</v>
      </c>
      <c r="G44" s="9">
        <f>SUMIFS($G$23:$G$32,$D$23:$D$32,D41,$E$23:$E$32,E44)</f>
        <v>0</v>
      </c>
      <c r="H44" s="12"/>
      <c r="I44" s="12"/>
    </row>
    <row r="45" spans="1:9" ht="18" customHeight="1">
      <c r="A45" s="137"/>
      <c r="B45" s="129"/>
      <c r="C45" s="129"/>
      <c r="D45" s="136">
        <v>1.7</v>
      </c>
      <c r="E45" s="6" t="s">
        <v>9</v>
      </c>
      <c r="F45" s="56">
        <f>SUMIFS($F$23:$F$32,$D$23:$D$32,D45,$E$23:$E$32,E45)</f>
        <v>2400</v>
      </c>
      <c r="G45" s="7">
        <f>SUMIFS($G$23:$G$32,$D$23:$D$32,D45,$E$23:$E$32,E45)</f>
        <v>84100</v>
      </c>
      <c r="H45" s="12"/>
      <c r="I45" s="12"/>
    </row>
    <row r="46" spans="1:9" ht="18" customHeight="1">
      <c r="A46" s="137"/>
      <c r="B46" s="129"/>
      <c r="C46" s="129"/>
      <c r="D46" s="136"/>
      <c r="E46" s="8" t="s">
        <v>10</v>
      </c>
      <c r="F46" s="57">
        <f>SUMIFS($F$23:$F$32,$D$23:$D$32,D45,$E$23:$E$32,E46)</f>
        <v>0</v>
      </c>
      <c r="G46" s="9">
        <f>SUMIFS($G$23:$G$32,$D$23:$D$32,D45,$E$23:$E$32,E46)</f>
        <v>0</v>
      </c>
      <c r="H46" s="12"/>
      <c r="I46" s="12"/>
    </row>
    <row r="47" spans="1:9" ht="18" customHeight="1">
      <c r="A47" s="137"/>
      <c r="B47" s="129"/>
      <c r="C47" s="129"/>
      <c r="D47" s="136"/>
      <c r="E47" s="6" t="s">
        <v>11</v>
      </c>
      <c r="F47" s="58">
        <f>SUMIFS($F$23:$F$32,$D$23:$D$32,D45,$E$23:$E$32,E47)</f>
        <v>0</v>
      </c>
      <c r="G47" s="9">
        <f>SUMIFS($G$23:$G$32,$D$23:$D$32,D45,$E$23:$E$32,E47)</f>
        <v>0</v>
      </c>
      <c r="H47" s="12"/>
      <c r="I47" s="12"/>
    </row>
    <row r="48" spans="1:9" ht="18" customHeight="1">
      <c r="A48" s="138"/>
      <c r="B48" s="139"/>
      <c r="C48" s="139"/>
      <c r="D48" s="136"/>
      <c r="E48" s="6" t="s">
        <v>42</v>
      </c>
      <c r="F48" s="59">
        <f>SUMIFS($F$23:$F$32,$D$23:$D$32,D46,$E$23:$E$32,E48)</f>
        <v>0</v>
      </c>
      <c r="G48" s="9">
        <f>SUMIFS($G$23:$G$32,$D$23:$D$32,D45,$E$23:$E$32,E48)</f>
        <v>0</v>
      </c>
      <c r="H48" s="12"/>
      <c r="I48" s="12"/>
    </row>
    <row r="49" spans="1:19" ht="18" customHeight="1">
      <c r="G49" s="84"/>
    </row>
    <row r="50" spans="1:19" ht="18" customHeight="1">
      <c r="A50" s="2" t="s">
        <v>3</v>
      </c>
    </row>
    <row r="51" spans="1:19" ht="18" customHeight="1">
      <c r="A51" s="2" t="s">
        <v>65</v>
      </c>
    </row>
    <row r="52" spans="1:19" ht="18" customHeight="1">
      <c r="A52" s="2" t="s">
        <v>5</v>
      </c>
      <c r="P52" s="18"/>
      <c r="Q52" s="18"/>
      <c r="S52" s="21"/>
    </row>
    <row r="53" spans="1:19" ht="18" customHeight="1">
      <c r="A53" s="1"/>
      <c r="P53" s="18"/>
      <c r="Q53" s="18"/>
      <c r="S53" s="21"/>
    </row>
    <row r="54" spans="1:19" ht="18" customHeight="1">
      <c r="A54" s="1"/>
      <c r="D54" s="25" t="s">
        <v>46</v>
      </c>
      <c r="E54" s="62" t="s">
        <v>45</v>
      </c>
      <c r="F54" s="25" t="s">
        <v>68</v>
      </c>
      <c r="H54" s="4" t="s">
        <v>34</v>
      </c>
      <c r="P54" s="18"/>
      <c r="Q54" s="18"/>
      <c r="S54" s="21"/>
    </row>
    <row r="55" spans="1:19" ht="18" customHeight="1">
      <c r="D55" s="62">
        <v>1.1499999999999999</v>
      </c>
      <c r="E55" s="62" t="s">
        <v>36</v>
      </c>
      <c r="F55" s="63">
        <v>15</v>
      </c>
      <c r="H55" s="4" t="s">
        <v>35</v>
      </c>
      <c r="P55" s="18"/>
      <c r="Q55" s="18"/>
      <c r="S55" s="20"/>
    </row>
    <row r="56" spans="1:19" ht="18" customHeight="1">
      <c r="D56" s="62">
        <v>1.1499999999999999</v>
      </c>
      <c r="E56" s="62" t="s">
        <v>37</v>
      </c>
      <c r="F56" s="63">
        <v>15.9</v>
      </c>
      <c r="P56" s="18"/>
      <c r="Q56" s="18"/>
      <c r="S56" s="20"/>
    </row>
    <row r="57" spans="1:19" ht="18" customHeight="1">
      <c r="D57" s="62">
        <v>1.1499999999999999</v>
      </c>
      <c r="E57" s="62" t="s">
        <v>38</v>
      </c>
      <c r="F57" s="63">
        <v>19.7</v>
      </c>
      <c r="P57" s="18"/>
      <c r="Q57" s="18"/>
      <c r="S57" s="20"/>
    </row>
    <row r="58" spans="1:19" ht="18" customHeight="1">
      <c r="B58" s="10"/>
      <c r="D58" s="62">
        <v>1.1499999999999999</v>
      </c>
      <c r="E58" s="62" t="s">
        <v>42</v>
      </c>
      <c r="F58" s="63">
        <v>12.1</v>
      </c>
      <c r="P58" s="18"/>
      <c r="Q58" s="18"/>
      <c r="S58" s="20"/>
    </row>
    <row r="59" spans="1:19" ht="18" customHeight="1">
      <c r="D59" s="62">
        <v>1.3</v>
      </c>
      <c r="E59" s="62" t="s">
        <v>36</v>
      </c>
      <c r="F59" s="63">
        <v>30.1</v>
      </c>
      <c r="P59" s="18"/>
      <c r="Q59" s="18"/>
      <c r="S59" s="20"/>
    </row>
    <row r="60" spans="1:19" ht="18" customHeight="1">
      <c r="B60" s="10"/>
      <c r="D60" s="62">
        <v>1.3</v>
      </c>
      <c r="E60" s="62" t="s">
        <v>37</v>
      </c>
      <c r="F60" s="63">
        <v>31.9</v>
      </c>
      <c r="K60" s="16"/>
      <c r="L60" s="16"/>
      <c r="M60" s="16"/>
      <c r="N60" s="16"/>
      <c r="P60" s="18"/>
      <c r="Q60" s="18"/>
      <c r="S60" s="20"/>
    </row>
    <row r="61" spans="1:19" ht="18" customHeight="1">
      <c r="B61" s="10"/>
      <c r="D61" s="62">
        <v>1.3</v>
      </c>
      <c r="E61" s="62" t="s">
        <v>38</v>
      </c>
      <c r="F61" s="63">
        <v>39.299999999999997</v>
      </c>
      <c r="J61" s="16"/>
      <c r="K61" s="17"/>
      <c r="L61" s="17"/>
      <c r="M61" s="17"/>
      <c r="N61" s="17"/>
      <c r="P61" s="19"/>
      <c r="Q61" s="19"/>
      <c r="S61" s="20"/>
    </row>
    <row r="62" spans="1:19" ht="18" customHeight="1">
      <c r="D62" s="62">
        <v>1.3</v>
      </c>
      <c r="E62" s="62" t="s">
        <v>42</v>
      </c>
      <c r="F62" s="63">
        <v>24.2</v>
      </c>
      <c r="J62" s="16"/>
      <c r="K62" s="17"/>
      <c r="L62" s="17"/>
      <c r="M62" s="17"/>
      <c r="N62" s="17"/>
      <c r="P62" s="19"/>
      <c r="Q62" s="19"/>
      <c r="S62" s="20"/>
    </row>
    <row r="63" spans="1:19" ht="18" customHeight="1">
      <c r="D63" s="62">
        <v>1.5</v>
      </c>
      <c r="E63" s="62" t="s">
        <v>36</v>
      </c>
      <c r="F63" s="63">
        <v>50.1</v>
      </c>
      <c r="J63" s="16"/>
      <c r="K63" s="17"/>
      <c r="L63" s="17"/>
      <c r="M63" s="17"/>
      <c r="N63" s="17"/>
      <c r="P63" s="19"/>
      <c r="Q63" s="19"/>
      <c r="S63" s="20"/>
    </row>
    <row r="64" spans="1:19" ht="18" customHeight="1">
      <c r="B64" s="10"/>
      <c r="D64" s="62">
        <v>1.5</v>
      </c>
      <c r="E64" s="62" t="s">
        <v>37</v>
      </c>
      <c r="F64" s="63">
        <v>53.1</v>
      </c>
      <c r="J64" s="16"/>
      <c r="K64" s="17"/>
      <c r="L64" s="17"/>
      <c r="M64" s="17"/>
      <c r="N64" s="17"/>
      <c r="P64" s="19"/>
      <c r="Q64" s="19"/>
      <c r="S64" s="20"/>
    </row>
    <row r="65" spans="2:19" ht="18" customHeight="1">
      <c r="B65" s="10"/>
      <c r="D65" s="62">
        <v>1.5</v>
      </c>
      <c r="E65" s="62" t="s">
        <v>38</v>
      </c>
      <c r="F65" s="63">
        <v>65.599999999999994</v>
      </c>
      <c r="P65" s="19"/>
      <c r="Q65" s="19"/>
      <c r="S65" s="20"/>
    </row>
    <row r="66" spans="2:19" ht="18" customHeight="1">
      <c r="D66" s="62">
        <v>1.5</v>
      </c>
      <c r="E66" s="62" t="s">
        <v>42</v>
      </c>
      <c r="F66" s="63">
        <v>40.299999999999997</v>
      </c>
      <c r="P66" s="19"/>
      <c r="Q66" s="19"/>
      <c r="S66" s="20"/>
    </row>
    <row r="67" spans="2:19" ht="18" customHeight="1">
      <c r="D67" s="62">
        <v>1.7</v>
      </c>
      <c r="E67" s="62" t="s">
        <v>36</v>
      </c>
      <c r="F67" s="63">
        <v>70.099999999999994</v>
      </c>
      <c r="P67" s="19"/>
      <c r="Q67" s="19"/>
      <c r="S67" s="20"/>
    </row>
    <row r="68" spans="2:19" ht="18" customHeight="1">
      <c r="D68" s="62">
        <v>1.7</v>
      </c>
      <c r="E68" s="62" t="s">
        <v>37</v>
      </c>
      <c r="F68" s="63">
        <v>74.3</v>
      </c>
    </row>
    <row r="69" spans="2:19" ht="18" customHeight="1">
      <c r="D69" s="62">
        <v>1.7</v>
      </c>
      <c r="E69" s="25" t="s">
        <v>38</v>
      </c>
      <c r="F69" s="63">
        <v>91.8</v>
      </c>
    </row>
    <row r="70" spans="2:19" ht="18" customHeight="1">
      <c r="D70" s="62">
        <v>1.7</v>
      </c>
      <c r="E70" s="25" t="s">
        <v>42</v>
      </c>
      <c r="F70" s="63">
        <v>56.4</v>
      </c>
    </row>
  </sheetData>
  <mergeCells count="20">
    <mergeCell ref="A33:C48"/>
    <mergeCell ref="D33:D36"/>
    <mergeCell ref="D37:D40"/>
    <mergeCell ref="D41:D44"/>
    <mergeCell ref="D45:D48"/>
    <mergeCell ref="A16:B16"/>
    <mergeCell ref="K7:L7"/>
    <mergeCell ref="H19:H22"/>
    <mergeCell ref="I19:I22"/>
    <mergeCell ref="F20:G20"/>
    <mergeCell ref="K21:K22"/>
    <mergeCell ref="A9:F9"/>
    <mergeCell ref="A12:I12"/>
    <mergeCell ref="A14:B14"/>
    <mergeCell ref="A19:A22"/>
    <mergeCell ref="B19:B22"/>
    <mergeCell ref="C19:C22"/>
    <mergeCell ref="D19:D22"/>
    <mergeCell ref="E19:E22"/>
    <mergeCell ref="F19:G19"/>
  </mergeCells>
  <phoneticPr fontId="11"/>
  <dataValidations count="3">
    <dataValidation type="list" allowBlank="1" showInputMessage="1" showErrorMessage="1" sqref="D23:D32" xr:uid="{C0C7550C-74F1-451C-9D4A-DA5AA303F814}">
      <formula1>"　,115%,130%,150%,170%"</formula1>
    </dataValidation>
    <dataValidation type="list" allowBlank="1" showInputMessage="1" showErrorMessage="1" sqref="E23:E32" xr:uid="{7AB34C56-E240-42DE-93B8-9CDFC15242FA}">
      <formula1>"　,Ａ重油,灯油,ＬＰガス,ＬＮＧ"</formula1>
    </dataValidation>
    <dataValidation type="list" allowBlank="1" showInputMessage="1" showErrorMessage="1" sqref="H54 H23:H33" xr:uid="{63CB4433-353C-47DD-9CB8-619A175C6CF7}">
      <formula1>$H$54:$H$55</formula1>
    </dataValidation>
  </dataValidations>
  <printOptions horizontalCentered="1"/>
  <pageMargins left="0.70866141732283472" right="0.70866141732283472" top="0.55118110236220474" bottom="0.35433070866141736" header="0.31496062992125984" footer="0.31496062992125984"/>
  <pageSetup paperSize="9" scale="7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別紙様式第7号【本体】</vt:lpstr>
      <vt:lpstr>別紙様式第７号【別紙】</vt:lpstr>
      <vt:lpstr>記入例（第7号【本体】）</vt:lpstr>
      <vt:lpstr>記入例（第７号【別紙】）</vt:lpstr>
      <vt:lpstr>'記入例（第７号【別紙】）'!_Hlk86072704</vt:lpstr>
      <vt:lpstr>別紙様式第７号【別紙】!_Hlk86072704</vt:lpstr>
      <vt:lpstr>'記入例（第７号【別紙】）'!Print_Area</vt:lpstr>
      <vt:lpstr>'記入例（第7号【本体】）'!Print_Area</vt:lpstr>
      <vt:lpstr>別紙様式第７号【別紙】!Print_Area</vt:lpstr>
      <vt:lpstr>別紙様式第7号【本体】!Print_Area</vt:lpstr>
      <vt:lpstr>'記入例（第７号【別紙】）'!Print_Titles</vt:lpstr>
      <vt:lpstr>別紙様式第７号【別紙】!Print_Titles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瀬戸口　麻紀（園芸農産課）</dc:creator>
  <cp:lastModifiedBy>東浦　実</cp:lastModifiedBy>
  <cp:lastPrinted>2026-05-07T08:15:05Z</cp:lastPrinted>
  <dcterms:created xsi:type="dcterms:W3CDTF">2010-06-10T01:56:01Z</dcterms:created>
  <dcterms:modified xsi:type="dcterms:W3CDTF">2026-05-08T07:59:06Z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2016-02-25T00:36:59Z</vt:lpwstr>
  </property>
</Properties>
</file>