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Fs18\共有フォルダ24\11101500-020総務課\経理関係\○委託契約（建物関係､その他）\R7\○R7清掃（一般競争）\R7入札・契約\"/>
    </mc:Choice>
  </mc:AlternateContent>
  <xr:revisionPtr revIDLastSave="0" documentId="13_ncr:1_{139E4397-B90E-444F-9975-89BDEF09C503}" xr6:coauthVersionLast="47" xr6:coauthVersionMax="47" xr10:uidLastSave="{00000000-0000-0000-0000-000000000000}"/>
  <bookViews>
    <workbookView xWindow="2220" yWindow="-14130" windowWidth="21600" windowHeight="11175" xr2:uid="{00000000-000D-0000-FFFF-FFFF00000000}"/>
  </bookViews>
  <sheets>
    <sheet name="R7年間内訳" sheetId="2" r:id="rId1"/>
    <sheet name="R7清掃1年分" sheetId="1" r:id="rId2"/>
    <sheet name="R7植栽1年分" sheetId="5" r:id="rId3"/>
  </sheets>
  <definedNames>
    <definedName name="_xlnm.Print_Area" localSheetId="2">'R7植栽1年分'!$B$3:$AX$47</definedName>
    <definedName name="_xlnm.Print_Area" localSheetId="1">'R7清掃1年分'!$B$3:$AX$50</definedName>
    <definedName name="_xlnm.Print_Area" localSheetId="0">'R7年間内訳'!$A$1:$Q$44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13" i="1" l="1"/>
  <c r="AV6" i="1"/>
  <c r="AN18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2" i="1"/>
  <c r="AJ11" i="1"/>
  <c r="AJ10" i="1"/>
  <c r="AJ9" i="1"/>
  <c r="AJ5" i="1"/>
  <c r="AF9" i="1"/>
  <c r="AB19" i="1"/>
  <c r="X28" i="1"/>
  <c r="X21" i="1"/>
  <c r="X10" i="1"/>
  <c r="X9" i="1"/>
  <c r="T17" i="1"/>
  <c r="I26" i="2" l="1"/>
  <c r="AW24" i="1" l="1"/>
  <c r="AW18" i="1"/>
  <c r="AW17" i="1"/>
  <c r="AW16" i="1"/>
  <c r="AW15" i="1"/>
  <c r="AW14" i="1"/>
  <c r="AW13" i="1"/>
  <c r="AW12" i="1"/>
  <c r="AW11" i="1"/>
  <c r="AW10" i="1"/>
  <c r="AW9" i="1"/>
  <c r="AW8" i="1"/>
  <c r="AW7" i="1"/>
  <c r="AW6" i="1"/>
  <c r="AW5" i="1"/>
  <c r="AS29" i="1"/>
  <c r="AS28" i="1"/>
  <c r="AS15" i="1"/>
  <c r="AO18" i="1"/>
  <c r="AO17" i="1"/>
  <c r="AO5" i="1"/>
  <c r="AK35" i="1"/>
  <c r="AK33" i="1"/>
  <c r="AK32" i="1"/>
  <c r="AK31" i="1"/>
  <c r="AK30" i="1"/>
  <c r="AK29" i="1"/>
  <c r="AK28" i="1"/>
  <c r="AK26" i="1"/>
  <c r="AK25" i="1"/>
  <c r="AK24" i="1"/>
  <c r="AK23" i="1"/>
  <c r="AK22" i="1"/>
  <c r="AK21" i="1"/>
  <c r="AK19" i="1"/>
  <c r="AK18" i="1"/>
  <c r="AK17" i="1"/>
  <c r="AK16" i="1"/>
  <c r="AK15" i="1"/>
  <c r="AK14" i="1"/>
  <c r="AK12" i="1"/>
  <c r="AK11" i="1"/>
  <c r="AK10" i="1"/>
  <c r="AK9" i="1"/>
  <c r="AK8" i="1"/>
  <c r="AK7" i="1"/>
  <c r="AK5" i="1"/>
  <c r="AG34" i="1"/>
  <c r="AG33" i="1"/>
  <c r="AG32" i="1"/>
  <c r="AG31" i="1"/>
  <c r="AG30" i="1"/>
  <c r="AG27" i="1"/>
  <c r="AG9" i="1"/>
  <c r="AG8" i="1"/>
  <c r="AC19" i="1"/>
  <c r="AC18" i="1"/>
  <c r="Y28" i="1"/>
  <c r="Y27" i="1"/>
  <c r="Y21" i="1"/>
  <c r="Y20" i="1"/>
  <c r="Y10" i="1"/>
  <c r="Y9" i="1"/>
  <c r="Y8" i="1"/>
  <c r="Y7" i="1"/>
  <c r="Y5" i="1"/>
  <c r="U35" i="1"/>
  <c r="U34" i="1"/>
  <c r="U33" i="1"/>
  <c r="U32" i="1"/>
  <c r="U31" i="1"/>
  <c r="U17" i="1"/>
  <c r="U16" i="1"/>
  <c r="M9" i="1"/>
  <c r="M8" i="1"/>
  <c r="M7" i="1"/>
  <c r="M6" i="1"/>
  <c r="M5" i="1"/>
  <c r="I35" i="1"/>
  <c r="I34" i="1"/>
  <c r="I33" i="1"/>
  <c r="I32" i="1"/>
  <c r="I11" i="1"/>
  <c r="I10" i="1"/>
  <c r="I9" i="1"/>
  <c r="I8" i="1"/>
  <c r="I7" i="1"/>
  <c r="E33" i="1"/>
  <c r="P48" i="1" l="1"/>
  <c r="H49" i="1" l="1"/>
  <c r="H48" i="1"/>
  <c r="R48" i="1" s="1"/>
  <c r="V48" i="1" s="1"/>
  <c r="H47" i="1"/>
  <c r="H46" i="1"/>
  <c r="AV24" i="5" l="1"/>
  <c r="AV18" i="5"/>
  <c r="AV17" i="5"/>
  <c r="AV16" i="5"/>
  <c r="AV15" i="5"/>
  <c r="AV14" i="5"/>
  <c r="AV13" i="5"/>
  <c r="AV12" i="5"/>
  <c r="AV11" i="5"/>
  <c r="AV10" i="5"/>
  <c r="AV9" i="5"/>
  <c r="AV8" i="5"/>
  <c r="AV7" i="5"/>
  <c r="AV6" i="5"/>
  <c r="AV5" i="5"/>
  <c r="AR29" i="5"/>
  <c r="AR28" i="5"/>
  <c r="AR15" i="5"/>
  <c r="AN18" i="5"/>
  <c r="AN17" i="5"/>
  <c r="AN5" i="5"/>
  <c r="AJ35" i="5"/>
  <c r="AJ33" i="5"/>
  <c r="AJ32" i="5"/>
  <c r="AJ31" i="5"/>
  <c r="AJ30" i="5"/>
  <c r="AJ29" i="5"/>
  <c r="AJ28" i="5"/>
  <c r="AJ26" i="5"/>
  <c r="AJ25" i="5"/>
  <c r="AJ24" i="5"/>
  <c r="AJ23" i="5"/>
  <c r="AJ22" i="5"/>
  <c r="AJ21" i="5"/>
  <c r="AJ19" i="5"/>
  <c r="AJ18" i="5"/>
  <c r="AJ17" i="5"/>
  <c r="AJ16" i="5"/>
  <c r="AJ15" i="5"/>
  <c r="AJ14" i="5"/>
  <c r="AJ12" i="5"/>
  <c r="AJ11" i="5"/>
  <c r="AJ10" i="5"/>
  <c r="AJ9" i="5"/>
  <c r="AJ8" i="5"/>
  <c r="AJ7" i="5"/>
  <c r="AJ5" i="5"/>
  <c r="AF34" i="5"/>
  <c r="AF33" i="5"/>
  <c r="AF32" i="5"/>
  <c r="AF31" i="5"/>
  <c r="AF30" i="5"/>
  <c r="AF27" i="5"/>
  <c r="AF9" i="5"/>
  <c r="AF8" i="5"/>
  <c r="AB19" i="5"/>
  <c r="AB18" i="5"/>
  <c r="X28" i="5"/>
  <c r="X27" i="5"/>
  <c r="X21" i="5"/>
  <c r="X20" i="5"/>
  <c r="X10" i="5"/>
  <c r="X9" i="5"/>
  <c r="X8" i="5"/>
  <c r="X7" i="5"/>
  <c r="X5" i="5"/>
  <c r="T35" i="5"/>
  <c r="T34" i="5"/>
  <c r="T33" i="5"/>
  <c r="T32" i="5"/>
  <c r="T31" i="5"/>
  <c r="T17" i="5"/>
  <c r="T16" i="5"/>
  <c r="L9" i="5"/>
  <c r="L8" i="5"/>
  <c r="L7" i="5"/>
  <c r="L6" i="5"/>
  <c r="L5" i="5"/>
  <c r="H35" i="5"/>
  <c r="H34" i="5"/>
  <c r="H33" i="5"/>
  <c r="H32" i="5"/>
  <c r="H11" i="5"/>
  <c r="I11" i="5" s="1"/>
  <c r="H10" i="5"/>
  <c r="H9" i="5"/>
  <c r="H8" i="5"/>
  <c r="H7" i="5"/>
  <c r="D33" i="5"/>
  <c r="B5" i="5"/>
  <c r="Q29" i="2" l="1"/>
  <c r="Q36" i="2" l="1"/>
  <c r="Q35" i="2"/>
  <c r="Q34" i="2"/>
  <c r="Q33" i="2"/>
  <c r="Q32" i="2"/>
  <c r="Q31" i="2"/>
  <c r="Q30" i="2"/>
  <c r="Q28" i="2"/>
  <c r="Q27" i="2"/>
  <c r="P26" i="2"/>
  <c r="O26" i="2"/>
  <c r="N26" i="2"/>
  <c r="M26" i="2"/>
  <c r="L26" i="2"/>
  <c r="K26" i="2"/>
  <c r="J26" i="2"/>
  <c r="H26" i="2"/>
  <c r="G26" i="2"/>
  <c r="F26" i="2"/>
  <c r="E26" i="2"/>
  <c r="Q23" i="2"/>
  <c r="Q22" i="2"/>
  <c r="Q20" i="2"/>
  <c r="Q26" i="2" l="1"/>
  <c r="AS40" i="5"/>
  <c r="AS39" i="5"/>
  <c r="AO40" i="5"/>
  <c r="AO39" i="5"/>
  <c r="AK40" i="5"/>
  <c r="AK39" i="5"/>
  <c r="H46" i="5"/>
  <c r="H45" i="5"/>
  <c r="B6" i="5"/>
  <c r="B7" i="5" s="1"/>
  <c r="B8" i="5" s="1"/>
  <c r="C5" i="5"/>
  <c r="AI42" i="5" l="1"/>
  <c r="M19" i="2" s="1"/>
  <c r="AM42" i="5"/>
  <c r="N19" i="2" s="1"/>
  <c r="AQ42" i="5"/>
  <c r="O19" i="2" s="1"/>
  <c r="C7" i="5"/>
  <c r="C6" i="5"/>
  <c r="B9" i="5"/>
  <c r="C8" i="5"/>
  <c r="B10" i="5" l="1"/>
  <c r="C9" i="5"/>
  <c r="B11" i="5" l="1"/>
  <c r="C10" i="5"/>
  <c r="B12" i="5" l="1"/>
  <c r="C11" i="5"/>
  <c r="B13" i="5" l="1"/>
  <c r="C12" i="5"/>
  <c r="C13" i="5" l="1"/>
  <c r="B14" i="5"/>
  <c r="B15" i="5" l="1"/>
  <c r="C14" i="5"/>
  <c r="C15" i="5" l="1"/>
  <c r="B16" i="5"/>
  <c r="B17" i="5" l="1"/>
  <c r="C16" i="5"/>
  <c r="B18" i="5" l="1"/>
  <c r="C17" i="5"/>
  <c r="C18" i="5" l="1"/>
  <c r="B19" i="5"/>
  <c r="B20" i="5" l="1"/>
  <c r="C19" i="5"/>
  <c r="B21" i="5" l="1"/>
  <c r="C20" i="5"/>
  <c r="B22" i="5" l="1"/>
  <c r="C21" i="5"/>
  <c r="B23" i="5" l="1"/>
  <c r="C22" i="5"/>
  <c r="B24" i="5" l="1"/>
  <c r="C23" i="5"/>
  <c r="B25" i="5" l="1"/>
  <c r="C24" i="5"/>
  <c r="B6" i="1"/>
  <c r="C6" i="1" s="1"/>
  <c r="D6" i="1" s="1"/>
  <c r="C5" i="1"/>
  <c r="D5" i="1" s="1"/>
  <c r="E5" i="1" l="1"/>
  <c r="D5" i="5"/>
  <c r="E5" i="5" s="1"/>
  <c r="E6" i="1"/>
  <c r="D6" i="5"/>
  <c r="E6" i="5" s="1"/>
  <c r="B26" i="5"/>
  <c r="C25" i="5"/>
  <c r="B7" i="1"/>
  <c r="C7" i="1" s="1"/>
  <c r="D7" i="1" s="1"/>
  <c r="E7" i="1" l="1"/>
  <c r="D7" i="5"/>
  <c r="E7" i="5" s="1"/>
  <c r="B27" i="5"/>
  <c r="C26" i="5"/>
  <c r="B8" i="1"/>
  <c r="C8" i="1" s="1"/>
  <c r="D8" i="1" s="1"/>
  <c r="E8" i="1" l="1"/>
  <c r="D8" i="5"/>
  <c r="E8" i="5" s="1"/>
  <c r="B28" i="5"/>
  <c r="C27" i="5"/>
  <c r="B9" i="1"/>
  <c r="C9" i="1" s="1"/>
  <c r="D9" i="1" s="1"/>
  <c r="E9" i="1" l="1"/>
  <c r="D9" i="5"/>
  <c r="E9" i="5" s="1"/>
  <c r="C28" i="5"/>
  <c r="B29" i="5"/>
  <c r="B10" i="1"/>
  <c r="B11" i="1" s="1"/>
  <c r="C10" i="1" l="1"/>
  <c r="D10" i="1" s="1"/>
  <c r="C29" i="5"/>
  <c r="B30" i="5"/>
  <c r="C11" i="1"/>
  <c r="D11" i="1" s="1"/>
  <c r="B12" i="1"/>
  <c r="E11" i="1" l="1"/>
  <c r="D11" i="5"/>
  <c r="E11" i="5" s="1"/>
  <c r="E10" i="1"/>
  <c r="D10" i="5"/>
  <c r="E10" i="5" s="1"/>
  <c r="C30" i="5"/>
  <c r="B31" i="5"/>
  <c r="B13" i="1"/>
  <c r="C12" i="1"/>
  <c r="D12" i="1" s="1"/>
  <c r="E12" i="1" l="1"/>
  <c r="D12" i="5"/>
  <c r="E12" i="5" s="1"/>
  <c r="B32" i="5"/>
  <c r="C31" i="5"/>
  <c r="B14" i="1"/>
  <c r="C13" i="1"/>
  <c r="D13" i="1" s="1"/>
  <c r="E13" i="1" l="1"/>
  <c r="D13" i="5"/>
  <c r="E13" i="5" s="1"/>
  <c r="B33" i="5"/>
  <c r="C32" i="5"/>
  <c r="B15" i="1"/>
  <c r="C14" i="1"/>
  <c r="D14" i="1" s="1"/>
  <c r="E14" i="1" l="1"/>
  <c r="D14" i="5"/>
  <c r="E14" i="5" s="1"/>
  <c r="B34" i="5"/>
  <c r="C33" i="5"/>
  <c r="E33" i="5" s="1"/>
  <c r="C15" i="1"/>
  <c r="D15" i="1" s="1"/>
  <c r="B16" i="1"/>
  <c r="E15" i="1" l="1"/>
  <c r="D15" i="5"/>
  <c r="E15" i="5" s="1"/>
  <c r="C34" i="5"/>
  <c r="F5" i="5"/>
  <c r="C16" i="1"/>
  <c r="D16" i="1" s="1"/>
  <c r="B17" i="1"/>
  <c r="E16" i="1" l="1"/>
  <c r="D16" i="5"/>
  <c r="E16" i="5" s="1"/>
  <c r="F6" i="5"/>
  <c r="G5" i="5"/>
  <c r="B18" i="1"/>
  <c r="C17" i="1"/>
  <c r="D17" i="1" s="1"/>
  <c r="E17" i="1" l="1"/>
  <c r="D17" i="5"/>
  <c r="F7" i="5"/>
  <c r="G6" i="5"/>
  <c r="B19" i="1"/>
  <c r="C18" i="1"/>
  <c r="D18" i="1" s="1"/>
  <c r="E17" i="5" l="1"/>
  <c r="E18" i="1"/>
  <c r="D18" i="5"/>
  <c r="E18" i="5" s="1"/>
  <c r="G7" i="5"/>
  <c r="I7" i="5" s="1"/>
  <c r="F8" i="5"/>
  <c r="B20" i="1"/>
  <c r="C19" i="1"/>
  <c r="D19" i="1" s="1"/>
  <c r="E19" i="1" l="1"/>
  <c r="D19" i="5"/>
  <c r="E19" i="5" s="1"/>
  <c r="F9" i="5"/>
  <c r="G8" i="5"/>
  <c r="I8" i="5" s="1"/>
  <c r="B21" i="1"/>
  <c r="C20" i="1"/>
  <c r="D20" i="1" s="1"/>
  <c r="E20" i="1" l="1"/>
  <c r="D20" i="5"/>
  <c r="F10" i="5"/>
  <c r="G9" i="5"/>
  <c r="I9" i="5" s="1"/>
  <c r="B22" i="1"/>
  <c r="C21" i="1"/>
  <c r="D21" i="1" s="1"/>
  <c r="E21" i="1" l="1"/>
  <c r="D21" i="5"/>
  <c r="E21" i="5" s="1"/>
  <c r="E20" i="5"/>
  <c r="F11" i="5"/>
  <c r="G10" i="5"/>
  <c r="I10" i="5" s="1"/>
  <c r="C22" i="1"/>
  <c r="D22" i="1" s="1"/>
  <c r="B23" i="1"/>
  <c r="E22" i="1" l="1"/>
  <c r="D22" i="5"/>
  <c r="F12" i="5"/>
  <c r="G11" i="5"/>
  <c r="B24" i="1"/>
  <c r="C23" i="1"/>
  <c r="D23" i="1" s="1"/>
  <c r="E23" i="1" l="1"/>
  <c r="D23" i="5"/>
  <c r="E23" i="5" s="1"/>
  <c r="E22" i="5"/>
  <c r="F13" i="5"/>
  <c r="G12" i="5"/>
  <c r="B25" i="1"/>
  <c r="C24" i="1"/>
  <c r="D24" i="1" s="1"/>
  <c r="E24" i="1" l="1"/>
  <c r="D24" i="5"/>
  <c r="G13" i="5"/>
  <c r="F14" i="5"/>
  <c r="C25" i="1"/>
  <c r="D25" i="1" s="1"/>
  <c r="B26" i="1"/>
  <c r="E25" i="1" l="1"/>
  <c r="D25" i="5"/>
  <c r="E25" i="5" s="1"/>
  <c r="E24" i="5"/>
  <c r="F15" i="5"/>
  <c r="G14" i="5"/>
  <c r="C26" i="1"/>
  <c r="D26" i="1" s="1"/>
  <c r="B27" i="1"/>
  <c r="E26" i="1" l="1"/>
  <c r="D26" i="5"/>
  <c r="E26" i="5" s="1"/>
  <c r="F16" i="5"/>
  <c r="G15" i="5"/>
  <c r="B28" i="1"/>
  <c r="C27" i="1"/>
  <c r="D27" i="1" s="1"/>
  <c r="E27" i="1" l="1"/>
  <c r="D27" i="5"/>
  <c r="E27" i="5" s="1"/>
  <c r="F17" i="5"/>
  <c r="G16" i="5"/>
  <c r="B29" i="1"/>
  <c r="C28" i="1"/>
  <c r="D28" i="1" s="1"/>
  <c r="E28" i="1" l="1"/>
  <c r="D28" i="5"/>
  <c r="E28" i="5" s="1"/>
  <c r="G17" i="5"/>
  <c r="F18" i="5"/>
  <c r="C29" i="1"/>
  <c r="D29" i="1" s="1"/>
  <c r="B30" i="1"/>
  <c r="E29" i="1" l="1"/>
  <c r="D29" i="5"/>
  <c r="E29" i="5" s="1"/>
  <c r="F19" i="5"/>
  <c r="G18" i="5"/>
  <c r="C30" i="1"/>
  <c r="D30" i="1" s="1"/>
  <c r="B31" i="1"/>
  <c r="E30" i="1" l="1"/>
  <c r="D30" i="5"/>
  <c r="E30" i="5" s="1"/>
  <c r="F20" i="5"/>
  <c r="G19" i="5"/>
  <c r="C31" i="1"/>
  <c r="D31" i="1" s="1"/>
  <c r="B32" i="1"/>
  <c r="E31" i="1" l="1"/>
  <c r="D31" i="5"/>
  <c r="E31" i="5" s="1"/>
  <c r="F21" i="5"/>
  <c r="G20" i="5"/>
  <c r="C32" i="1"/>
  <c r="D32" i="1" s="1"/>
  <c r="B33" i="1"/>
  <c r="E32" i="1" l="1"/>
  <c r="D32" i="5"/>
  <c r="F22" i="5"/>
  <c r="G21" i="5"/>
  <c r="C33" i="1"/>
  <c r="B34" i="1"/>
  <c r="E32" i="5" l="1"/>
  <c r="F23" i="5"/>
  <c r="G22" i="5"/>
  <c r="C34" i="1"/>
  <c r="D34" i="1" s="1"/>
  <c r="F5" i="1"/>
  <c r="E34" i="1" l="1"/>
  <c r="D34" i="5"/>
  <c r="E41" i="1"/>
  <c r="E42" i="1"/>
  <c r="E39" i="1"/>
  <c r="E40" i="1"/>
  <c r="F24" i="5"/>
  <c r="G23" i="5"/>
  <c r="F6" i="1"/>
  <c r="G5" i="1"/>
  <c r="H5" i="1" s="1"/>
  <c r="E34" i="5" l="1"/>
  <c r="E38" i="5"/>
  <c r="C44" i="1"/>
  <c r="I5" i="1"/>
  <c r="H5" i="5"/>
  <c r="I5" i="5" s="1"/>
  <c r="E43" i="1"/>
  <c r="F25" i="5"/>
  <c r="G24" i="5"/>
  <c r="E38" i="1"/>
  <c r="F7" i="1"/>
  <c r="G6" i="1"/>
  <c r="H6" i="1" s="1"/>
  <c r="E39" i="5" l="1"/>
  <c r="E40" i="5"/>
  <c r="I6" i="1"/>
  <c r="H6" i="5"/>
  <c r="I6" i="5" s="1"/>
  <c r="F26" i="5"/>
  <c r="G25" i="5"/>
  <c r="F8" i="1"/>
  <c r="G7" i="1"/>
  <c r="E41" i="5" l="1"/>
  <c r="C42" i="5"/>
  <c r="E19" i="2" s="1"/>
  <c r="F27" i="5"/>
  <c r="G26" i="5"/>
  <c r="F9" i="1"/>
  <c r="G8" i="1"/>
  <c r="F28" i="5" l="1"/>
  <c r="G27" i="5"/>
  <c r="F10" i="1"/>
  <c r="G9" i="1"/>
  <c r="F29" i="5" l="1"/>
  <c r="G28" i="5"/>
  <c r="F11" i="1"/>
  <c r="G10" i="1"/>
  <c r="G29" i="5" l="1"/>
  <c r="F30" i="5"/>
  <c r="F12" i="1"/>
  <c r="G11" i="1"/>
  <c r="G30" i="5" l="1"/>
  <c r="F31" i="5"/>
  <c r="F13" i="1"/>
  <c r="G12" i="1"/>
  <c r="H12" i="1" s="1"/>
  <c r="I12" i="1" l="1"/>
  <c r="H12" i="5"/>
  <c r="I12" i="5" s="1"/>
  <c r="F32" i="5"/>
  <c r="G31" i="5"/>
  <c r="G13" i="1"/>
  <c r="H13" i="1" s="1"/>
  <c r="F14" i="1"/>
  <c r="I13" i="1" l="1"/>
  <c r="H13" i="5"/>
  <c r="I13" i="5" s="1"/>
  <c r="F33" i="5"/>
  <c r="G32" i="5"/>
  <c r="I32" i="5" s="1"/>
  <c r="F15" i="1"/>
  <c r="G14" i="1"/>
  <c r="H14" i="1" s="1"/>
  <c r="I14" i="1" l="1"/>
  <c r="H14" i="5"/>
  <c r="I14" i="5" s="1"/>
  <c r="F34" i="5"/>
  <c r="G33" i="5"/>
  <c r="I33" i="5" s="1"/>
  <c r="F16" i="1"/>
  <c r="G15" i="1"/>
  <c r="H15" i="1" s="1"/>
  <c r="I15" i="1" l="1"/>
  <c r="H15" i="5"/>
  <c r="I15" i="5" s="1"/>
  <c r="F35" i="5"/>
  <c r="G34" i="5"/>
  <c r="I34" i="5" s="1"/>
  <c r="F17" i="1"/>
  <c r="G16" i="1"/>
  <c r="H16" i="1" s="1"/>
  <c r="I16" i="1" l="1"/>
  <c r="H16" i="5"/>
  <c r="G35" i="5"/>
  <c r="I35" i="5" s="1"/>
  <c r="J5" i="5"/>
  <c r="F18" i="1"/>
  <c r="G17" i="1"/>
  <c r="H17" i="1" s="1"/>
  <c r="I16" i="5" l="1"/>
  <c r="I17" i="1"/>
  <c r="H17" i="5"/>
  <c r="I17" i="5" s="1"/>
  <c r="J6" i="5"/>
  <c r="K5" i="5"/>
  <c r="M5" i="5" s="1"/>
  <c r="G18" i="1"/>
  <c r="H18" i="1" s="1"/>
  <c r="F19" i="1"/>
  <c r="I18" i="1" l="1"/>
  <c r="H18" i="5"/>
  <c r="I18" i="5" s="1"/>
  <c r="J7" i="5"/>
  <c r="K6" i="5"/>
  <c r="M6" i="5" s="1"/>
  <c r="G19" i="1"/>
  <c r="H19" i="1" s="1"/>
  <c r="F20" i="1"/>
  <c r="I19" i="1" l="1"/>
  <c r="H19" i="5"/>
  <c r="I19" i="5" s="1"/>
  <c r="K7" i="5"/>
  <c r="M7" i="5" s="1"/>
  <c r="J8" i="5"/>
  <c r="G20" i="1"/>
  <c r="H20" i="1" s="1"/>
  <c r="F21" i="1"/>
  <c r="I20" i="1" l="1"/>
  <c r="H20" i="5"/>
  <c r="I20" i="5" s="1"/>
  <c r="J9" i="5"/>
  <c r="K8" i="5"/>
  <c r="M8" i="5" s="1"/>
  <c r="G21" i="1"/>
  <c r="H21" i="1" s="1"/>
  <c r="F22" i="1"/>
  <c r="I21" i="1" l="1"/>
  <c r="H21" i="5"/>
  <c r="J10" i="5"/>
  <c r="K9" i="5"/>
  <c r="F23" i="1"/>
  <c r="G22" i="1"/>
  <c r="H22" i="1" s="1"/>
  <c r="I22" i="1" l="1"/>
  <c r="H22" i="5"/>
  <c r="I22" i="5" s="1"/>
  <c r="I21" i="5"/>
  <c r="M9" i="5"/>
  <c r="J11" i="5"/>
  <c r="K10" i="5"/>
  <c r="F24" i="1"/>
  <c r="G23" i="1"/>
  <c r="H23" i="1" s="1"/>
  <c r="I23" i="1" l="1"/>
  <c r="H23" i="5"/>
  <c r="I23" i="5" s="1"/>
  <c r="J12" i="5"/>
  <c r="K11" i="5"/>
  <c r="G24" i="1"/>
  <c r="H24" i="1" s="1"/>
  <c r="F25" i="1"/>
  <c r="I24" i="1" l="1"/>
  <c r="H24" i="5"/>
  <c r="I24" i="5" s="1"/>
  <c r="J13" i="5"/>
  <c r="K12" i="5"/>
  <c r="G25" i="1"/>
  <c r="H25" i="1" s="1"/>
  <c r="F26" i="1"/>
  <c r="I25" i="1" l="1"/>
  <c r="H25" i="5"/>
  <c r="I25" i="5" s="1"/>
  <c r="K13" i="5"/>
  <c r="J14" i="5"/>
  <c r="F27" i="1"/>
  <c r="G26" i="1"/>
  <c r="H26" i="1" s="1"/>
  <c r="I26" i="1" l="1"/>
  <c r="H26" i="5"/>
  <c r="I26" i="5" s="1"/>
  <c r="J15" i="5"/>
  <c r="K14" i="5"/>
  <c r="F28" i="1"/>
  <c r="G27" i="1"/>
  <c r="H27" i="1" s="1"/>
  <c r="I27" i="1" l="1"/>
  <c r="H27" i="5"/>
  <c r="I27" i="5" s="1"/>
  <c r="J16" i="5"/>
  <c r="K15" i="5"/>
  <c r="F29" i="1"/>
  <c r="G28" i="1"/>
  <c r="H28" i="1" s="1"/>
  <c r="I28" i="1" l="1"/>
  <c r="H28" i="5"/>
  <c r="I28" i="5" s="1"/>
  <c r="J17" i="5"/>
  <c r="K16" i="5"/>
  <c r="G29" i="1"/>
  <c r="H29" i="1" s="1"/>
  <c r="F30" i="1"/>
  <c r="I29" i="1" l="1"/>
  <c r="H29" i="5"/>
  <c r="I29" i="5" s="1"/>
  <c r="K17" i="5"/>
  <c r="J18" i="5"/>
  <c r="G30" i="1"/>
  <c r="H30" i="1" s="1"/>
  <c r="F31" i="1"/>
  <c r="I30" i="1" l="1"/>
  <c r="H30" i="5"/>
  <c r="I30" i="5" s="1"/>
  <c r="K18" i="5"/>
  <c r="J19" i="5"/>
  <c r="G31" i="1"/>
  <c r="F32" i="1"/>
  <c r="I31" i="1" l="1"/>
  <c r="H31" i="5"/>
  <c r="J20" i="5"/>
  <c r="K19" i="5"/>
  <c r="F33" i="1"/>
  <c r="G32" i="1"/>
  <c r="I31" i="5" l="1"/>
  <c r="I38" i="5"/>
  <c r="J21" i="5"/>
  <c r="K20" i="5"/>
  <c r="F34" i="1"/>
  <c r="G33" i="1"/>
  <c r="I40" i="5" l="1"/>
  <c r="I39" i="5"/>
  <c r="I39" i="1"/>
  <c r="I42" i="1"/>
  <c r="I41" i="1"/>
  <c r="I40" i="1"/>
  <c r="J22" i="5"/>
  <c r="K21" i="5"/>
  <c r="F35" i="1"/>
  <c r="G34" i="1"/>
  <c r="F44" i="1" l="1"/>
  <c r="G42" i="5"/>
  <c r="F19" i="2" s="1"/>
  <c r="I41" i="5"/>
  <c r="I43" i="1"/>
  <c r="K22" i="5"/>
  <c r="J23" i="5"/>
  <c r="I38" i="1"/>
  <c r="G35" i="1"/>
  <c r="J5" i="1"/>
  <c r="K23" i="5" l="1"/>
  <c r="J24" i="5"/>
  <c r="K5" i="1"/>
  <c r="J6" i="1"/>
  <c r="J25" i="5" l="1"/>
  <c r="K24" i="5"/>
  <c r="K6" i="1"/>
  <c r="J7" i="1"/>
  <c r="J26" i="5" l="1"/>
  <c r="K25" i="5"/>
  <c r="J8" i="1"/>
  <c r="K7" i="1"/>
  <c r="J27" i="5" l="1"/>
  <c r="K26" i="5"/>
  <c r="J9" i="1"/>
  <c r="K8" i="1"/>
  <c r="J28" i="5" l="1"/>
  <c r="K27" i="5"/>
  <c r="K9" i="1"/>
  <c r="J10" i="1"/>
  <c r="J29" i="5" l="1"/>
  <c r="K28" i="5"/>
  <c r="K10" i="1"/>
  <c r="L10" i="1" s="1"/>
  <c r="J11" i="1"/>
  <c r="M10" i="1" l="1"/>
  <c r="L10" i="5"/>
  <c r="M10" i="5" s="1"/>
  <c r="J30" i="5"/>
  <c r="K29" i="5"/>
  <c r="K11" i="1"/>
  <c r="L11" i="1" s="1"/>
  <c r="J12" i="1"/>
  <c r="M11" i="1" l="1"/>
  <c r="L11" i="5"/>
  <c r="M11" i="5" s="1"/>
  <c r="J31" i="5"/>
  <c r="K30" i="5"/>
  <c r="K12" i="1"/>
  <c r="L12" i="1" s="1"/>
  <c r="J13" i="1"/>
  <c r="M12" i="1" l="1"/>
  <c r="L12" i="5"/>
  <c r="M12" i="5" s="1"/>
  <c r="J32" i="5"/>
  <c r="K31" i="5"/>
  <c r="J14" i="1"/>
  <c r="K13" i="1"/>
  <c r="L13" i="1" s="1"/>
  <c r="M13" i="1" l="1"/>
  <c r="L13" i="5"/>
  <c r="M13" i="5" s="1"/>
  <c r="J33" i="5"/>
  <c r="K32" i="5"/>
  <c r="J15" i="1"/>
  <c r="K14" i="1"/>
  <c r="L14" i="1" s="1"/>
  <c r="M14" i="1" l="1"/>
  <c r="L14" i="5"/>
  <c r="M14" i="5" s="1"/>
  <c r="J34" i="5"/>
  <c r="K33" i="5"/>
  <c r="K15" i="1"/>
  <c r="L15" i="1" s="1"/>
  <c r="J16" i="1"/>
  <c r="M15" i="1" l="1"/>
  <c r="L15" i="5"/>
  <c r="M15" i="5" s="1"/>
  <c r="K34" i="5"/>
  <c r="N5" i="5"/>
  <c r="J17" i="1"/>
  <c r="K16" i="1"/>
  <c r="L16" i="1" s="1"/>
  <c r="M16" i="1" l="1"/>
  <c r="L16" i="5"/>
  <c r="M16" i="5" s="1"/>
  <c r="O5" i="5"/>
  <c r="N6" i="5"/>
  <c r="J18" i="1"/>
  <c r="K17" i="1"/>
  <c r="L17" i="1" s="1"/>
  <c r="M17" i="1" l="1"/>
  <c r="L17" i="5"/>
  <c r="O6" i="5"/>
  <c r="N7" i="5"/>
  <c r="K18" i="1"/>
  <c r="L18" i="1" s="1"/>
  <c r="J19" i="1"/>
  <c r="M18" i="1" l="1"/>
  <c r="L18" i="5"/>
  <c r="M18" i="5" s="1"/>
  <c r="M17" i="5"/>
  <c r="N8" i="5"/>
  <c r="O7" i="5"/>
  <c r="J20" i="1"/>
  <c r="K19" i="1"/>
  <c r="L19" i="1" s="1"/>
  <c r="M19" i="1" l="1"/>
  <c r="L19" i="5"/>
  <c r="N9" i="5"/>
  <c r="O8" i="5"/>
  <c r="J21" i="1"/>
  <c r="K20" i="1"/>
  <c r="L20" i="1" s="1"/>
  <c r="M19" i="5" l="1"/>
  <c r="M20" i="1"/>
  <c r="L20" i="5"/>
  <c r="M20" i="5" s="1"/>
  <c r="O9" i="5"/>
  <c r="N10" i="5"/>
  <c r="K21" i="1"/>
  <c r="L21" i="1" s="1"/>
  <c r="J22" i="1"/>
  <c r="M21" i="1" l="1"/>
  <c r="L21" i="5"/>
  <c r="M21" i="5" s="1"/>
  <c r="O10" i="5"/>
  <c r="N11" i="5"/>
  <c r="K22" i="1"/>
  <c r="L22" i="1" s="1"/>
  <c r="J23" i="1"/>
  <c r="M22" i="1" l="1"/>
  <c r="L22" i="5"/>
  <c r="M22" i="5" s="1"/>
  <c r="O11" i="5"/>
  <c r="N12" i="5"/>
  <c r="K23" i="1"/>
  <c r="L23" i="1" s="1"/>
  <c r="J24" i="1"/>
  <c r="M23" i="1" l="1"/>
  <c r="L23" i="5"/>
  <c r="M23" i="5" s="1"/>
  <c r="O12" i="5"/>
  <c r="N13" i="5"/>
  <c r="J25" i="1"/>
  <c r="K24" i="1"/>
  <c r="L24" i="1" s="1"/>
  <c r="M24" i="1" l="1"/>
  <c r="L24" i="5"/>
  <c r="M24" i="5" s="1"/>
  <c r="N14" i="5"/>
  <c r="O13" i="5"/>
  <c r="J26" i="1"/>
  <c r="K25" i="1"/>
  <c r="L25" i="1" s="1"/>
  <c r="M25" i="1" l="1"/>
  <c r="L25" i="5"/>
  <c r="M25" i="5" s="1"/>
  <c r="N15" i="5"/>
  <c r="O14" i="5"/>
  <c r="K26" i="1"/>
  <c r="L26" i="1" s="1"/>
  <c r="J27" i="1"/>
  <c r="M26" i="1" l="1"/>
  <c r="L26" i="5"/>
  <c r="M26" i="5" s="1"/>
  <c r="O15" i="5"/>
  <c r="N16" i="5"/>
  <c r="J28" i="1"/>
  <c r="K27" i="1"/>
  <c r="L27" i="1" s="1"/>
  <c r="M27" i="1" l="1"/>
  <c r="L27" i="5"/>
  <c r="M27" i="5" s="1"/>
  <c r="N17" i="5"/>
  <c r="O16" i="5"/>
  <c r="J29" i="1"/>
  <c r="K28" i="1"/>
  <c r="L28" i="1" s="1"/>
  <c r="M28" i="1" l="1"/>
  <c r="L28" i="5"/>
  <c r="M28" i="5" s="1"/>
  <c r="N18" i="5"/>
  <c r="O17" i="5"/>
  <c r="J30" i="1"/>
  <c r="K29" i="1"/>
  <c r="L29" i="1" s="1"/>
  <c r="M29" i="1" l="1"/>
  <c r="L29" i="5"/>
  <c r="M29" i="5" s="1"/>
  <c r="N19" i="5"/>
  <c r="O18" i="5"/>
  <c r="J31" i="1"/>
  <c r="K30" i="1"/>
  <c r="L30" i="1" s="1"/>
  <c r="M30" i="1" l="1"/>
  <c r="L30" i="5"/>
  <c r="M30" i="5" s="1"/>
  <c r="N20" i="5"/>
  <c r="O19" i="5"/>
  <c r="J32" i="1"/>
  <c r="K31" i="1"/>
  <c r="L31" i="1" s="1"/>
  <c r="M31" i="1" l="1"/>
  <c r="L31" i="5"/>
  <c r="M31" i="5" s="1"/>
  <c r="N21" i="5"/>
  <c r="O20" i="5"/>
  <c r="J33" i="1"/>
  <c r="K32" i="1"/>
  <c r="L32" i="1" s="1"/>
  <c r="M32" i="1" l="1"/>
  <c r="L32" i="5"/>
  <c r="M32" i="5" s="1"/>
  <c r="N22" i="5"/>
  <c r="O21" i="5"/>
  <c r="K33" i="1"/>
  <c r="L33" i="1" s="1"/>
  <c r="J34" i="1"/>
  <c r="M33" i="1" l="1"/>
  <c r="L33" i="5"/>
  <c r="M33" i="5" s="1"/>
  <c r="O22" i="5"/>
  <c r="N23" i="5"/>
  <c r="K34" i="1"/>
  <c r="L34" i="1" s="1"/>
  <c r="N5" i="1"/>
  <c r="M34" i="1" l="1"/>
  <c r="L34" i="5"/>
  <c r="M39" i="1"/>
  <c r="M42" i="1"/>
  <c r="M40" i="1"/>
  <c r="M41" i="1"/>
  <c r="N24" i="5"/>
  <c r="O23" i="5"/>
  <c r="N6" i="1"/>
  <c r="O5" i="1"/>
  <c r="P5" i="1" s="1"/>
  <c r="J44" i="1" l="1"/>
  <c r="M34" i="5"/>
  <c r="M38" i="5"/>
  <c r="Q5" i="1"/>
  <c r="P5" i="5"/>
  <c r="Q5" i="5" s="1"/>
  <c r="M43" i="1"/>
  <c r="N25" i="5"/>
  <c r="O24" i="5"/>
  <c r="M38" i="1"/>
  <c r="O6" i="1"/>
  <c r="P6" i="1" s="1"/>
  <c r="N7" i="1"/>
  <c r="M39" i="5" l="1"/>
  <c r="M40" i="5"/>
  <c r="Q6" i="1"/>
  <c r="P6" i="5"/>
  <c r="Q6" i="5" s="1"/>
  <c r="N26" i="5"/>
  <c r="O25" i="5"/>
  <c r="O7" i="1"/>
  <c r="P7" i="1" s="1"/>
  <c r="N8" i="1"/>
  <c r="K42" i="5" l="1"/>
  <c r="G19" i="2" s="1"/>
  <c r="Q7" i="1"/>
  <c r="P7" i="5"/>
  <c r="Q7" i="5" s="1"/>
  <c r="M41" i="5"/>
  <c r="N27" i="5"/>
  <c r="O26" i="5"/>
  <c r="O8" i="1"/>
  <c r="P8" i="1" s="1"/>
  <c r="N9" i="1"/>
  <c r="Q8" i="1" l="1"/>
  <c r="P8" i="5"/>
  <c r="Q8" i="5" s="1"/>
  <c r="N28" i="5"/>
  <c r="O27" i="5"/>
  <c r="N10" i="1"/>
  <c r="O9" i="1"/>
  <c r="P9" i="1" s="1"/>
  <c r="Q9" i="1" l="1"/>
  <c r="P9" i="5"/>
  <c r="Q9" i="5" s="1"/>
  <c r="N29" i="5"/>
  <c r="O28" i="5"/>
  <c r="N11" i="1"/>
  <c r="O10" i="1"/>
  <c r="P10" i="1" s="1"/>
  <c r="Q10" i="1" l="1"/>
  <c r="P10" i="5"/>
  <c r="Q10" i="5" s="1"/>
  <c r="N30" i="5"/>
  <c r="O29" i="5"/>
  <c r="N12" i="1"/>
  <c r="O11" i="1"/>
  <c r="P11" i="1" s="1"/>
  <c r="Q11" i="1" l="1"/>
  <c r="P11" i="5"/>
  <c r="Q11" i="5" s="1"/>
  <c r="N31" i="5"/>
  <c r="O30" i="5"/>
  <c r="N13" i="1"/>
  <c r="O12" i="1"/>
  <c r="P12" i="1" s="1"/>
  <c r="Q12" i="1" l="1"/>
  <c r="P12" i="5"/>
  <c r="Q12" i="5" s="1"/>
  <c r="N32" i="5"/>
  <c r="O31" i="5"/>
  <c r="O13" i="1"/>
  <c r="P13" i="1" s="1"/>
  <c r="N14" i="1"/>
  <c r="Q13" i="1" l="1"/>
  <c r="P13" i="5"/>
  <c r="Q13" i="5" s="1"/>
  <c r="O32" i="5"/>
  <c r="N33" i="5"/>
  <c r="O14" i="1"/>
  <c r="P14" i="1" s="1"/>
  <c r="N15" i="1"/>
  <c r="Q14" i="1" l="1"/>
  <c r="P14" i="5"/>
  <c r="Q14" i="5" s="1"/>
  <c r="O33" i="5"/>
  <c r="N34" i="5"/>
  <c r="N16" i="1"/>
  <c r="O15" i="1"/>
  <c r="P15" i="1" s="1"/>
  <c r="Q15" i="1" l="1"/>
  <c r="P15" i="5"/>
  <c r="Q15" i="5" s="1"/>
  <c r="O34" i="5"/>
  <c r="N35" i="5"/>
  <c r="N17" i="1"/>
  <c r="O16" i="1"/>
  <c r="P16" i="1" s="1"/>
  <c r="Q16" i="1" l="1"/>
  <c r="P16" i="5"/>
  <c r="Q16" i="5" s="1"/>
  <c r="O35" i="5"/>
  <c r="R5" i="5"/>
  <c r="N18" i="1"/>
  <c r="O17" i="1"/>
  <c r="P17" i="1" s="1"/>
  <c r="Q17" i="1" l="1"/>
  <c r="P17" i="5"/>
  <c r="Q17" i="5" s="1"/>
  <c r="S5" i="5"/>
  <c r="R6" i="5"/>
  <c r="N19" i="1"/>
  <c r="O18" i="1"/>
  <c r="P18" i="1" s="1"/>
  <c r="Q18" i="1" l="1"/>
  <c r="P18" i="5"/>
  <c r="Q18" i="5" s="1"/>
  <c r="S6" i="5"/>
  <c r="R7" i="5"/>
  <c r="N20" i="1"/>
  <c r="O19" i="1"/>
  <c r="P19" i="1" s="1"/>
  <c r="Q19" i="1" l="1"/>
  <c r="P19" i="5"/>
  <c r="Q19" i="5" s="1"/>
  <c r="R8" i="5"/>
  <c r="S7" i="5"/>
  <c r="O20" i="1"/>
  <c r="P20" i="1" s="1"/>
  <c r="N21" i="1"/>
  <c r="Q20" i="1" l="1"/>
  <c r="P20" i="5"/>
  <c r="Q20" i="5" s="1"/>
  <c r="R9" i="5"/>
  <c r="S8" i="5"/>
  <c r="N22" i="1"/>
  <c r="O21" i="1"/>
  <c r="P21" i="1" s="1"/>
  <c r="Q21" i="1" l="1"/>
  <c r="P21" i="5"/>
  <c r="S9" i="5"/>
  <c r="R10" i="5"/>
  <c r="O22" i="1"/>
  <c r="P22" i="1" s="1"/>
  <c r="N23" i="1"/>
  <c r="Q21" i="5" l="1"/>
  <c r="Q22" i="1"/>
  <c r="P22" i="5"/>
  <c r="Q22" i="5" s="1"/>
  <c r="S10" i="5"/>
  <c r="R11" i="5"/>
  <c r="O23" i="1"/>
  <c r="P23" i="1" s="1"/>
  <c r="N24" i="1"/>
  <c r="Q23" i="1" l="1"/>
  <c r="P23" i="5"/>
  <c r="Q23" i="5" s="1"/>
  <c r="S11" i="5"/>
  <c r="R12" i="5"/>
  <c r="N25" i="1"/>
  <c r="O24" i="1"/>
  <c r="P24" i="1" s="1"/>
  <c r="Q24" i="1" l="1"/>
  <c r="P24" i="5"/>
  <c r="Q24" i="5" s="1"/>
  <c r="S12" i="5"/>
  <c r="R13" i="5"/>
  <c r="N26" i="1"/>
  <c r="O25" i="1"/>
  <c r="Q25" i="1" l="1"/>
  <c r="P25" i="5"/>
  <c r="Q25" i="5" s="1"/>
  <c r="R14" i="5"/>
  <c r="S13" i="5"/>
  <c r="N27" i="1"/>
  <c r="O26" i="1"/>
  <c r="Q26" i="1" l="1"/>
  <c r="P26" i="5"/>
  <c r="Q26" i="5" s="1"/>
  <c r="R15" i="5"/>
  <c r="S14" i="5"/>
  <c r="N28" i="1"/>
  <c r="O27" i="1"/>
  <c r="P27" i="1" s="1"/>
  <c r="Q27" i="1" l="1"/>
  <c r="P27" i="5"/>
  <c r="Q27" i="5" s="1"/>
  <c r="S15" i="5"/>
  <c r="R16" i="5"/>
  <c r="N29" i="1"/>
  <c r="O28" i="1"/>
  <c r="P28" i="1" s="1"/>
  <c r="Q28" i="1" l="1"/>
  <c r="P28" i="5"/>
  <c r="Q28" i="5" s="1"/>
  <c r="R17" i="5"/>
  <c r="S16" i="5"/>
  <c r="U16" i="5" s="1"/>
  <c r="O29" i="1"/>
  <c r="P29" i="1" s="1"/>
  <c r="N30" i="1"/>
  <c r="Q29" i="1" l="1"/>
  <c r="P29" i="5"/>
  <c r="Q29" i="5" s="1"/>
  <c r="R18" i="5"/>
  <c r="S17" i="5"/>
  <c r="U17" i="5" s="1"/>
  <c r="O30" i="1"/>
  <c r="P30" i="1" s="1"/>
  <c r="N31" i="1"/>
  <c r="Q30" i="1" l="1"/>
  <c r="P30" i="5"/>
  <c r="Q30" i="5" s="1"/>
  <c r="S18" i="5"/>
  <c r="R19" i="5"/>
  <c r="O31" i="1"/>
  <c r="P31" i="1" s="1"/>
  <c r="N32" i="1"/>
  <c r="Q31" i="1" l="1"/>
  <c r="P31" i="5"/>
  <c r="Q31" i="5" s="1"/>
  <c r="R20" i="5"/>
  <c r="S19" i="5"/>
  <c r="O32" i="1"/>
  <c r="P32" i="1" s="1"/>
  <c r="N33" i="1"/>
  <c r="Q32" i="1" l="1"/>
  <c r="P32" i="5"/>
  <c r="Q32" i="5" s="1"/>
  <c r="R21" i="5"/>
  <c r="S20" i="5"/>
  <c r="O33" i="1"/>
  <c r="P33" i="1" s="1"/>
  <c r="N34" i="1"/>
  <c r="Q33" i="1" l="1"/>
  <c r="P33" i="5"/>
  <c r="Q33" i="5" s="1"/>
  <c r="S21" i="5"/>
  <c r="R22" i="5"/>
  <c r="O34" i="1"/>
  <c r="P34" i="1" s="1"/>
  <c r="N35" i="1"/>
  <c r="Q34" i="1" l="1"/>
  <c r="P34" i="5"/>
  <c r="Q34" i="5" s="1"/>
  <c r="S22" i="5"/>
  <c r="R23" i="5"/>
  <c r="O35" i="1"/>
  <c r="P35" i="1" s="1"/>
  <c r="R5" i="1"/>
  <c r="Q35" i="1" l="1"/>
  <c r="P35" i="5"/>
  <c r="Q39" i="1"/>
  <c r="Q42" i="1"/>
  <c r="Q41" i="1"/>
  <c r="Q40" i="1"/>
  <c r="R24" i="5"/>
  <c r="S23" i="5"/>
  <c r="R6" i="1"/>
  <c r="S5" i="1"/>
  <c r="T5" i="1" s="1"/>
  <c r="N44" i="1" l="1"/>
  <c r="U5" i="1"/>
  <c r="T5" i="5"/>
  <c r="U5" i="5" s="1"/>
  <c r="Q35" i="5"/>
  <c r="Q38" i="5"/>
  <c r="Q43" i="1"/>
  <c r="R25" i="5"/>
  <c r="S24" i="5"/>
  <c r="Q38" i="1"/>
  <c r="R7" i="1"/>
  <c r="S6" i="1"/>
  <c r="T6" i="1" s="1"/>
  <c r="U6" i="1" l="1"/>
  <c r="T6" i="5"/>
  <c r="U6" i="5" s="1"/>
  <c r="Q40" i="5"/>
  <c r="Q39" i="5"/>
  <c r="R26" i="5"/>
  <c r="S25" i="5"/>
  <c r="R8" i="1"/>
  <c r="S7" i="1"/>
  <c r="T7" i="1" s="1"/>
  <c r="O42" i="5" l="1"/>
  <c r="H19" i="2" s="1"/>
  <c r="U7" i="1"/>
  <c r="T7" i="5"/>
  <c r="U7" i="5" s="1"/>
  <c r="Q41" i="5"/>
  <c r="R27" i="5"/>
  <c r="S26" i="5"/>
  <c r="S8" i="1"/>
  <c r="T8" i="1" s="1"/>
  <c r="R9" i="1"/>
  <c r="U8" i="1" l="1"/>
  <c r="T8" i="5"/>
  <c r="U8" i="5" s="1"/>
  <c r="R28" i="5"/>
  <c r="S27" i="5"/>
  <c r="S9" i="1"/>
  <c r="T9" i="1" s="1"/>
  <c r="R10" i="1"/>
  <c r="U9" i="1" l="1"/>
  <c r="T9" i="5"/>
  <c r="U9" i="5" s="1"/>
  <c r="S28" i="5"/>
  <c r="R29" i="5"/>
  <c r="S10" i="1"/>
  <c r="T10" i="1" s="1"/>
  <c r="R11" i="1"/>
  <c r="U10" i="1" l="1"/>
  <c r="T10" i="5"/>
  <c r="U10" i="5" s="1"/>
  <c r="S29" i="5"/>
  <c r="R30" i="5"/>
  <c r="S11" i="1"/>
  <c r="T11" i="1" s="1"/>
  <c r="R12" i="1"/>
  <c r="U11" i="1" l="1"/>
  <c r="T11" i="5"/>
  <c r="U11" i="5" s="1"/>
  <c r="S30" i="5"/>
  <c r="R31" i="5"/>
  <c r="R13" i="1"/>
  <c r="S12" i="1"/>
  <c r="T12" i="1" s="1"/>
  <c r="U12" i="1" l="1"/>
  <c r="T12" i="5"/>
  <c r="U12" i="5" s="1"/>
  <c r="R32" i="5"/>
  <c r="S31" i="5"/>
  <c r="U31" i="5" s="1"/>
  <c r="R14" i="1"/>
  <c r="S13" i="1"/>
  <c r="T13" i="1" s="1"/>
  <c r="U13" i="1" l="1"/>
  <c r="T13" i="5"/>
  <c r="U13" i="5" s="1"/>
  <c r="R33" i="5"/>
  <c r="S32" i="5"/>
  <c r="R15" i="1"/>
  <c r="S14" i="1"/>
  <c r="T14" i="1" s="1"/>
  <c r="U14" i="1" l="1"/>
  <c r="T14" i="5"/>
  <c r="U14" i="5" s="1"/>
  <c r="U32" i="5"/>
  <c r="R34" i="5"/>
  <c r="S33" i="5"/>
  <c r="U33" i="5" s="1"/>
  <c r="S15" i="1"/>
  <c r="R16" i="1"/>
  <c r="U15" i="1" l="1"/>
  <c r="T15" i="5"/>
  <c r="R35" i="5"/>
  <c r="S34" i="5"/>
  <c r="U34" i="5" s="1"/>
  <c r="S16" i="1"/>
  <c r="R17" i="1"/>
  <c r="U15" i="5" l="1"/>
  <c r="S35" i="5"/>
  <c r="U35" i="5" s="1"/>
  <c r="V5" i="5"/>
  <c r="R18" i="1"/>
  <c r="S17" i="1"/>
  <c r="W5" i="5" l="1"/>
  <c r="Y5" i="5" s="1"/>
  <c r="V6" i="5"/>
  <c r="R19" i="1"/>
  <c r="S18" i="1"/>
  <c r="T18" i="1" s="1"/>
  <c r="U18" i="1" l="1"/>
  <c r="T18" i="5"/>
  <c r="W6" i="5"/>
  <c r="V7" i="5"/>
  <c r="R20" i="1"/>
  <c r="S19" i="1"/>
  <c r="T19" i="1" s="1"/>
  <c r="U18" i="5" l="1"/>
  <c r="U19" i="1"/>
  <c r="T19" i="5"/>
  <c r="U19" i="5" s="1"/>
  <c r="V8" i="5"/>
  <c r="W7" i="5"/>
  <c r="Y7" i="5" s="1"/>
  <c r="R21" i="1"/>
  <c r="S20" i="1"/>
  <c r="T20" i="1" s="1"/>
  <c r="U20" i="1" l="1"/>
  <c r="T20" i="5"/>
  <c r="U20" i="5" s="1"/>
  <c r="V9" i="5"/>
  <c r="W8" i="5"/>
  <c r="S21" i="1"/>
  <c r="T21" i="1" s="1"/>
  <c r="R22" i="1"/>
  <c r="U21" i="1" l="1"/>
  <c r="T21" i="5"/>
  <c r="U21" i="5" s="1"/>
  <c r="Y8" i="5"/>
  <c r="W9" i="5"/>
  <c r="Y9" i="5" s="1"/>
  <c r="V10" i="5"/>
  <c r="S22" i="1"/>
  <c r="T22" i="1" s="1"/>
  <c r="R23" i="1"/>
  <c r="U22" i="1" l="1"/>
  <c r="T22" i="5"/>
  <c r="W10" i="5"/>
  <c r="Y10" i="5" s="1"/>
  <c r="V11" i="5"/>
  <c r="R24" i="1"/>
  <c r="S23" i="1"/>
  <c r="T23" i="1" s="1"/>
  <c r="U23" i="1" l="1"/>
  <c r="T23" i="5"/>
  <c r="U23" i="5" s="1"/>
  <c r="U22" i="5"/>
  <c r="W11" i="5"/>
  <c r="V12" i="5"/>
  <c r="S24" i="1"/>
  <c r="T24" i="1" s="1"/>
  <c r="R25" i="1"/>
  <c r="U24" i="1" l="1"/>
  <c r="T24" i="5"/>
  <c r="U24" i="5" s="1"/>
  <c r="W12" i="5"/>
  <c r="V13" i="5"/>
  <c r="S25" i="1"/>
  <c r="T25" i="1" s="1"/>
  <c r="R26" i="1"/>
  <c r="U25" i="1" l="1"/>
  <c r="T25" i="5"/>
  <c r="U25" i="5" s="1"/>
  <c r="V14" i="5"/>
  <c r="W13" i="5"/>
  <c r="S26" i="1"/>
  <c r="T26" i="1" s="1"/>
  <c r="R27" i="1"/>
  <c r="U26" i="1" l="1"/>
  <c r="T26" i="5"/>
  <c r="U26" i="5" s="1"/>
  <c r="W14" i="5"/>
  <c r="V15" i="5"/>
  <c r="R28" i="1"/>
  <c r="S27" i="1"/>
  <c r="T27" i="1" s="1"/>
  <c r="U27" i="1" l="1"/>
  <c r="T27" i="5"/>
  <c r="U27" i="5" s="1"/>
  <c r="W15" i="5"/>
  <c r="V16" i="5"/>
  <c r="R29" i="1"/>
  <c r="S28" i="1"/>
  <c r="T28" i="1" s="1"/>
  <c r="U28" i="1" l="1"/>
  <c r="T28" i="5"/>
  <c r="U28" i="5" s="1"/>
  <c r="V17" i="5"/>
  <c r="W16" i="5"/>
  <c r="S29" i="1"/>
  <c r="T29" i="1" s="1"/>
  <c r="R30" i="1"/>
  <c r="U29" i="1" l="1"/>
  <c r="T29" i="5"/>
  <c r="U29" i="5" s="1"/>
  <c r="W17" i="5"/>
  <c r="V18" i="5"/>
  <c r="S30" i="1"/>
  <c r="R31" i="1"/>
  <c r="U30" i="1" l="1"/>
  <c r="T30" i="5"/>
  <c r="V19" i="5"/>
  <c r="W18" i="5"/>
  <c r="S31" i="1"/>
  <c r="R32" i="1"/>
  <c r="U30" i="5" l="1"/>
  <c r="U38" i="5"/>
  <c r="V20" i="5"/>
  <c r="W19" i="5"/>
  <c r="S32" i="1"/>
  <c r="R33" i="1"/>
  <c r="U39" i="5" l="1"/>
  <c r="U40" i="5"/>
  <c r="U41" i="1"/>
  <c r="U39" i="1"/>
  <c r="U42" i="1"/>
  <c r="U40" i="1"/>
  <c r="V21" i="5"/>
  <c r="W20" i="5"/>
  <c r="Y20" i="5" s="1"/>
  <c r="S33" i="1"/>
  <c r="R34" i="1"/>
  <c r="R44" i="1" l="1"/>
  <c r="S42" i="5"/>
  <c r="I19" i="2" s="1"/>
  <c r="U41" i="5"/>
  <c r="U43" i="1"/>
  <c r="W21" i="5"/>
  <c r="Y21" i="5" s="1"/>
  <c r="V22" i="5"/>
  <c r="U38" i="1"/>
  <c r="R35" i="1"/>
  <c r="S34" i="1"/>
  <c r="V23" i="5" l="1"/>
  <c r="W22" i="5"/>
  <c r="S35" i="1"/>
  <c r="V5" i="1"/>
  <c r="V24" i="5" l="1"/>
  <c r="W23" i="5"/>
  <c r="V6" i="1"/>
  <c r="W5" i="1"/>
  <c r="V25" i="5" l="1"/>
  <c r="W24" i="5"/>
  <c r="V7" i="1"/>
  <c r="W6" i="1"/>
  <c r="Y6" i="1" l="1"/>
  <c r="X6" i="5"/>
  <c r="Y6" i="5" s="1"/>
  <c r="V26" i="5"/>
  <c r="W25" i="5"/>
  <c r="W7" i="1"/>
  <c r="V8" i="1"/>
  <c r="V27" i="5" l="1"/>
  <c r="W26" i="5"/>
  <c r="V9" i="1"/>
  <c r="W8" i="1"/>
  <c r="W27" i="5" l="1"/>
  <c r="Y27" i="5" s="1"/>
  <c r="V28" i="5"/>
  <c r="V10" i="1"/>
  <c r="W9" i="1"/>
  <c r="V29" i="5" l="1"/>
  <c r="W28" i="5"/>
  <c r="Y28" i="5" s="1"/>
  <c r="V11" i="1"/>
  <c r="W10" i="1"/>
  <c r="V30" i="5" l="1"/>
  <c r="W29" i="5"/>
  <c r="V12" i="1"/>
  <c r="W11" i="1"/>
  <c r="X11" i="1" s="1"/>
  <c r="Y11" i="1" l="1"/>
  <c r="X11" i="5"/>
  <c r="Y11" i="5" s="1"/>
  <c r="W30" i="5"/>
  <c r="V31" i="5"/>
  <c r="V13" i="1"/>
  <c r="W12" i="1"/>
  <c r="X12" i="1" s="1"/>
  <c r="Y12" i="1" l="1"/>
  <c r="X12" i="5"/>
  <c r="Y12" i="5" s="1"/>
  <c r="V32" i="5"/>
  <c r="W31" i="5"/>
  <c r="W13" i="1"/>
  <c r="X13" i="1" s="1"/>
  <c r="V14" i="1"/>
  <c r="Y13" i="1" l="1"/>
  <c r="X13" i="5"/>
  <c r="Y13" i="5" s="1"/>
  <c r="V33" i="5"/>
  <c r="W32" i="5"/>
  <c r="W14" i="1"/>
  <c r="X14" i="1" s="1"/>
  <c r="V15" i="1"/>
  <c r="Y14" i="1" l="1"/>
  <c r="X14" i="5"/>
  <c r="Y14" i="5" s="1"/>
  <c r="V34" i="5"/>
  <c r="W33" i="5"/>
  <c r="W15" i="1"/>
  <c r="X15" i="1" s="1"/>
  <c r="V16" i="1"/>
  <c r="Y15" i="1" l="1"/>
  <c r="X15" i="5"/>
  <c r="Y15" i="5" s="1"/>
  <c r="W34" i="5"/>
  <c r="Z5" i="5"/>
  <c r="V17" i="1"/>
  <c r="W16" i="1"/>
  <c r="X16" i="1" s="1"/>
  <c r="Y16" i="1" l="1"/>
  <c r="X16" i="5"/>
  <c r="Y16" i="5" s="1"/>
  <c r="AA5" i="5"/>
  <c r="Z6" i="5"/>
  <c r="W17" i="1"/>
  <c r="X17" i="1" s="1"/>
  <c r="V18" i="1"/>
  <c r="Y17" i="1" l="1"/>
  <c r="X17" i="5"/>
  <c r="AA6" i="5"/>
  <c r="Z7" i="5"/>
  <c r="W18" i="1"/>
  <c r="X18" i="1" s="1"/>
  <c r="V19" i="1"/>
  <c r="Y18" i="1" l="1"/>
  <c r="X18" i="5"/>
  <c r="Y18" i="5" s="1"/>
  <c r="Y17" i="5"/>
  <c r="Z8" i="5"/>
  <c r="AA7" i="5"/>
  <c r="W19" i="1"/>
  <c r="V20" i="1"/>
  <c r="Y19" i="1" l="1"/>
  <c r="X19" i="5"/>
  <c r="Y19" i="5" s="1"/>
  <c r="Z9" i="5"/>
  <c r="AA8" i="5"/>
  <c r="W20" i="1"/>
  <c r="V21" i="1"/>
  <c r="AA9" i="5" l="1"/>
  <c r="Z10" i="5"/>
  <c r="W21" i="1"/>
  <c r="V22" i="1"/>
  <c r="AA10" i="5" l="1"/>
  <c r="Z11" i="5"/>
  <c r="V23" i="1"/>
  <c r="W22" i="1"/>
  <c r="X22" i="1" s="1"/>
  <c r="Y22" i="1" l="1"/>
  <c r="X22" i="5"/>
  <c r="AA11" i="5"/>
  <c r="Z12" i="5"/>
  <c r="W23" i="1"/>
  <c r="X23" i="1" s="1"/>
  <c r="V24" i="1"/>
  <c r="Y23" i="1" l="1"/>
  <c r="X23" i="5"/>
  <c r="Y23" i="5" s="1"/>
  <c r="Y22" i="5"/>
  <c r="AA12" i="5"/>
  <c r="Z13" i="5"/>
  <c r="W24" i="1"/>
  <c r="X24" i="1" s="1"/>
  <c r="V25" i="1"/>
  <c r="Y24" i="1" l="1"/>
  <c r="X24" i="5"/>
  <c r="AA13" i="5"/>
  <c r="Z14" i="5"/>
  <c r="V26" i="1"/>
  <c r="W25" i="1"/>
  <c r="X25" i="1" s="1"/>
  <c r="Y24" i="5" l="1"/>
  <c r="Y25" i="1"/>
  <c r="X25" i="5"/>
  <c r="Y25" i="5" s="1"/>
  <c r="Z15" i="5"/>
  <c r="AA14" i="5"/>
  <c r="V27" i="1"/>
  <c r="W26" i="1"/>
  <c r="X26" i="1" s="1"/>
  <c r="Y26" i="1" l="1"/>
  <c r="X26" i="5"/>
  <c r="Y26" i="5" s="1"/>
  <c r="AA15" i="5"/>
  <c r="Z16" i="5"/>
  <c r="V28" i="1"/>
  <c r="W27" i="1"/>
  <c r="Z17" i="5" l="1"/>
  <c r="AA16" i="5"/>
  <c r="W28" i="1"/>
  <c r="V29" i="1"/>
  <c r="AA17" i="5" l="1"/>
  <c r="Z18" i="5"/>
  <c r="W29" i="1"/>
  <c r="X29" i="1" s="1"/>
  <c r="V30" i="1"/>
  <c r="Y29" i="1" l="1"/>
  <c r="X29" i="5"/>
  <c r="Y29" i="5" s="1"/>
  <c r="AA18" i="5"/>
  <c r="AC18" i="5" s="1"/>
  <c r="Z19" i="5"/>
  <c r="W30" i="1"/>
  <c r="X30" i="1" s="1"/>
  <c r="V31" i="1"/>
  <c r="Y30" i="1" l="1"/>
  <c r="X30" i="5"/>
  <c r="Y30" i="5" s="1"/>
  <c r="Z20" i="5"/>
  <c r="AA19" i="5"/>
  <c r="AC19" i="5" s="1"/>
  <c r="W31" i="1"/>
  <c r="X31" i="1" s="1"/>
  <c r="V32" i="1"/>
  <c r="Y31" i="1" l="1"/>
  <c r="X31" i="5"/>
  <c r="Y31" i="5" s="1"/>
  <c r="Z21" i="5"/>
  <c r="AA20" i="5"/>
  <c r="V33" i="1"/>
  <c r="W32" i="1"/>
  <c r="X32" i="1" s="1"/>
  <c r="Y32" i="1" l="1"/>
  <c r="X32" i="5"/>
  <c r="Y32" i="5" s="1"/>
  <c r="AA21" i="5"/>
  <c r="Z22" i="5"/>
  <c r="V34" i="1"/>
  <c r="W33" i="1"/>
  <c r="X33" i="1" s="1"/>
  <c r="Y33" i="1" l="1"/>
  <c r="X33" i="5"/>
  <c r="Y33" i="5" s="1"/>
  <c r="AA22" i="5"/>
  <c r="Z23" i="5"/>
  <c r="W34" i="1"/>
  <c r="X34" i="1" s="1"/>
  <c r="Z5" i="1"/>
  <c r="Y34" i="1" l="1"/>
  <c r="X34" i="5"/>
  <c r="AA23" i="5"/>
  <c r="Z24" i="5"/>
  <c r="Y41" i="1"/>
  <c r="Y42" i="1"/>
  <c r="Y40" i="1"/>
  <c r="Y39" i="1"/>
  <c r="AA5" i="1"/>
  <c r="AB5" i="1" s="1"/>
  <c r="Z6" i="1"/>
  <c r="AC5" i="1" l="1"/>
  <c r="AB5" i="5"/>
  <c r="AC5" i="5" s="1"/>
  <c r="Y34" i="5"/>
  <c r="Y38" i="5"/>
  <c r="V44" i="1"/>
  <c r="Y43" i="1"/>
  <c r="Z25" i="5"/>
  <c r="AA24" i="5"/>
  <c r="Y38" i="1"/>
  <c r="AA6" i="1"/>
  <c r="AB6" i="1" s="1"/>
  <c r="Z7" i="1"/>
  <c r="AC6" i="1" l="1"/>
  <c r="AB6" i="5"/>
  <c r="AC6" i="5" s="1"/>
  <c r="Y40" i="5"/>
  <c r="Y39" i="5"/>
  <c r="Z26" i="5"/>
  <c r="AA25" i="5"/>
  <c r="Z8" i="1"/>
  <c r="AA7" i="1"/>
  <c r="AB7" i="1" s="1"/>
  <c r="W42" i="5" l="1"/>
  <c r="J19" i="2" s="1"/>
  <c r="Y41" i="5"/>
  <c r="AC7" i="1"/>
  <c r="AB7" i="5"/>
  <c r="AC7" i="5" s="1"/>
  <c r="AA26" i="5"/>
  <c r="Z27" i="5"/>
  <c r="Z9" i="1"/>
  <c r="AA8" i="1"/>
  <c r="AB8" i="1" s="1"/>
  <c r="AC8" i="1" l="1"/>
  <c r="AB8" i="5"/>
  <c r="AC8" i="5" s="1"/>
  <c r="AA27" i="5"/>
  <c r="Z28" i="5"/>
  <c r="AA9" i="1"/>
  <c r="AB9" i="1" s="1"/>
  <c r="Z10" i="1"/>
  <c r="AC9" i="1" l="1"/>
  <c r="AB9" i="5"/>
  <c r="AC9" i="5" s="1"/>
  <c r="AA28" i="5"/>
  <c r="Z29" i="5"/>
  <c r="AA10" i="1"/>
  <c r="AB10" i="1" s="1"/>
  <c r="Z11" i="1"/>
  <c r="AC10" i="1" l="1"/>
  <c r="AB10" i="5"/>
  <c r="AC10" i="5" s="1"/>
  <c r="AA29" i="5"/>
  <c r="Z30" i="5"/>
  <c r="AA11" i="1"/>
  <c r="AB11" i="1" s="1"/>
  <c r="Z12" i="1"/>
  <c r="AC11" i="1" l="1"/>
  <c r="AB11" i="5"/>
  <c r="AC11" i="5" s="1"/>
  <c r="Z31" i="5"/>
  <c r="AA30" i="5"/>
  <c r="AA12" i="1"/>
  <c r="AB12" i="1" s="1"/>
  <c r="Z13" i="1"/>
  <c r="AC12" i="1" l="1"/>
  <c r="AB12" i="5"/>
  <c r="AC12" i="5" s="1"/>
  <c r="Z32" i="5"/>
  <c r="AA31" i="5"/>
  <c r="Z14" i="1"/>
  <c r="AA13" i="1"/>
  <c r="AB13" i="1" s="1"/>
  <c r="AC13" i="1" l="1"/>
  <c r="AB13" i="5"/>
  <c r="AC13" i="5" s="1"/>
  <c r="Z33" i="5"/>
  <c r="AA32" i="5"/>
  <c r="Z15" i="1"/>
  <c r="AA14" i="1"/>
  <c r="AB14" i="1" s="1"/>
  <c r="AC14" i="1" l="1"/>
  <c r="AB14" i="5"/>
  <c r="AC14" i="5" s="1"/>
  <c r="Z34" i="5"/>
  <c r="AA33" i="5"/>
  <c r="Z16" i="1"/>
  <c r="AA15" i="1"/>
  <c r="AB15" i="1" s="1"/>
  <c r="AC15" i="1" l="1"/>
  <c r="AB15" i="5"/>
  <c r="AC15" i="5" s="1"/>
  <c r="Z35" i="5"/>
  <c r="AA34" i="5"/>
  <c r="Z17" i="1"/>
  <c r="AA16" i="1"/>
  <c r="AB16" i="1" s="1"/>
  <c r="AC16" i="1" l="1"/>
  <c r="AB16" i="5"/>
  <c r="AC16" i="5" s="1"/>
  <c r="AA35" i="5"/>
  <c r="AD5" i="5"/>
  <c r="Z18" i="1"/>
  <c r="AA17" i="1"/>
  <c r="AC17" i="1" l="1"/>
  <c r="AB17" i="5"/>
  <c r="AC17" i="5" s="1"/>
  <c r="AE5" i="5"/>
  <c r="AD6" i="5"/>
  <c r="AA18" i="1"/>
  <c r="Z19" i="1"/>
  <c r="AE6" i="5" l="1"/>
  <c r="AD7" i="5"/>
  <c r="Z20" i="1"/>
  <c r="AA19" i="1"/>
  <c r="AD8" i="5" l="1"/>
  <c r="AE7" i="5"/>
  <c r="Z21" i="1"/>
  <c r="AA20" i="1"/>
  <c r="AB20" i="1" s="1"/>
  <c r="AC20" i="1" l="1"/>
  <c r="AB20" i="5"/>
  <c r="AE8" i="5"/>
  <c r="AD9" i="5"/>
  <c r="AA21" i="1"/>
  <c r="AB21" i="1" s="1"/>
  <c r="Z22" i="1"/>
  <c r="AC21" i="1" l="1"/>
  <c r="AB21" i="5"/>
  <c r="AC21" i="5" s="1"/>
  <c r="AC20" i="5"/>
  <c r="AG8" i="5"/>
  <c r="AE9" i="5"/>
  <c r="AG9" i="5" s="1"/>
  <c r="AD10" i="5"/>
  <c r="AA22" i="1"/>
  <c r="AB22" i="1" s="1"/>
  <c r="Z23" i="1"/>
  <c r="AC22" i="1" l="1"/>
  <c r="AB22" i="5"/>
  <c r="AE10" i="5"/>
  <c r="AD11" i="5"/>
  <c r="Z24" i="1"/>
  <c r="AA23" i="1"/>
  <c r="AB23" i="1" s="1"/>
  <c r="AC23" i="1" l="1"/>
  <c r="AB23" i="5"/>
  <c r="AC23" i="5" s="1"/>
  <c r="AC22" i="5"/>
  <c r="AE11" i="5"/>
  <c r="AD12" i="5"/>
  <c r="AA24" i="1"/>
  <c r="AB24" i="1" s="1"/>
  <c r="Z25" i="1"/>
  <c r="AC24" i="1" l="1"/>
  <c r="AB24" i="5"/>
  <c r="AE12" i="5"/>
  <c r="AD13" i="5"/>
  <c r="Z26" i="1"/>
  <c r="AA25" i="1"/>
  <c r="AB25" i="1" s="1"/>
  <c r="AC24" i="5" l="1"/>
  <c r="AC25" i="1"/>
  <c r="AB25" i="5"/>
  <c r="AC25" i="5" s="1"/>
  <c r="AD14" i="5"/>
  <c r="AE13" i="5"/>
  <c r="AA26" i="1"/>
  <c r="AB26" i="1" s="1"/>
  <c r="Z27" i="1"/>
  <c r="AC26" i="1" l="1"/>
  <c r="AB26" i="5"/>
  <c r="AC26" i="5" s="1"/>
  <c r="AD15" i="5"/>
  <c r="AE14" i="5"/>
  <c r="Z28" i="1"/>
  <c r="AA27" i="1"/>
  <c r="AB27" i="1" s="1"/>
  <c r="AC27" i="1" l="1"/>
  <c r="AB27" i="5"/>
  <c r="AC27" i="5" s="1"/>
  <c r="AE15" i="5"/>
  <c r="AD16" i="5"/>
  <c r="Z29" i="1"/>
  <c r="AA28" i="1"/>
  <c r="AB28" i="1" s="1"/>
  <c r="AC28" i="1" l="1"/>
  <c r="AB28" i="5"/>
  <c r="AC28" i="5" s="1"/>
  <c r="AD17" i="5"/>
  <c r="AE16" i="5"/>
  <c r="Z30" i="1"/>
  <c r="AA29" i="1"/>
  <c r="AB29" i="1" s="1"/>
  <c r="AC29" i="1" l="1"/>
  <c r="AB29" i="5"/>
  <c r="AC29" i="5" s="1"/>
  <c r="AD18" i="5"/>
  <c r="AE17" i="5"/>
  <c r="Z31" i="1"/>
  <c r="AA30" i="1"/>
  <c r="AB30" i="1" s="1"/>
  <c r="AC30" i="1" l="1"/>
  <c r="AB30" i="5"/>
  <c r="AC30" i="5" s="1"/>
  <c r="AD19" i="5"/>
  <c r="AE18" i="5"/>
  <c r="Z32" i="1"/>
  <c r="AA31" i="1"/>
  <c r="AB31" i="1" s="1"/>
  <c r="AC31" i="1" l="1"/>
  <c r="AB31" i="5"/>
  <c r="AC31" i="5" s="1"/>
  <c r="AD20" i="5"/>
  <c r="AE19" i="5"/>
  <c r="Z33" i="1"/>
  <c r="AA32" i="1"/>
  <c r="AB32" i="1" s="1"/>
  <c r="AC32" i="1" l="1"/>
  <c r="AB32" i="5"/>
  <c r="AC32" i="5" s="1"/>
  <c r="AD21" i="5"/>
  <c r="AE20" i="5"/>
  <c r="AA33" i="1"/>
  <c r="AB33" i="1" s="1"/>
  <c r="Z34" i="1"/>
  <c r="AC33" i="1" l="1"/>
  <c r="AB33" i="5"/>
  <c r="AC33" i="5" s="1"/>
  <c r="AE21" i="5"/>
  <c r="AD22" i="5"/>
  <c r="AA34" i="1"/>
  <c r="AB34" i="1" s="1"/>
  <c r="Z35" i="1"/>
  <c r="AC34" i="1" l="1"/>
  <c r="AB34" i="5"/>
  <c r="AC34" i="5" s="1"/>
  <c r="AD23" i="5"/>
  <c r="AE22" i="5"/>
  <c r="AA35" i="1"/>
  <c r="AB35" i="1" s="1"/>
  <c r="AD5" i="1"/>
  <c r="AC35" i="1" l="1"/>
  <c r="AB35" i="5"/>
  <c r="AC40" i="1"/>
  <c r="AC42" i="1"/>
  <c r="AC41" i="1"/>
  <c r="AC39" i="1"/>
  <c r="AD24" i="5"/>
  <c r="AE23" i="5"/>
  <c r="AD6" i="1"/>
  <c r="AE5" i="1"/>
  <c r="AF5" i="1" s="1"/>
  <c r="AG5" i="1" l="1"/>
  <c r="AF5" i="5"/>
  <c r="AG5" i="5" s="1"/>
  <c r="AC35" i="5"/>
  <c r="AC38" i="5"/>
  <c r="Z44" i="1"/>
  <c r="AC43" i="1"/>
  <c r="AD25" i="5"/>
  <c r="AE24" i="5"/>
  <c r="AC38" i="1"/>
  <c r="AD7" i="1"/>
  <c r="AE6" i="1"/>
  <c r="AF6" i="1" s="1"/>
  <c r="AG6" i="1" l="1"/>
  <c r="AF6" i="5"/>
  <c r="AG6" i="5" s="1"/>
  <c r="AC40" i="5"/>
  <c r="AC39" i="5"/>
  <c r="AD26" i="5"/>
  <c r="AE25" i="5"/>
  <c r="AE7" i="1"/>
  <c r="AD8" i="1"/>
  <c r="AA42" i="5" l="1"/>
  <c r="K19" i="2" s="1"/>
  <c r="AG7" i="1"/>
  <c r="AF7" i="5"/>
  <c r="AG7" i="5" s="1"/>
  <c r="AC41" i="5"/>
  <c r="AD27" i="5"/>
  <c r="AE26" i="5"/>
  <c r="AE8" i="1"/>
  <c r="AD9" i="1"/>
  <c r="AE27" i="5" l="1"/>
  <c r="AG27" i="5" s="1"/>
  <c r="AD28" i="5"/>
  <c r="AD10" i="1"/>
  <c r="AE9" i="1"/>
  <c r="AD29" i="5" l="1"/>
  <c r="AE28" i="5"/>
  <c r="AD11" i="1"/>
  <c r="AE10" i="1"/>
  <c r="AF10" i="1" s="1"/>
  <c r="AG10" i="1" l="1"/>
  <c r="AF10" i="5"/>
  <c r="AG10" i="5" s="1"/>
  <c r="AD30" i="5"/>
  <c r="AE29" i="5"/>
  <c r="AD12" i="1"/>
  <c r="AE11" i="1"/>
  <c r="AF11" i="1" s="1"/>
  <c r="AG11" i="1" l="1"/>
  <c r="AF11" i="5"/>
  <c r="AG11" i="5" s="1"/>
  <c r="AD31" i="5"/>
  <c r="AE30" i="5"/>
  <c r="AG30" i="5" s="1"/>
  <c r="AD13" i="1"/>
  <c r="AE12" i="1"/>
  <c r="AF12" i="1" s="1"/>
  <c r="AG12" i="1" l="1"/>
  <c r="AF12" i="5"/>
  <c r="AG12" i="5" s="1"/>
  <c r="AD32" i="5"/>
  <c r="AE31" i="5"/>
  <c r="AD14" i="1"/>
  <c r="AE13" i="1"/>
  <c r="AF13" i="1" s="1"/>
  <c r="AG13" i="1" l="1"/>
  <c r="AF13" i="5"/>
  <c r="AG13" i="5" s="1"/>
  <c r="AG31" i="5"/>
  <c r="AD33" i="5"/>
  <c r="AE32" i="5"/>
  <c r="AG32" i="5" s="1"/>
  <c r="AD15" i="1"/>
  <c r="AE14" i="1"/>
  <c r="AF14" i="1" s="1"/>
  <c r="AG14" i="1" l="1"/>
  <c r="AF14" i="5"/>
  <c r="AD34" i="5"/>
  <c r="AE33" i="5"/>
  <c r="AG33" i="5" s="1"/>
  <c r="AD16" i="1"/>
  <c r="AE15" i="1"/>
  <c r="AF15" i="1" s="1"/>
  <c r="AG15" i="1" l="1"/>
  <c r="AF15" i="5"/>
  <c r="AG15" i="5" s="1"/>
  <c r="AG14" i="5"/>
  <c r="AE34" i="5"/>
  <c r="AG34" i="5" s="1"/>
  <c r="AH5" i="5"/>
  <c r="AD17" i="1"/>
  <c r="AE16" i="1"/>
  <c r="AF16" i="1" s="1"/>
  <c r="AG16" i="1" l="1"/>
  <c r="AF16" i="5"/>
  <c r="AI5" i="5"/>
  <c r="AH6" i="5"/>
  <c r="AE17" i="1"/>
  <c r="AF17" i="1" s="1"/>
  <c r="AD18" i="1"/>
  <c r="AG16" i="5" l="1"/>
  <c r="AG17" i="1"/>
  <c r="AF17" i="5"/>
  <c r="AG17" i="5" s="1"/>
  <c r="AH7" i="5"/>
  <c r="AI6" i="5"/>
  <c r="AD19" i="1"/>
  <c r="AE18" i="1"/>
  <c r="AF18" i="1" s="1"/>
  <c r="AG18" i="1" l="1"/>
  <c r="AF18" i="5"/>
  <c r="AG18" i="5" s="1"/>
  <c r="AH8" i="5"/>
  <c r="AI7" i="5"/>
  <c r="AD20" i="1"/>
  <c r="AE19" i="1"/>
  <c r="AF19" i="1" s="1"/>
  <c r="AG19" i="1" l="1"/>
  <c r="AF19" i="5"/>
  <c r="AG19" i="5" s="1"/>
  <c r="AI8" i="5"/>
  <c r="AH9" i="5"/>
  <c r="AD21" i="1"/>
  <c r="AE20" i="1"/>
  <c r="AF20" i="1" s="1"/>
  <c r="AG20" i="1" l="1"/>
  <c r="AF20" i="5"/>
  <c r="AI9" i="5"/>
  <c r="AH10" i="5"/>
  <c r="AE21" i="1"/>
  <c r="AF21" i="1" s="1"/>
  <c r="AD22" i="1"/>
  <c r="AG21" i="1" l="1"/>
  <c r="AF21" i="5"/>
  <c r="AG21" i="5" s="1"/>
  <c r="AG20" i="5"/>
  <c r="AI10" i="5"/>
  <c r="AH11" i="5"/>
  <c r="AE22" i="1"/>
  <c r="AF22" i="1" s="1"/>
  <c r="AD23" i="1"/>
  <c r="AG22" i="1" l="1"/>
  <c r="AF22" i="5"/>
  <c r="AG22" i="5" s="1"/>
  <c r="AI11" i="5"/>
  <c r="AH12" i="5"/>
  <c r="AE23" i="1"/>
  <c r="AF23" i="1" s="1"/>
  <c r="AD24" i="1"/>
  <c r="AG23" i="1" l="1"/>
  <c r="AF23" i="5"/>
  <c r="AG23" i="5" s="1"/>
  <c r="AI12" i="5"/>
  <c r="AH13" i="5"/>
  <c r="AD25" i="1"/>
  <c r="AE24" i="1"/>
  <c r="AF24" i="1" s="1"/>
  <c r="AG24" i="1" l="1"/>
  <c r="AF24" i="5"/>
  <c r="AG24" i="5" s="1"/>
  <c r="AH14" i="5"/>
  <c r="AI13" i="5"/>
  <c r="AD26" i="1"/>
  <c r="AE25" i="1"/>
  <c r="AF25" i="1" s="1"/>
  <c r="AG25" i="1" l="1"/>
  <c r="AF25" i="5"/>
  <c r="AG25" i="5" s="1"/>
  <c r="AI14" i="5"/>
  <c r="AH15" i="5"/>
  <c r="AD27" i="1"/>
  <c r="AE26" i="1"/>
  <c r="AF26" i="1" s="1"/>
  <c r="AG26" i="1" l="1"/>
  <c r="AF26" i="5"/>
  <c r="AG26" i="5" s="1"/>
  <c r="AI15" i="5"/>
  <c r="AH16" i="5"/>
  <c r="AD28" i="1"/>
  <c r="AE27" i="1"/>
  <c r="AH17" i="5" l="1"/>
  <c r="AI16" i="5"/>
  <c r="AD29" i="1"/>
  <c r="AE28" i="1"/>
  <c r="AG28" i="1" l="1"/>
  <c r="AF28" i="5"/>
  <c r="AG28" i="5" s="1"/>
  <c r="AH18" i="5"/>
  <c r="AI17" i="5"/>
  <c r="AE29" i="1"/>
  <c r="AD30" i="1"/>
  <c r="AG29" i="1" l="1"/>
  <c r="AF29" i="5"/>
  <c r="AI18" i="5"/>
  <c r="AH19" i="5"/>
  <c r="AE30" i="1"/>
  <c r="AD31" i="1"/>
  <c r="AG29" i="5" l="1"/>
  <c r="AG38" i="5"/>
  <c r="AH20" i="5"/>
  <c r="AI19" i="5"/>
  <c r="AE31" i="1"/>
  <c r="AD32" i="1"/>
  <c r="AG39" i="5" l="1"/>
  <c r="AG40" i="5"/>
  <c r="AH21" i="5"/>
  <c r="AI20" i="5"/>
  <c r="AG39" i="1"/>
  <c r="AG40" i="1"/>
  <c r="AG41" i="1"/>
  <c r="AG42" i="1"/>
  <c r="AE32" i="1"/>
  <c r="AD33" i="1"/>
  <c r="AD44" i="1" l="1"/>
  <c r="AE42" i="5"/>
  <c r="L19" i="2" s="1"/>
  <c r="AG41" i="5"/>
  <c r="AG43" i="1"/>
  <c r="AH22" i="5"/>
  <c r="AI21" i="5"/>
  <c r="AG38" i="1"/>
  <c r="AE33" i="1"/>
  <c r="AD34" i="1"/>
  <c r="AH23" i="5" l="1"/>
  <c r="AI22" i="5"/>
  <c r="AE34" i="1"/>
  <c r="AH5" i="1"/>
  <c r="AH24" i="5" l="1"/>
  <c r="AI23" i="5"/>
  <c r="AI5" i="1"/>
  <c r="AH6" i="1"/>
  <c r="AH25" i="5" l="1"/>
  <c r="AI24" i="5"/>
  <c r="AI6" i="1"/>
  <c r="AH7" i="1"/>
  <c r="AK6" i="1" l="1"/>
  <c r="AJ6" i="5"/>
  <c r="AH26" i="5"/>
  <c r="AI25" i="5"/>
  <c r="AI7" i="1"/>
  <c r="AH8" i="1"/>
  <c r="AI26" i="5" l="1"/>
  <c r="AH27" i="5"/>
  <c r="AH9" i="1"/>
  <c r="AI8" i="1"/>
  <c r="AI27" i="5" l="1"/>
  <c r="AH28" i="5"/>
  <c r="AI9" i="1"/>
  <c r="AH10" i="1"/>
  <c r="AI28" i="5" l="1"/>
  <c r="AH29" i="5"/>
  <c r="AI10" i="1"/>
  <c r="AH11" i="1"/>
  <c r="AI29" i="5" l="1"/>
  <c r="AH30" i="5"/>
  <c r="AI11" i="1"/>
  <c r="AH12" i="1"/>
  <c r="AI30" i="5" l="1"/>
  <c r="AH31" i="5"/>
  <c r="AI12" i="1"/>
  <c r="AH13" i="1"/>
  <c r="AI31" i="5" l="1"/>
  <c r="AH32" i="5"/>
  <c r="AI13" i="1"/>
  <c r="AJ13" i="1" s="1"/>
  <c r="AH14" i="1"/>
  <c r="AK13" i="1" l="1"/>
  <c r="AJ13" i="5"/>
  <c r="AI32" i="5"/>
  <c r="AH33" i="5"/>
  <c r="AH15" i="1"/>
  <c r="AI14" i="1"/>
  <c r="AI33" i="5" l="1"/>
  <c r="AH34" i="5"/>
  <c r="AI15" i="1"/>
  <c r="AH16" i="1"/>
  <c r="AI34" i="5" l="1"/>
  <c r="AH35" i="5"/>
  <c r="AI16" i="1"/>
  <c r="AH17" i="1"/>
  <c r="AI35" i="5" l="1"/>
  <c r="AL5" i="5"/>
  <c r="AH18" i="1"/>
  <c r="AI17" i="1"/>
  <c r="AL6" i="5" l="1"/>
  <c r="AM5" i="5"/>
  <c r="AH19" i="1"/>
  <c r="AI18" i="1"/>
  <c r="AL7" i="5" l="1"/>
  <c r="AM6" i="5"/>
  <c r="AH20" i="1"/>
  <c r="AI19" i="1"/>
  <c r="AL8" i="5" l="1"/>
  <c r="AM7" i="5"/>
  <c r="AH21" i="1"/>
  <c r="AI20" i="1"/>
  <c r="AK20" i="1" l="1"/>
  <c r="AJ20" i="5"/>
  <c r="AM8" i="5"/>
  <c r="AL9" i="5"/>
  <c r="AI21" i="1"/>
  <c r="AH22" i="1"/>
  <c r="AM9" i="5" l="1"/>
  <c r="AL10" i="5"/>
  <c r="AH23" i="1"/>
  <c r="AI22" i="1"/>
  <c r="AM10" i="5" l="1"/>
  <c r="AL11" i="5"/>
  <c r="AH24" i="1"/>
  <c r="AI23" i="1"/>
  <c r="AM11" i="5" l="1"/>
  <c r="AL12" i="5"/>
  <c r="AI24" i="1"/>
  <c r="AH25" i="1"/>
  <c r="AM12" i="5" l="1"/>
  <c r="AL13" i="5"/>
  <c r="AI25" i="1"/>
  <c r="AH26" i="1"/>
  <c r="AL14" i="5" l="1"/>
  <c r="AM13" i="5"/>
  <c r="AI26" i="1"/>
  <c r="AH27" i="1"/>
  <c r="AM14" i="5" l="1"/>
  <c r="AL15" i="5"/>
  <c r="AH28" i="1"/>
  <c r="AI27" i="1"/>
  <c r="AK27" i="1" l="1"/>
  <c r="AJ27" i="5"/>
  <c r="AM15" i="5"/>
  <c r="AL16" i="5"/>
  <c r="AI28" i="1"/>
  <c r="AH29" i="1"/>
  <c r="AL17" i="5" l="1"/>
  <c r="AM16" i="5"/>
  <c r="AI29" i="1"/>
  <c r="AH30" i="1"/>
  <c r="AM17" i="5" l="1"/>
  <c r="AL18" i="5"/>
  <c r="AI30" i="1"/>
  <c r="AH31" i="1"/>
  <c r="AL19" i="5" l="1"/>
  <c r="AM18" i="5"/>
  <c r="AI31" i="1"/>
  <c r="AH32" i="1"/>
  <c r="AL20" i="5" l="1"/>
  <c r="AM19" i="5"/>
  <c r="AI32" i="1"/>
  <c r="AH33" i="1"/>
  <c r="AL21" i="5" l="1"/>
  <c r="AM20" i="5"/>
  <c r="AI33" i="1"/>
  <c r="AH34" i="1"/>
  <c r="AL22" i="5" l="1"/>
  <c r="AM21" i="5"/>
  <c r="AH35" i="1"/>
  <c r="AI34" i="1"/>
  <c r="AJ34" i="1" s="1"/>
  <c r="AK34" i="1" l="1"/>
  <c r="AJ34" i="5"/>
  <c r="AK38" i="5" s="1"/>
  <c r="AK41" i="5" s="1"/>
  <c r="AL23" i="5"/>
  <c r="AM22" i="5"/>
  <c r="AK40" i="1"/>
  <c r="AK39" i="1"/>
  <c r="AK41" i="1"/>
  <c r="AK42" i="1"/>
  <c r="AI35" i="1"/>
  <c r="AL5" i="1"/>
  <c r="AH44" i="1" l="1"/>
  <c r="AK43" i="1"/>
  <c r="AL24" i="5"/>
  <c r="AM23" i="5"/>
  <c r="AK38" i="1"/>
  <c r="AL6" i="1"/>
  <c r="AM5" i="1"/>
  <c r="AL25" i="5" l="1"/>
  <c r="AM24" i="5"/>
  <c r="AL7" i="1"/>
  <c r="AM6" i="1"/>
  <c r="AN6" i="1" s="1"/>
  <c r="AO6" i="1" l="1"/>
  <c r="AN6" i="5"/>
  <c r="AL26" i="5"/>
  <c r="AM25" i="5"/>
  <c r="AL8" i="1"/>
  <c r="AM7" i="1"/>
  <c r="AN7" i="1" s="1"/>
  <c r="AO7" i="1" l="1"/>
  <c r="AN7" i="5"/>
  <c r="AM26" i="5"/>
  <c r="AL27" i="5"/>
  <c r="AL9" i="1"/>
  <c r="AM8" i="1"/>
  <c r="AN8" i="1" s="1"/>
  <c r="AO8" i="1" l="1"/>
  <c r="AN8" i="5"/>
  <c r="AM27" i="5"/>
  <c r="AL28" i="5"/>
  <c r="AL10" i="1"/>
  <c r="AM9" i="1"/>
  <c r="AN9" i="1" s="1"/>
  <c r="AO9" i="1" l="1"/>
  <c r="AN9" i="5"/>
  <c r="AL29" i="5"/>
  <c r="AM28" i="5"/>
  <c r="AL11" i="1"/>
  <c r="AM10" i="1"/>
  <c r="AN10" i="1" s="1"/>
  <c r="AO10" i="1" l="1"/>
  <c r="AN10" i="5"/>
  <c r="AL30" i="5"/>
  <c r="AM29" i="5"/>
  <c r="AL12" i="1"/>
  <c r="AM11" i="1"/>
  <c r="AN11" i="1" s="1"/>
  <c r="AO11" i="1" l="1"/>
  <c r="AN11" i="5"/>
  <c r="AL31" i="5"/>
  <c r="AM30" i="5"/>
  <c r="AL13" i="1"/>
  <c r="AM12" i="1"/>
  <c r="AN12" i="1" s="1"/>
  <c r="AO12" i="1" l="1"/>
  <c r="AN12" i="5"/>
  <c r="AL32" i="5"/>
  <c r="AM31" i="5"/>
  <c r="AL14" i="1"/>
  <c r="AM13" i="1"/>
  <c r="AN13" i="1" s="1"/>
  <c r="AO13" i="1" l="1"/>
  <c r="AN13" i="5"/>
  <c r="AM32" i="5"/>
  <c r="AL33" i="5"/>
  <c r="AM14" i="1"/>
  <c r="AN14" i="1" s="1"/>
  <c r="AL15" i="1"/>
  <c r="AO14" i="1" l="1"/>
  <c r="AN14" i="5"/>
  <c r="AM33" i="5"/>
  <c r="AL34" i="5"/>
  <c r="AM15" i="1"/>
  <c r="AN15" i="1" s="1"/>
  <c r="AL16" i="1"/>
  <c r="AO15" i="1" l="1"/>
  <c r="AN15" i="5"/>
  <c r="AL35" i="5"/>
  <c r="AM34" i="5"/>
  <c r="AL17" i="1"/>
  <c r="AM16" i="1"/>
  <c r="AO16" i="1" l="1"/>
  <c r="AN16" i="5"/>
  <c r="AM35" i="5"/>
  <c r="AP5" i="5"/>
  <c r="AM17" i="1"/>
  <c r="AL18" i="1"/>
  <c r="AP6" i="5" l="1"/>
  <c r="AT5" i="5"/>
  <c r="AQ5" i="5"/>
  <c r="AM18" i="1"/>
  <c r="AL19" i="1"/>
  <c r="AT6" i="5" l="1"/>
  <c r="AU5" i="5"/>
  <c r="AW5" i="5" s="1"/>
  <c r="AP7" i="5"/>
  <c r="AQ6" i="5"/>
  <c r="AM19" i="1"/>
  <c r="AN19" i="1" s="1"/>
  <c r="AL20" i="1"/>
  <c r="AO19" i="1" l="1"/>
  <c r="AN19" i="5"/>
  <c r="AP8" i="5"/>
  <c r="AQ7" i="5"/>
  <c r="AT7" i="5"/>
  <c r="AU6" i="5"/>
  <c r="AW6" i="5" s="1"/>
  <c r="AL21" i="1"/>
  <c r="AM20" i="1"/>
  <c r="AN20" i="1" s="1"/>
  <c r="AO20" i="1" l="1"/>
  <c r="AN20" i="5"/>
  <c r="AT8" i="5"/>
  <c r="AU7" i="5"/>
  <c r="AW7" i="5" s="1"/>
  <c r="AP9" i="5"/>
  <c r="AQ8" i="5"/>
  <c r="AL22" i="1"/>
  <c r="AM21" i="1"/>
  <c r="AN21" i="1" s="1"/>
  <c r="AO21" i="1" l="1"/>
  <c r="AN21" i="5"/>
  <c r="AQ9" i="5"/>
  <c r="AP10" i="5"/>
  <c r="AU8" i="5"/>
  <c r="AT9" i="5"/>
  <c r="AL23" i="1"/>
  <c r="AM22" i="1"/>
  <c r="AN22" i="1" s="1"/>
  <c r="AO22" i="1" l="1"/>
  <c r="AN22" i="5"/>
  <c r="AW8" i="5"/>
  <c r="AQ10" i="5"/>
  <c r="AP11" i="5"/>
  <c r="AU9" i="5"/>
  <c r="AW9" i="5" s="1"/>
  <c r="AT10" i="5"/>
  <c r="AM23" i="1"/>
  <c r="AN23" i="1" s="1"/>
  <c r="AL24" i="1"/>
  <c r="AO23" i="1" l="1"/>
  <c r="AN23" i="5"/>
  <c r="AU10" i="5"/>
  <c r="AW10" i="5" s="1"/>
  <c r="AT11" i="5"/>
  <c r="AP12" i="5"/>
  <c r="AQ11" i="5"/>
  <c r="AM24" i="1"/>
  <c r="AN24" i="1" s="1"/>
  <c r="AL25" i="1"/>
  <c r="AO24" i="1" l="1"/>
  <c r="AN24" i="5"/>
  <c r="AP13" i="5"/>
  <c r="AQ12" i="5"/>
  <c r="AT12" i="5"/>
  <c r="AU11" i="5"/>
  <c r="AW11" i="5" s="1"/>
  <c r="AL26" i="1"/>
  <c r="AM25" i="1"/>
  <c r="AN25" i="1" s="1"/>
  <c r="AO25" i="1" l="1"/>
  <c r="AN25" i="5"/>
  <c r="AT13" i="5"/>
  <c r="AU12" i="5"/>
  <c r="AW12" i="5" s="1"/>
  <c r="AQ13" i="5"/>
  <c r="AP14" i="5"/>
  <c r="AL27" i="1"/>
  <c r="AM26" i="1"/>
  <c r="AN26" i="1" s="1"/>
  <c r="AO26" i="1" l="1"/>
  <c r="AN26" i="5"/>
  <c r="AP15" i="5"/>
  <c r="AQ14" i="5"/>
  <c r="AT14" i="5"/>
  <c r="AU13" i="5"/>
  <c r="AW13" i="5" s="1"/>
  <c r="AL28" i="1"/>
  <c r="AM27" i="1"/>
  <c r="AN27" i="1" s="1"/>
  <c r="AO27" i="1" l="1"/>
  <c r="AN27" i="5"/>
  <c r="AT15" i="5"/>
  <c r="AU14" i="5"/>
  <c r="AW14" i="5" s="1"/>
  <c r="AQ15" i="5"/>
  <c r="AP16" i="5"/>
  <c r="AM28" i="1"/>
  <c r="AN28" i="1" s="1"/>
  <c r="AL29" i="1"/>
  <c r="AO28" i="1" l="1"/>
  <c r="AN28" i="5"/>
  <c r="AP17" i="5"/>
  <c r="AQ16" i="5"/>
  <c r="AT16" i="5"/>
  <c r="AU15" i="5"/>
  <c r="AM29" i="1"/>
  <c r="AN29" i="1" s="1"/>
  <c r="AL30" i="1"/>
  <c r="AO29" i="1" l="1"/>
  <c r="AN29" i="5"/>
  <c r="AW15" i="5"/>
  <c r="AU16" i="5"/>
  <c r="AW16" i="5" s="1"/>
  <c r="AT17" i="5"/>
  <c r="AQ17" i="5"/>
  <c r="AP18" i="5"/>
  <c r="AM30" i="1"/>
  <c r="AN30" i="1" s="1"/>
  <c r="AL31" i="1"/>
  <c r="AO30" i="1" l="1"/>
  <c r="AN30" i="5"/>
  <c r="AU17" i="5"/>
  <c r="AW17" i="5" s="1"/>
  <c r="AT18" i="5"/>
  <c r="AQ18" i="5"/>
  <c r="AP19" i="5"/>
  <c r="AM31" i="1"/>
  <c r="AN31" i="1" s="1"/>
  <c r="AL32" i="1"/>
  <c r="AO31" i="1" l="1"/>
  <c r="AN31" i="5"/>
  <c r="AP20" i="5"/>
  <c r="AQ19" i="5"/>
  <c r="AT19" i="5"/>
  <c r="AU18" i="5"/>
  <c r="AW18" i="5" s="1"/>
  <c r="AL33" i="1"/>
  <c r="AM32" i="1"/>
  <c r="AN32" i="1" s="1"/>
  <c r="AO32" i="1" l="1"/>
  <c r="AN32" i="5"/>
  <c r="AT20" i="5"/>
  <c r="AU19" i="5"/>
  <c r="AP21" i="5"/>
  <c r="AQ20" i="5"/>
  <c r="AL34" i="1"/>
  <c r="AM33" i="1"/>
  <c r="AN33" i="1" s="1"/>
  <c r="AO33" i="1" l="1"/>
  <c r="AN33" i="5"/>
  <c r="AQ21" i="5"/>
  <c r="AP22" i="5"/>
  <c r="AT21" i="5"/>
  <c r="AU20" i="5"/>
  <c r="AL35" i="1"/>
  <c r="AM34" i="1"/>
  <c r="AN34" i="1" s="1"/>
  <c r="AO34" i="1" l="1"/>
  <c r="AN34" i="5"/>
  <c r="AU21" i="5"/>
  <c r="AT22" i="5"/>
  <c r="AQ22" i="5"/>
  <c r="AP23" i="5"/>
  <c r="AM35" i="1"/>
  <c r="AN35" i="1" s="1"/>
  <c r="AP5" i="1"/>
  <c r="AO35" i="1" l="1"/>
  <c r="AN35" i="5"/>
  <c r="AO38" i="5" s="1"/>
  <c r="AO41" i="5" s="1"/>
  <c r="AO40" i="1"/>
  <c r="AO42" i="1"/>
  <c r="AO41" i="1"/>
  <c r="AO39" i="1"/>
  <c r="AQ23" i="5"/>
  <c r="AP24" i="5"/>
  <c r="AT23" i="5"/>
  <c r="AU22" i="5"/>
  <c r="AQ5" i="1"/>
  <c r="AR5" i="1" s="1"/>
  <c r="AT5" i="1"/>
  <c r="AP6" i="1"/>
  <c r="AL44" i="1" l="1"/>
  <c r="AS5" i="1"/>
  <c r="AR5" i="5"/>
  <c r="AO43" i="1"/>
  <c r="AP25" i="5"/>
  <c r="AQ24" i="5"/>
  <c r="AT24" i="5"/>
  <c r="AU23" i="5"/>
  <c r="AO38" i="1"/>
  <c r="AQ6" i="1"/>
  <c r="AR6" i="1" s="1"/>
  <c r="AP7" i="1"/>
  <c r="AT6" i="1"/>
  <c r="AU5" i="1"/>
  <c r="AS6" i="1" l="1"/>
  <c r="AR6" i="5"/>
  <c r="AT25" i="5"/>
  <c r="AU24" i="5"/>
  <c r="AW24" i="5" s="1"/>
  <c r="AP26" i="5"/>
  <c r="AQ25" i="5"/>
  <c r="AP8" i="1"/>
  <c r="AQ7" i="1"/>
  <c r="AR7" i="1" s="1"/>
  <c r="AT7" i="1"/>
  <c r="AU6" i="1"/>
  <c r="AS7" i="1" l="1"/>
  <c r="AR7" i="5"/>
  <c r="AP27" i="5"/>
  <c r="AQ26" i="5"/>
  <c r="AT26" i="5"/>
  <c r="AU25" i="5"/>
  <c r="AU7" i="1"/>
  <c r="AT8" i="1"/>
  <c r="AP9" i="1"/>
  <c r="AQ8" i="1"/>
  <c r="AR8" i="1" s="1"/>
  <c r="AS8" i="1" l="1"/>
  <c r="AR8" i="5"/>
  <c r="AT27" i="5"/>
  <c r="AU26" i="5"/>
  <c r="AP28" i="5"/>
  <c r="AQ27" i="5"/>
  <c r="AQ9" i="1"/>
  <c r="AR9" i="1" s="1"/>
  <c r="AP10" i="1"/>
  <c r="AU8" i="1"/>
  <c r="AT9" i="1"/>
  <c r="AS9" i="1" l="1"/>
  <c r="AR9" i="5"/>
  <c r="AQ28" i="5"/>
  <c r="AP29" i="5"/>
  <c r="AT28" i="5"/>
  <c r="AU27" i="5"/>
  <c r="AT10" i="1"/>
  <c r="AU9" i="1"/>
  <c r="AQ10" i="1"/>
  <c r="AR10" i="1" s="1"/>
  <c r="AP11" i="1"/>
  <c r="AS10" i="1" l="1"/>
  <c r="AR10" i="5"/>
  <c r="AT29" i="5"/>
  <c r="AU28" i="5"/>
  <c r="AQ29" i="5"/>
  <c r="AP30" i="5"/>
  <c r="AT11" i="1"/>
  <c r="AU10" i="1"/>
  <c r="AQ11" i="1"/>
  <c r="AR11" i="1" s="1"/>
  <c r="AP12" i="1"/>
  <c r="AS11" i="1" l="1"/>
  <c r="AR11" i="5"/>
  <c r="AP31" i="5"/>
  <c r="AQ30" i="5"/>
  <c r="AT30" i="5"/>
  <c r="AU29" i="5"/>
  <c r="AP13" i="1"/>
  <c r="AQ12" i="1"/>
  <c r="AR12" i="1" s="1"/>
  <c r="AU11" i="1"/>
  <c r="AT12" i="1"/>
  <c r="AS12" i="1" l="1"/>
  <c r="AR12" i="5"/>
  <c r="AT31" i="5"/>
  <c r="AU30" i="5"/>
  <c r="AP32" i="5"/>
  <c r="AQ31" i="5"/>
  <c r="AU12" i="1"/>
  <c r="AT13" i="1"/>
  <c r="AP14" i="1"/>
  <c r="AQ13" i="1"/>
  <c r="AR13" i="1" s="1"/>
  <c r="AS13" i="1" l="1"/>
  <c r="AR13" i="5"/>
  <c r="AQ32" i="5"/>
  <c r="AT32" i="5"/>
  <c r="AU31" i="5"/>
  <c r="AQ14" i="1"/>
  <c r="AR14" i="1" s="1"/>
  <c r="AP15" i="1"/>
  <c r="AU13" i="1"/>
  <c r="AT14" i="1"/>
  <c r="AS14" i="1" l="1"/>
  <c r="AR14" i="5"/>
  <c r="AU32" i="5"/>
  <c r="AT33" i="5"/>
  <c r="AT15" i="1"/>
  <c r="AU14" i="1"/>
  <c r="AP16" i="1"/>
  <c r="AQ15" i="1"/>
  <c r="AU33" i="5" l="1"/>
  <c r="AT34" i="5"/>
  <c r="AP17" i="1"/>
  <c r="AQ16" i="1"/>
  <c r="AR16" i="1" s="1"/>
  <c r="AU15" i="1"/>
  <c r="AT16" i="1"/>
  <c r="AS16" i="1" l="1"/>
  <c r="AR16" i="5"/>
  <c r="AT35" i="5"/>
  <c r="AU35" i="5" s="1"/>
  <c r="AU34" i="5"/>
  <c r="AU16" i="1"/>
  <c r="AT17" i="1"/>
  <c r="AQ17" i="1"/>
  <c r="AR17" i="1" s="1"/>
  <c r="AP18" i="1"/>
  <c r="AS17" i="1" l="1"/>
  <c r="AR17" i="5"/>
  <c r="AP19" i="1"/>
  <c r="AQ18" i="1"/>
  <c r="AR18" i="1" s="1"/>
  <c r="AU17" i="1"/>
  <c r="AT18" i="1"/>
  <c r="AS18" i="1" l="1"/>
  <c r="AR18" i="5"/>
  <c r="AU18" i="1"/>
  <c r="AT19" i="1"/>
  <c r="AP20" i="1"/>
  <c r="AQ19" i="1"/>
  <c r="AR19" i="1" s="1"/>
  <c r="AS19" i="1" l="1"/>
  <c r="AR19" i="5"/>
  <c r="AP21" i="1"/>
  <c r="AQ20" i="1"/>
  <c r="AR20" i="1" s="1"/>
  <c r="AT20" i="1"/>
  <c r="AU19" i="1"/>
  <c r="AW19" i="1" l="1"/>
  <c r="AV19" i="5"/>
  <c r="AS20" i="1"/>
  <c r="AR20" i="5"/>
  <c r="AT21" i="1"/>
  <c r="AU20" i="1"/>
  <c r="AV20" i="1" s="1"/>
  <c r="AP22" i="1"/>
  <c r="AQ21" i="1"/>
  <c r="AR21" i="1" s="1"/>
  <c r="AW20" i="1" l="1"/>
  <c r="AV20" i="5"/>
  <c r="AW20" i="5" s="1"/>
  <c r="AW19" i="5"/>
  <c r="AS21" i="1"/>
  <c r="AR21" i="5"/>
  <c r="AQ22" i="1"/>
  <c r="AR22" i="1" s="1"/>
  <c r="AP23" i="1"/>
  <c r="AT22" i="1"/>
  <c r="AU21" i="1"/>
  <c r="AW21" i="1" l="1"/>
  <c r="AV21" i="5"/>
  <c r="AS22" i="1"/>
  <c r="AR22" i="5"/>
  <c r="AT23" i="1"/>
  <c r="AU22" i="1"/>
  <c r="AP24" i="1"/>
  <c r="AQ23" i="1"/>
  <c r="AR23" i="1" s="1"/>
  <c r="AW22" i="1" l="1"/>
  <c r="AV22" i="5"/>
  <c r="AW22" i="5" s="1"/>
  <c r="AS23" i="1"/>
  <c r="AR23" i="5"/>
  <c r="AW21" i="5"/>
  <c r="AP25" i="1"/>
  <c r="AQ24" i="1"/>
  <c r="AR24" i="1" s="1"/>
  <c r="AT24" i="1"/>
  <c r="AU23" i="1"/>
  <c r="AV23" i="1" s="1"/>
  <c r="AS24" i="1" l="1"/>
  <c r="AR24" i="5"/>
  <c r="AW23" i="1"/>
  <c r="AV23" i="5"/>
  <c r="AT25" i="1"/>
  <c r="AU24" i="1"/>
  <c r="AQ25" i="1"/>
  <c r="AR25" i="1" s="1"/>
  <c r="AP26" i="1"/>
  <c r="AW23" i="5" l="1"/>
  <c r="AS25" i="1"/>
  <c r="AR25" i="5"/>
  <c r="AQ26" i="1"/>
  <c r="AR26" i="1" s="1"/>
  <c r="AP27" i="1"/>
  <c r="AT26" i="1"/>
  <c r="AU25" i="1"/>
  <c r="AV25" i="1" s="1"/>
  <c r="AW25" i="1" l="1"/>
  <c r="AV25" i="5"/>
  <c r="AS26" i="1"/>
  <c r="AR26" i="5"/>
  <c r="AT27" i="1"/>
  <c r="AU26" i="1"/>
  <c r="AV26" i="1" s="1"/>
  <c r="AQ27" i="1"/>
  <c r="AP28" i="1"/>
  <c r="AW26" i="1" l="1"/>
  <c r="AV26" i="5"/>
  <c r="AW26" i="5" s="1"/>
  <c r="AW25" i="5"/>
  <c r="AS27" i="1"/>
  <c r="AR27" i="5"/>
  <c r="AP29" i="1"/>
  <c r="AQ28" i="1"/>
  <c r="AT28" i="1"/>
  <c r="AU27" i="1"/>
  <c r="AV27" i="1" s="1"/>
  <c r="AW27" i="1" l="1"/>
  <c r="AV27" i="5"/>
  <c r="AT29" i="1"/>
  <c r="AU28" i="1"/>
  <c r="AV28" i="1" s="1"/>
  <c r="AP30" i="1"/>
  <c r="AQ29" i="1"/>
  <c r="AW28" i="1" l="1"/>
  <c r="AV28" i="5"/>
  <c r="AW28" i="5" s="1"/>
  <c r="AW27" i="5"/>
  <c r="AP31" i="1"/>
  <c r="AQ30" i="1"/>
  <c r="AU29" i="1"/>
  <c r="AV29" i="1" s="1"/>
  <c r="AT30" i="1"/>
  <c r="AW29" i="1" l="1"/>
  <c r="AV29" i="5"/>
  <c r="AW29" i="5" s="1"/>
  <c r="AS30" i="1"/>
  <c r="AR30" i="5"/>
  <c r="AU30" i="1"/>
  <c r="AV30" i="1" s="1"/>
  <c r="AT31" i="1"/>
  <c r="AP32" i="1"/>
  <c r="AQ31" i="1"/>
  <c r="AS31" i="1" l="1"/>
  <c r="AR31" i="5"/>
  <c r="AW30" i="1"/>
  <c r="AV30" i="5"/>
  <c r="AW30" i="5" s="1"/>
  <c r="AQ32" i="1"/>
  <c r="AU31" i="1"/>
  <c r="AV31" i="1" s="1"/>
  <c r="AT32" i="1"/>
  <c r="AW31" i="1" l="1"/>
  <c r="AV31" i="5"/>
  <c r="AW31" i="5" s="1"/>
  <c r="AS32" i="1"/>
  <c r="AR32" i="5"/>
  <c r="AS38" i="5" s="1"/>
  <c r="AS41" i="1"/>
  <c r="AS42" i="1"/>
  <c r="AS40" i="1"/>
  <c r="AS39" i="1"/>
  <c r="AU32" i="1"/>
  <c r="AV32" i="1" s="1"/>
  <c r="AT33" i="1"/>
  <c r="AS41" i="5" l="1"/>
  <c r="AP44" i="1"/>
  <c r="AS38" i="1"/>
  <c r="AS43" i="1"/>
  <c r="AW32" i="1"/>
  <c r="AV32" i="5"/>
  <c r="AW32" i="5" s="1"/>
  <c r="AT34" i="1"/>
  <c r="AU33" i="1"/>
  <c r="AV33" i="1" s="1"/>
  <c r="AW33" i="1" l="1"/>
  <c r="AV33" i="5"/>
  <c r="AW33" i="5" s="1"/>
  <c r="AU34" i="1"/>
  <c r="AV34" i="1" s="1"/>
  <c r="AT35" i="1"/>
  <c r="AU35" i="1" s="1"/>
  <c r="AV35" i="1" s="1"/>
  <c r="AW35" i="1" l="1"/>
  <c r="AV35" i="5"/>
  <c r="AW34" i="1"/>
  <c r="AV34" i="5"/>
  <c r="AW34" i="5" s="1"/>
  <c r="AW40" i="1"/>
  <c r="AX40" i="1" s="1"/>
  <c r="K47" i="1" s="1"/>
  <c r="AW42" i="1"/>
  <c r="AX42" i="1" s="1"/>
  <c r="AW41" i="1"/>
  <c r="AX41" i="1" s="1"/>
  <c r="N47" i="1" s="1"/>
  <c r="AW39" i="1"/>
  <c r="AT44" i="1" l="1"/>
  <c r="AW35" i="5"/>
  <c r="AW38" i="5"/>
  <c r="K49" i="1"/>
  <c r="P47" i="1"/>
  <c r="R47" i="1" s="1"/>
  <c r="V47" i="1" s="1"/>
  <c r="AW43" i="1"/>
  <c r="AX43" i="1" s="1"/>
  <c r="AX39" i="1"/>
  <c r="I46" i="1" s="1"/>
  <c r="AW38" i="1"/>
  <c r="AX38" i="1" s="1"/>
  <c r="AX38" i="5" l="1"/>
  <c r="AW39" i="5"/>
  <c r="AW40" i="5"/>
  <c r="AX40" i="5" s="1"/>
  <c r="N46" i="5" s="1"/>
  <c r="O46" i="5" s="1"/>
  <c r="T46" i="5" s="1"/>
  <c r="I49" i="1"/>
  <c r="P49" i="1" s="1"/>
  <c r="R49" i="1" s="1"/>
  <c r="V49" i="1" s="1"/>
  <c r="P46" i="1"/>
  <c r="R46" i="1" s="1"/>
  <c r="V46" i="1" s="1"/>
  <c r="Q21" i="2"/>
  <c r="AU42" i="5" l="1"/>
  <c r="AX39" i="5"/>
  <c r="N45" i="5" s="1"/>
  <c r="O45" i="5" s="1"/>
  <c r="AW41" i="5"/>
  <c r="AX41" i="5" s="1"/>
  <c r="V50" i="1"/>
  <c r="R50" i="1"/>
  <c r="P18" i="2"/>
  <c r="L18" i="2"/>
  <c r="L17" i="2" s="1"/>
  <c r="L39" i="2" s="1"/>
  <c r="L40" i="2" s="1"/>
  <c r="L41" i="2" s="1"/>
  <c r="H18" i="2"/>
  <c r="H17" i="2" s="1"/>
  <c r="H39" i="2" s="1"/>
  <c r="H40" i="2" s="1"/>
  <c r="H41" i="2" s="1"/>
  <c r="O18" i="2"/>
  <c r="O17" i="2" s="1"/>
  <c r="O39" i="2" s="1"/>
  <c r="O40" i="2" s="1"/>
  <c r="K18" i="2"/>
  <c r="K17" i="2" s="1"/>
  <c r="K39" i="2" s="1"/>
  <c r="K40" i="2" s="1"/>
  <c r="K41" i="2" s="1"/>
  <c r="G18" i="2"/>
  <c r="N18" i="2"/>
  <c r="N17" i="2" s="1"/>
  <c r="N39" i="2" s="1"/>
  <c r="N40" i="2" s="1"/>
  <c r="N41" i="2" s="1"/>
  <c r="J18" i="2"/>
  <c r="J17" i="2" s="1"/>
  <c r="J39" i="2" s="1"/>
  <c r="J40" i="2" s="1"/>
  <c r="J41" i="2" s="1"/>
  <c r="F18" i="2"/>
  <c r="F17" i="2" s="1"/>
  <c r="F39" i="2" s="1"/>
  <c r="F40" i="2" s="1"/>
  <c r="F41" i="2" s="1"/>
  <c r="M18" i="2"/>
  <c r="M17" i="2" s="1"/>
  <c r="M39" i="2" s="1"/>
  <c r="M40" i="2" s="1"/>
  <c r="M41" i="2" s="1"/>
  <c r="I18" i="2"/>
  <c r="I17" i="2" s="1"/>
  <c r="I39" i="2" s="1"/>
  <c r="I40" i="2" l="1"/>
  <c r="I41" i="2" s="1"/>
  <c r="T45" i="5"/>
  <c r="T47" i="5" s="1"/>
  <c r="O47" i="5"/>
  <c r="P19" i="2"/>
  <c r="Q19" i="2" s="1"/>
  <c r="AT43" i="5"/>
  <c r="G17" i="2"/>
  <c r="E18" i="2"/>
  <c r="AT45" i="1"/>
  <c r="O41" i="2"/>
  <c r="P17" i="2" l="1"/>
  <c r="P39" i="2" s="1"/>
  <c r="E17" i="2"/>
  <c r="Q18" i="2"/>
  <c r="G39" i="2"/>
  <c r="E39" i="2" l="1"/>
  <c r="Q39" i="2" s="1"/>
  <c r="C7" i="2" s="1"/>
  <c r="C8" i="2" s="1"/>
  <c r="C9" i="2" s="1"/>
  <c r="Q17" i="2"/>
  <c r="P40" i="2"/>
  <c r="P41" i="2" s="1"/>
  <c r="G40" i="2"/>
  <c r="E40" i="2" l="1"/>
  <c r="G41" i="2"/>
  <c r="E41" i="2" l="1"/>
  <c r="Q41" i="2" s="1"/>
  <c r="Q40" i="2"/>
</calcChain>
</file>

<file path=xl/sharedStrings.xml><?xml version="1.0" encoding="utf-8"?>
<sst xmlns="http://schemas.openxmlformats.org/spreadsheetml/2006/main" count="286" uniqueCount="123">
  <si>
    <t>　↓　４月１日の「年」を確認する</t>
    <rPh sb="4" eb="5">
      <t>ガツ</t>
    </rPh>
    <rPh sb="6" eb="7">
      <t>ニチ</t>
    </rPh>
    <rPh sb="9" eb="10">
      <t>トシ</t>
    </rPh>
    <rPh sb="12" eb="14">
      <t>カクニン</t>
    </rPh>
    <phoneticPr fontId="4"/>
  </si>
  <si>
    <t>日</t>
    <rPh sb="0" eb="1">
      <t>ニチ</t>
    </rPh>
    <phoneticPr fontId="4"/>
  </si>
  <si>
    <t>曜</t>
    <rPh sb="0" eb="1">
      <t>ヨウ</t>
    </rPh>
    <phoneticPr fontId="4"/>
  </si>
  <si>
    <t>祝</t>
  </si>
  <si>
    <t>祝</t>
    <rPh sb="0" eb="1">
      <t>シュク</t>
    </rPh>
    <phoneticPr fontId="4"/>
  </si>
  <si>
    <t>休</t>
    <rPh sb="0" eb="1">
      <t>キュウ</t>
    </rPh>
    <phoneticPr fontId="4"/>
  </si>
  <si>
    <t>休</t>
  </si>
  <si>
    <t>計</t>
    <rPh sb="0" eb="1">
      <t>ケイ</t>
    </rPh>
    <phoneticPr fontId="4"/>
  </si>
  <si>
    <t>メ</t>
  </si>
  <si>
    <t>４月</t>
    <rPh sb="1" eb="2">
      <t>ガツ</t>
    </rPh>
    <phoneticPr fontId="4"/>
  </si>
  <si>
    <t>５月</t>
    <rPh sb="1" eb="2">
      <t>ガツ</t>
    </rPh>
    <phoneticPr fontId="4"/>
  </si>
  <si>
    <t>６月</t>
    <rPh sb="1" eb="2">
      <t>ガツ</t>
    </rPh>
    <phoneticPr fontId="4"/>
  </si>
  <si>
    <t>７月</t>
    <rPh sb="1" eb="2">
      <t>ガツ</t>
    </rPh>
    <phoneticPr fontId="4"/>
  </si>
  <si>
    <t>８月</t>
    <rPh sb="1" eb="2">
      <t>ガツ</t>
    </rPh>
    <phoneticPr fontId="4"/>
  </si>
  <si>
    <t>９月</t>
    <rPh sb="1" eb="2">
      <t>ガツ</t>
    </rPh>
    <phoneticPr fontId="4"/>
  </si>
  <si>
    <t>１月</t>
    <rPh sb="1" eb="2">
      <t>ガツ</t>
    </rPh>
    <phoneticPr fontId="4"/>
  </si>
  <si>
    <t>２月</t>
    <rPh sb="1" eb="2">
      <t>ガツ</t>
    </rPh>
    <phoneticPr fontId="4"/>
  </si>
  <si>
    <t>３月</t>
    <rPh sb="1" eb="2">
      <t>ガツ</t>
    </rPh>
    <phoneticPr fontId="4"/>
  </si>
  <si>
    <t>計</t>
    <rPh sb="0" eb="1">
      <t>ケイ</t>
    </rPh>
    <phoneticPr fontId="4"/>
  </si>
  <si>
    <t>12月</t>
  </si>
  <si>
    <t>12月</t>
    <rPh sb="2" eb="3">
      <t>ガツ</t>
    </rPh>
    <phoneticPr fontId="4"/>
  </si>
  <si>
    <t>11月</t>
  </si>
  <si>
    <t>11月</t>
    <rPh sb="2" eb="3">
      <t>ガツ</t>
    </rPh>
    <phoneticPr fontId="4"/>
  </si>
  <si>
    <t>10月</t>
  </si>
  <si>
    <t>10月</t>
    <rPh sb="2" eb="3">
      <t>ガツ</t>
    </rPh>
    <phoneticPr fontId="4"/>
  </si>
  <si>
    <t>開館形態</t>
    <rPh sb="0" eb="2">
      <t>カイカン</t>
    </rPh>
    <rPh sb="2" eb="4">
      <t>ケイタイ</t>
    </rPh>
    <phoneticPr fontId="4"/>
  </si>
  <si>
    <t>配置体制</t>
    <rPh sb="0" eb="2">
      <t>ハイチ</t>
    </rPh>
    <rPh sb="2" eb="4">
      <t>タイセイ</t>
    </rPh>
    <phoneticPr fontId="4"/>
  </si>
  <si>
    <t>Ａ体制</t>
    <rPh sb="1" eb="3">
      <t>タイセイ</t>
    </rPh>
    <phoneticPr fontId="4"/>
  </si>
  <si>
    <t>Ｂ体制</t>
  </si>
  <si>
    <t>Ｂ体制</t>
    <phoneticPr fontId="4"/>
  </si>
  <si>
    <t>Ａ</t>
    <phoneticPr fontId="4"/>
  </si>
  <si>
    <t>Ｂ</t>
    <phoneticPr fontId="4"/>
  </si>
  <si>
    <t>時間帯</t>
    <rPh sb="0" eb="3">
      <t>ジカンタイ</t>
    </rPh>
    <phoneticPr fontId="4"/>
  </si>
  <si>
    <t>7:00-11:00</t>
    <phoneticPr fontId="4"/>
  </si>
  <si>
    <t>人</t>
    <rPh sb="0" eb="1">
      <t>ヒト</t>
    </rPh>
    <phoneticPr fontId="4"/>
  </si>
  <si>
    <t>11:00-16:00</t>
    <phoneticPr fontId="4"/>
  </si>
  <si>
    <t>Ｈ</t>
    <phoneticPr fontId="4"/>
  </si>
  <si>
    <t>Ｈ/日</t>
    <rPh sb="2" eb="3">
      <t>ニチ</t>
    </rPh>
    <phoneticPr fontId="4"/>
  </si>
  <si>
    <t>日数</t>
    <rPh sb="0" eb="2">
      <t>ニッスウ</t>
    </rPh>
    <phoneticPr fontId="4"/>
  </si>
  <si>
    <t>時間数</t>
    <rPh sb="0" eb="2">
      <t>ジカン</t>
    </rPh>
    <rPh sb="2" eb="3">
      <t>スウ</t>
    </rPh>
    <phoneticPr fontId="4"/>
  </si>
  <si>
    <t>単価</t>
    <rPh sb="0" eb="2">
      <t>タンカ</t>
    </rPh>
    <phoneticPr fontId="4"/>
  </si>
  <si>
    <t>金額（税抜）</t>
    <rPh sb="0" eb="2">
      <t>キンガク</t>
    </rPh>
    <rPh sb="3" eb="5">
      <t>ゼイヌ</t>
    </rPh>
    <phoneticPr fontId="4"/>
  </si>
  <si>
    <t>本体</t>
    <rPh sb="0" eb="2">
      <t>ホンタイ</t>
    </rPh>
    <phoneticPr fontId="9"/>
  </si>
  <si>
    <t>消費税</t>
    <rPh sb="0" eb="3">
      <t>ショウヒゼイ</t>
    </rPh>
    <phoneticPr fontId="9"/>
  </si>
  <si>
    <t>計</t>
    <rPh sb="0" eb="1">
      <t>ケイ</t>
    </rPh>
    <phoneticPr fontId="9"/>
  </si>
  <si>
    <t>4月</t>
    <rPh sb="1" eb="2">
      <t>ガツ</t>
    </rPh>
    <phoneticPr fontId="9"/>
  </si>
  <si>
    <t>5月</t>
    <rPh sb="1" eb="2">
      <t>ガツ</t>
    </rPh>
    <phoneticPr fontId="9"/>
  </si>
  <si>
    <t>6月</t>
  </si>
  <si>
    <t>7月</t>
  </si>
  <si>
    <t>8月</t>
  </si>
  <si>
    <t>9月</t>
  </si>
  <si>
    <t>1月</t>
  </si>
  <si>
    <t>2月</t>
  </si>
  <si>
    <t>3月</t>
  </si>
  <si>
    <t>年計</t>
    <rPh sb="0" eb="1">
      <t>ネン</t>
    </rPh>
    <rPh sb="1" eb="2">
      <t>ケイ</t>
    </rPh>
    <phoneticPr fontId="9"/>
  </si>
  <si>
    <t>植栽管理業務</t>
    <rPh sb="0" eb="2">
      <t>ショクサイ</t>
    </rPh>
    <phoneticPr fontId="9"/>
  </si>
  <si>
    <t>ガラス清掃業務</t>
    <rPh sb="3" eb="5">
      <t>セイソウ</t>
    </rPh>
    <rPh sb="5" eb="7">
      <t>ギョウム</t>
    </rPh>
    <phoneticPr fontId="9"/>
  </si>
  <si>
    <t>蜘蛛の巣除去清掃業務</t>
    <rPh sb="0" eb="2">
      <t>クモ</t>
    </rPh>
    <rPh sb="3" eb="4">
      <t>ス</t>
    </rPh>
    <rPh sb="4" eb="6">
      <t>ジョキョ</t>
    </rPh>
    <rPh sb="6" eb="8">
      <t>セイソウ</t>
    </rPh>
    <rPh sb="8" eb="10">
      <t>ギョウム</t>
    </rPh>
    <phoneticPr fontId="9"/>
  </si>
  <si>
    <t>高所チリ落とし</t>
    <rPh sb="0" eb="2">
      <t>コウショ</t>
    </rPh>
    <rPh sb="4" eb="5">
      <t>オト</t>
    </rPh>
    <phoneticPr fontId="9"/>
  </si>
  <si>
    <t>9:00-17:00</t>
    <phoneticPr fontId="4"/>
  </si>
  <si>
    <t>9:00-16:00</t>
    <phoneticPr fontId="4"/>
  </si>
  <si>
    <t>9:00-16:00</t>
    <phoneticPr fontId="4"/>
  </si>
  <si>
    <t>休務</t>
    <rPh sb="0" eb="2">
      <t>キュウム</t>
    </rPh>
    <phoneticPr fontId="4"/>
  </si>
  <si>
    <t>○：</t>
    <phoneticPr fontId="4"/>
  </si>
  <si>
    <t>祝：</t>
    <rPh sb="0" eb="1">
      <t>シュク</t>
    </rPh>
    <phoneticPr fontId="4"/>
  </si>
  <si>
    <t>休：</t>
    <rPh sb="0" eb="1">
      <t>キュウ</t>
    </rPh>
    <phoneticPr fontId="4"/>
  </si>
  <si>
    <t>休館日</t>
    <rPh sb="0" eb="3">
      <t>キュウカンビ</t>
    </rPh>
    <phoneticPr fontId="4"/>
  </si>
  <si>
    <t>１：</t>
    <phoneticPr fontId="4"/>
  </si>
  <si>
    <t>１室展示（テーマ展のみ展示）</t>
    <rPh sb="1" eb="2">
      <t>シツ</t>
    </rPh>
    <rPh sb="2" eb="4">
      <t>テンジ</t>
    </rPh>
    <rPh sb="8" eb="9">
      <t>テン</t>
    </rPh>
    <rPh sb="11" eb="13">
      <t>テンジ</t>
    </rPh>
    <phoneticPr fontId="4"/>
  </si>
  <si>
    <t>メ：</t>
    <phoneticPr fontId="4"/>
  </si>
  <si>
    <t>月別金額の合計額（税抜）</t>
    <rPh sb="0" eb="2">
      <t>ツキベツ</t>
    </rPh>
    <rPh sb="2" eb="4">
      <t>キンガク</t>
    </rPh>
    <rPh sb="5" eb="8">
      <t>ゴウケイガク</t>
    </rPh>
    <rPh sb="9" eb="11">
      <t>ゼイヌ</t>
    </rPh>
    <phoneticPr fontId="4"/>
  </si>
  <si>
    <t>勤務日数</t>
    <rPh sb="0" eb="2">
      <t>キンム</t>
    </rPh>
    <rPh sb="2" eb="4">
      <t>ニッスウ</t>
    </rPh>
    <phoneticPr fontId="4"/>
  </si>
  <si>
    <t>月額</t>
    <rPh sb="0" eb="2">
      <t>ゲツガク</t>
    </rPh>
    <phoneticPr fontId="4"/>
  </si>
  <si>
    <t>レストラン厨房換気扇油清掃</t>
  </si>
  <si>
    <t>清掃管理業務</t>
    <rPh sb="0" eb="2">
      <t>セイソウ</t>
    </rPh>
    <rPh sb="2" eb="4">
      <t>カンリ</t>
    </rPh>
    <rPh sb="4" eb="6">
      <t>ギョウム</t>
    </rPh>
    <phoneticPr fontId="9"/>
  </si>
  <si>
    <t>日常業務</t>
    <rPh sb="0" eb="2">
      <t>ニチジョウ</t>
    </rPh>
    <rPh sb="2" eb="4">
      <t>ギョウム</t>
    </rPh>
    <phoneticPr fontId="9"/>
  </si>
  <si>
    <t>定期業務</t>
    <rPh sb="0" eb="2">
      <t>テイキ</t>
    </rPh>
    <rPh sb="2" eb="4">
      <t>ギョウム</t>
    </rPh>
    <phoneticPr fontId="9"/>
  </si>
  <si>
    <t>床面洗浄</t>
    <phoneticPr fontId="4"/>
  </si>
  <si>
    <t>床面洗浄・ワックス塗布</t>
    <rPh sb="0" eb="2">
      <t>ユカメン</t>
    </rPh>
    <rPh sb="2" eb="4">
      <t>センジョウ</t>
    </rPh>
    <rPh sb="9" eb="10">
      <t>ヌ</t>
    </rPh>
    <rPh sb="10" eb="11">
      <t>ヌノ</t>
    </rPh>
    <phoneticPr fontId="9"/>
  </si>
  <si>
    <t>カーペット清掃</t>
    <rPh sb="5" eb="7">
      <t>セイソウ</t>
    </rPh>
    <phoneticPr fontId="9"/>
  </si>
  <si>
    <t>通年</t>
    <rPh sb="0" eb="2">
      <t>ツウネン</t>
    </rPh>
    <phoneticPr fontId="9"/>
  </si>
  <si>
    <t>年２回</t>
    <rPh sb="0" eb="1">
      <t>ネン</t>
    </rPh>
    <rPh sb="2" eb="3">
      <t>カイ</t>
    </rPh>
    <phoneticPr fontId="9"/>
  </si>
  <si>
    <t>年３回</t>
    <rPh sb="0" eb="1">
      <t>ネン</t>
    </rPh>
    <rPh sb="2" eb="3">
      <t>カイ</t>
    </rPh>
    <phoneticPr fontId="9"/>
  </si>
  <si>
    <t>年１回</t>
    <rPh sb="0" eb="1">
      <t>ネン</t>
    </rPh>
    <rPh sb="2" eb="3">
      <t>カイ</t>
    </rPh>
    <phoneticPr fontId="9"/>
  </si>
  <si>
    <t>研修棟室外機周り落ち葉清掃</t>
    <rPh sb="0" eb="3">
      <t>ケンシュウトウ</t>
    </rPh>
    <rPh sb="3" eb="6">
      <t>シツガイキ</t>
    </rPh>
    <rPh sb="6" eb="7">
      <t>マワ</t>
    </rPh>
    <rPh sb="8" eb="9">
      <t>オ</t>
    </rPh>
    <rPh sb="10" eb="11">
      <t>バ</t>
    </rPh>
    <rPh sb="11" eb="13">
      <t>セイソウ</t>
    </rPh>
    <phoneticPr fontId="4"/>
  </si>
  <si>
    <t>管理棟１階西側雨どい清掃</t>
    <rPh sb="0" eb="3">
      <t>カンリトウ</t>
    </rPh>
    <rPh sb="4" eb="5">
      <t>カイ</t>
    </rPh>
    <rPh sb="5" eb="7">
      <t>ニシガワ</t>
    </rPh>
    <rPh sb="7" eb="8">
      <t>アマ</t>
    </rPh>
    <rPh sb="10" eb="12">
      <t>セイソウ</t>
    </rPh>
    <phoneticPr fontId="4"/>
  </si>
  <si>
    <t>福利厚生費</t>
    <rPh sb="0" eb="2">
      <t>フクリ</t>
    </rPh>
    <rPh sb="2" eb="5">
      <t>コウセイヒ</t>
    </rPh>
    <phoneticPr fontId="4"/>
  </si>
  <si>
    <t>通勤交通費</t>
    <rPh sb="0" eb="2">
      <t>ツウキン</t>
    </rPh>
    <rPh sb="2" eb="5">
      <t>コウツウヒ</t>
    </rPh>
    <phoneticPr fontId="4"/>
  </si>
  <si>
    <t>消耗品費</t>
    <rPh sb="0" eb="3">
      <t>ショウモウヒン</t>
    </rPh>
    <rPh sb="3" eb="4">
      <t>ヒ</t>
    </rPh>
    <phoneticPr fontId="4"/>
  </si>
  <si>
    <t>事務管理費</t>
    <rPh sb="0" eb="2">
      <t>ジム</t>
    </rPh>
    <rPh sb="2" eb="5">
      <t>カンリヒ</t>
    </rPh>
    <phoneticPr fontId="4"/>
  </si>
  <si>
    <t>日常及び定期業務計</t>
    <rPh sb="0" eb="2">
      <t>ニチジョウ</t>
    </rPh>
    <rPh sb="2" eb="3">
      <t>オヨ</t>
    </rPh>
    <rPh sb="4" eb="6">
      <t>テイキ</t>
    </rPh>
    <rPh sb="6" eb="8">
      <t>ギョウム</t>
    </rPh>
    <rPh sb="8" eb="9">
      <t>ケイ</t>
    </rPh>
    <phoneticPr fontId="4"/>
  </si>
  <si>
    <t>月合計</t>
    <rPh sb="0" eb="1">
      <t>ツキ</t>
    </rPh>
    <rPh sb="1" eb="3">
      <t>ゴウケイ</t>
    </rPh>
    <phoneticPr fontId="4"/>
  </si>
  <si>
    <t>床面剥離・ワックス塗布</t>
    <rPh sb="0" eb="2">
      <t>ユカメン</t>
    </rPh>
    <rPh sb="2" eb="4">
      <t>ハクリ</t>
    </rPh>
    <rPh sb="9" eb="10">
      <t>ヌ</t>
    </rPh>
    <rPh sb="10" eb="11">
      <t>ヌノ</t>
    </rPh>
    <phoneticPr fontId="9"/>
  </si>
  <si>
    <t>全室（５室）展示</t>
    <rPh sb="0" eb="2">
      <t>ゼンシツ</t>
    </rPh>
    <rPh sb="4" eb="5">
      <t>シツ</t>
    </rPh>
    <rPh sb="6" eb="8">
      <t>テンジ</t>
    </rPh>
    <phoneticPr fontId="4"/>
  </si>
  <si>
    <t>全室（５室）メンテナンス期間</t>
    <rPh sb="0" eb="2">
      <t>ゼンシツ</t>
    </rPh>
    <rPh sb="12" eb="14">
      <t>キカン</t>
    </rPh>
    <phoneticPr fontId="4"/>
  </si>
  <si>
    <t>単位：円</t>
    <rPh sb="0" eb="2">
      <t>タンイ</t>
    </rPh>
    <rPh sb="3" eb="4">
      <t>エン</t>
    </rPh>
    <phoneticPr fontId="4"/>
  </si>
  <si>
    <t>Ｃ体制</t>
    <phoneticPr fontId="4"/>
  </si>
  <si>
    <t>時間数</t>
    <phoneticPr fontId="4"/>
  </si>
  <si>
    <t>単価</t>
    <phoneticPr fontId="4"/>
  </si>
  <si>
    <t>金額（税抜）</t>
    <phoneticPr fontId="4"/>
  </si>
  <si>
    <t>Ｃ</t>
    <phoneticPr fontId="4"/>
  </si>
  <si>
    <t>Ａ日数</t>
    <rPh sb="1" eb="3">
      <t>ニッスウ</t>
    </rPh>
    <phoneticPr fontId="4"/>
  </si>
  <si>
    <t>Ｂ日数</t>
    <rPh sb="1" eb="3">
      <t>ニッスウ</t>
    </rPh>
    <phoneticPr fontId="4"/>
  </si>
  <si>
    <t>Ｃ日数</t>
    <rPh sb="1" eb="3">
      <t>ニッスウ</t>
    </rPh>
    <phoneticPr fontId="4"/>
  </si>
  <si>
    <t>日数計</t>
    <rPh sb="0" eb="2">
      <t>ニッスウ</t>
    </rPh>
    <rPh sb="2" eb="3">
      <t>ケイ</t>
    </rPh>
    <phoneticPr fontId="4"/>
  </si>
  <si>
    <t>１　契約期間　　</t>
    <rPh sb="2" eb="4">
      <t>ケイヤク</t>
    </rPh>
    <rPh sb="4" eb="6">
      <t>キカン</t>
    </rPh>
    <phoneticPr fontId="9"/>
  </si>
  <si>
    <t>令和７年度兵庫陶芸美術館　清掃員配置表（令和７年４月１日～令和８年３月３１日）</t>
    <rPh sb="0" eb="2">
      <t>レイワ</t>
    </rPh>
    <rPh sb="3" eb="5">
      <t>ネンド</t>
    </rPh>
    <rPh sb="5" eb="7">
      <t>ヒョウゴ</t>
    </rPh>
    <rPh sb="7" eb="9">
      <t>トウゲイ</t>
    </rPh>
    <rPh sb="9" eb="12">
      <t>ビジュツカン</t>
    </rPh>
    <rPh sb="13" eb="16">
      <t>セイソウイン</t>
    </rPh>
    <rPh sb="16" eb="18">
      <t>ハイチ</t>
    </rPh>
    <rPh sb="18" eb="19">
      <t>ヒョウ</t>
    </rPh>
    <rPh sb="20" eb="22">
      <t>レイワ</t>
    </rPh>
    <rPh sb="23" eb="24">
      <t>ネン</t>
    </rPh>
    <rPh sb="25" eb="26">
      <t>ガツ</t>
    </rPh>
    <rPh sb="27" eb="28">
      <t>ニチ</t>
    </rPh>
    <phoneticPr fontId="4"/>
  </si>
  <si>
    <t>令和７年度兵庫陶芸美術館　植栽管理員配置表（令和７年４月１日～令和８年３月３１日）</t>
    <rPh sb="0" eb="2">
      <t>レイワ</t>
    </rPh>
    <rPh sb="3" eb="5">
      <t>ネンド</t>
    </rPh>
    <rPh sb="5" eb="7">
      <t>ヒョウゴ</t>
    </rPh>
    <rPh sb="7" eb="9">
      <t>トウゲイ</t>
    </rPh>
    <rPh sb="9" eb="12">
      <t>ビジュツカン</t>
    </rPh>
    <rPh sb="13" eb="15">
      <t>ショクサイ</t>
    </rPh>
    <rPh sb="15" eb="17">
      <t>カンリ</t>
    </rPh>
    <rPh sb="18" eb="20">
      <t>ハイチ</t>
    </rPh>
    <rPh sb="20" eb="21">
      <t>ヒョウ</t>
    </rPh>
    <phoneticPr fontId="4"/>
  </si>
  <si>
    <t>休</t>
    <phoneticPr fontId="4"/>
  </si>
  <si>
    <t>メ</t>
    <phoneticPr fontId="4"/>
  </si>
  <si>
    <t>祝日・振替休日</t>
    <rPh sb="0" eb="2">
      <t>シュクジツ</t>
    </rPh>
    <rPh sb="3" eb="7">
      <t>フリカエキュウジツ</t>
    </rPh>
    <phoneticPr fontId="4"/>
  </si>
  <si>
    <t>令和７年４月１日～令和８年３月31日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9"/>
  </si>
  <si>
    <t>※１２月～２月の配置日は仮。（月あたり４日の勤務）</t>
    <rPh sb="3" eb="4">
      <t>ガツ</t>
    </rPh>
    <rPh sb="6" eb="7">
      <t>ガツ</t>
    </rPh>
    <rPh sb="8" eb="10">
      <t>ハイチ</t>
    </rPh>
    <rPh sb="10" eb="11">
      <t>ビ</t>
    </rPh>
    <rPh sb="12" eb="13">
      <t>カリ</t>
    </rPh>
    <rPh sb="15" eb="16">
      <t>ツキ</t>
    </rPh>
    <rPh sb="20" eb="21">
      <t>ニチ</t>
    </rPh>
    <rPh sb="22" eb="24">
      <t>キンム</t>
    </rPh>
    <phoneticPr fontId="4"/>
  </si>
  <si>
    <t>Ｒ７</t>
    <phoneticPr fontId="9"/>
  </si>
  <si>
    <t>令和７年度　兵庫陶芸美術館清掃管理及び植栽管理業務　積算表</t>
    <rPh sb="0" eb="2">
      <t>レイワ</t>
    </rPh>
    <rPh sb="3" eb="5">
      <t>ネンド</t>
    </rPh>
    <rPh sb="6" eb="8">
      <t>ヒョウゴ</t>
    </rPh>
    <rPh sb="8" eb="10">
      <t>トウゲイ</t>
    </rPh>
    <rPh sb="10" eb="13">
      <t>ビジュツカン</t>
    </rPh>
    <rPh sb="13" eb="15">
      <t>セイソウ</t>
    </rPh>
    <rPh sb="15" eb="17">
      <t>カンリ</t>
    </rPh>
    <rPh sb="17" eb="18">
      <t>オヨ</t>
    </rPh>
    <rPh sb="19" eb="21">
      <t>ショクサイ</t>
    </rPh>
    <rPh sb="21" eb="23">
      <t>カンリ</t>
    </rPh>
    <rPh sb="23" eb="25">
      <t>ギョウム</t>
    </rPh>
    <rPh sb="26" eb="28">
      <t>セキサン</t>
    </rPh>
    <rPh sb="28" eb="29">
      <t>ヒョウ</t>
    </rPh>
    <phoneticPr fontId="9"/>
  </si>
  <si>
    <t>２　試算額</t>
    <rPh sb="2" eb="4">
      <t>シサン</t>
    </rPh>
    <rPh sb="4" eb="5">
      <t>ガク</t>
    </rPh>
    <phoneticPr fontId="4"/>
  </si>
  <si>
    <t>３　月別支払金額</t>
    <rPh sb="2" eb="4">
      <t>ツキベツ</t>
    </rPh>
    <rPh sb="4" eb="6">
      <t>シハライ</t>
    </rPh>
    <rPh sb="6" eb="8">
      <t>キンガク</t>
    </rPh>
    <phoneticPr fontId="4"/>
  </si>
  <si>
    <t>※　緑色のセルは、別シートに単価を入力すると、自動で金額が入ります。</t>
    <rPh sb="2" eb="3">
      <t>ミドリ</t>
    </rPh>
    <rPh sb="9" eb="10">
      <t>ベツ</t>
    </rPh>
    <rPh sb="14" eb="16">
      <t>タンカ</t>
    </rPh>
    <rPh sb="17" eb="19">
      <t>ニュウリョク</t>
    </rPh>
    <rPh sb="23" eb="25">
      <t>ジドウ</t>
    </rPh>
    <rPh sb="26" eb="28">
      <t>キンガク</t>
    </rPh>
    <rPh sb="29" eb="30">
      <t>ハイ</t>
    </rPh>
    <phoneticPr fontId="4"/>
  </si>
  <si>
    <t>※　黄色のセルに定期清掃の税抜き金額を入力してください。実際の定期清掃の実施時期は変更可能です。</t>
    <rPh sb="2" eb="4">
      <t>キイロ</t>
    </rPh>
    <rPh sb="8" eb="10">
      <t>テイキ</t>
    </rPh>
    <rPh sb="10" eb="12">
      <t>セイソウ</t>
    </rPh>
    <rPh sb="13" eb="15">
      <t>ゼイヌ</t>
    </rPh>
    <rPh sb="16" eb="18">
      <t>キンガク</t>
    </rPh>
    <rPh sb="19" eb="21">
      <t>ニュウリョク</t>
    </rPh>
    <rPh sb="28" eb="30">
      <t>ジッサイ</t>
    </rPh>
    <rPh sb="31" eb="33">
      <t>テイキ</t>
    </rPh>
    <rPh sb="33" eb="35">
      <t>セイソウ</t>
    </rPh>
    <rPh sb="36" eb="38">
      <t>ジッシ</t>
    </rPh>
    <rPh sb="38" eb="40">
      <t>ジキ</t>
    </rPh>
    <rPh sb="41" eb="43">
      <t>ヘンコウ</t>
    </rPh>
    <rPh sb="43" eb="45">
      <t>カノウ</t>
    </rPh>
    <phoneticPr fontId="4"/>
  </si>
  <si>
    <t>消費税は税抜きの年額に対して計算します。</t>
    <rPh sb="0" eb="3">
      <t>ショウヒゼイ</t>
    </rPh>
    <rPh sb="4" eb="6">
      <t>ゼイヌ</t>
    </rPh>
    <rPh sb="8" eb="10">
      <t>ネンガク</t>
    </rPh>
    <rPh sb="11" eb="12">
      <t>タイ</t>
    </rPh>
    <rPh sb="14" eb="16">
      <t>ケイサン</t>
    </rPh>
    <phoneticPr fontId="4"/>
  </si>
  <si>
    <t>月毎の消費税額は調整する場合があります。</t>
    <rPh sb="0" eb="1">
      <t>ツキ</t>
    </rPh>
    <rPh sb="1" eb="2">
      <t>ゴト</t>
    </rPh>
    <rPh sb="3" eb="6">
      <t>ショウヒゼイ</t>
    </rPh>
    <rPh sb="6" eb="7">
      <t>ガク</t>
    </rPh>
    <rPh sb="8" eb="10">
      <t>チョウセイ</t>
    </rPh>
    <rPh sb="12" eb="14">
      <t>バアイ</t>
    </rPh>
    <phoneticPr fontId="4"/>
  </si>
  <si>
    <t>&lt;==清掃の単価を入力してください。金額が計算されます。</t>
    <rPh sb="3" eb="5">
      <t>セイソウ</t>
    </rPh>
    <rPh sb="6" eb="8">
      <t>タンカ</t>
    </rPh>
    <rPh sb="9" eb="11">
      <t>ニュウリョク</t>
    </rPh>
    <rPh sb="18" eb="20">
      <t>キンガク</t>
    </rPh>
    <rPh sb="21" eb="23">
      <t>ケイサン</t>
    </rPh>
    <phoneticPr fontId="4"/>
  </si>
  <si>
    <t>&lt;==植栽の単価を入力してください。金額が計算されます。</t>
    <rPh sb="3" eb="5">
      <t>ショクサイ</t>
    </rPh>
    <rPh sb="6" eb="8">
      <t>タンカ</t>
    </rPh>
    <rPh sb="9" eb="11">
      <t>ニュウリョク</t>
    </rPh>
    <rPh sb="18" eb="20">
      <t>キンガク</t>
    </rPh>
    <rPh sb="21" eb="23">
      <t>ケイサン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</si>
</sst>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m/d;@"/>
    <numFmt numFmtId="177" formatCode="#,##0_ ;[Red]\-#,##0\ "/>
    <numFmt numFmtId="178" formatCode="#,##0_);\(#,##0\)"/>
    <numFmt numFmtId="179" formatCode="#,##0.000_ "/>
    <numFmt numFmtId="180" formatCode="#,##0;&quot;△ &quot;#,##0"/>
    <numFmt numFmtId="181" formatCode="yyyy/m/d;@"/>
    <numFmt numFmtId="182" formatCode="#,##0_ "/>
  </numFmts>
  <fonts count="17" x14ac:knownFonts="1">
    <font>
      <sz val="11"/>
      <name val="ＭＳ Ｐゴシック"/>
      <family val="3"/>
      <charset val="128"/>
    </font>
    <font>
      <sz val="12"/>
      <color theme="1"/>
      <name val="ＭＳ ゴシック"/>
      <family val="2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1"/>
      <color rgb="FF00B0F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3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176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0" xfId="0" applyAlignment="1">
      <alignment horizontal="right" vertical="center"/>
    </xf>
    <xf numFmtId="177" fontId="0" fillId="2" borderId="0" xfId="0" applyNumberFormat="1" applyFill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27" xfId="0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3" fillId="0" borderId="36" xfId="0" applyFont="1" applyBorder="1" applyAlignment="1">
      <alignment horizontal="right" vertical="center"/>
    </xf>
    <xf numFmtId="0" fontId="3" fillId="0" borderId="38" xfId="0" applyFont="1" applyBorder="1" applyAlignment="1">
      <alignment horizontal="center" vertical="center"/>
    </xf>
    <xf numFmtId="177" fontId="0" fillId="0" borderId="0" xfId="0" applyNumberFormat="1" applyAlignment="1">
      <alignment horizontal="right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24" xfId="0" applyFont="1" applyBorder="1" applyAlignment="1">
      <alignment horizontal="right" vertical="center"/>
    </xf>
    <xf numFmtId="0" fontId="0" fillId="0" borderId="40" xfId="0" applyBorder="1" applyAlignment="1">
      <alignment horizontal="centerContinuous" vertical="center"/>
    </xf>
    <xf numFmtId="0" fontId="0" fillId="0" borderId="40" xfId="0" applyBorder="1" applyAlignment="1">
      <alignment horizontal="right" vertical="center"/>
    </xf>
    <xf numFmtId="0" fontId="7" fillId="0" borderId="40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3" xfId="0" applyBorder="1" applyAlignment="1">
      <alignment horizontal="centerContinuous" vertical="center"/>
    </xf>
    <xf numFmtId="0" fontId="0" fillId="0" borderId="17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41" xfId="0" applyBorder="1" applyAlignment="1">
      <alignment horizontal="centerContinuous" vertical="center"/>
    </xf>
    <xf numFmtId="0" fontId="0" fillId="0" borderId="42" xfId="0" applyBorder="1" applyAlignment="1">
      <alignment horizontal="centerContinuous" vertical="center"/>
    </xf>
    <xf numFmtId="0" fontId="0" fillId="0" borderId="34" xfId="0" applyBorder="1" applyAlignment="1">
      <alignment horizontal="centerContinuous" vertical="center"/>
    </xf>
    <xf numFmtId="0" fontId="0" fillId="0" borderId="39" xfId="0" applyBorder="1" applyAlignment="1">
      <alignment horizontal="centerContinuous" vertical="center"/>
    </xf>
    <xf numFmtId="0" fontId="0" fillId="0" borderId="39" xfId="0" applyBorder="1">
      <alignment vertical="center"/>
    </xf>
    <xf numFmtId="0" fontId="0" fillId="0" borderId="43" xfId="0" applyBorder="1">
      <alignment vertical="center"/>
    </xf>
    <xf numFmtId="0" fontId="0" fillId="0" borderId="12" xfId="0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10" fillId="0" borderId="0" xfId="2" applyFont="1">
      <alignment vertical="center"/>
    </xf>
    <xf numFmtId="0" fontId="10" fillId="0" borderId="6" xfId="2" applyFont="1" applyBorder="1">
      <alignment vertical="center"/>
    </xf>
    <xf numFmtId="0" fontId="10" fillId="0" borderId="6" xfId="2" applyFont="1" applyBorder="1" applyAlignment="1">
      <alignment horizontal="center" vertical="center"/>
    </xf>
    <xf numFmtId="0" fontId="10" fillId="0" borderId="2" xfId="2" applyFont="1" applyBorder="1">
      <alignment vertical="center"/>
    </xf>
    <xf numFmtId="0" fontId="10" fillId="0" borderId="3" xfId="2" applyFont="1" applyBorder="1">
      <alignment vertical="center"/>
    </xf>
    <xf numFmtId="0" fontId="10" fillId="0" borderId="51" xfId="2" applyFont="1" applyBorder="1">
      <alignment vertical="center"/>
    </xf>
    <xf numFmtId="0" fontId="10" fillId="0" borderId="36" xfId="2" applyFont="1" applyBorder="1">
      <alignment vertical="center"/>
    </xf>
    <xf numFmtId="0" fontId="10" fillId="0" borderId="5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55" xfId="2" applyFont="1" applyBorder="1" applyAlignment="1">
      <alignment horizontal="center" vertical="center"/>
    </xf>
    <xf numFmtId="0" fontId="10" fillId="0" borderId="8" xfId="2" applyFont="1" applyBorder="1">
      <alignment vertical="center"/>
    </xf>
    <xf numFmtId="0" fontId="10" fillId="0" borderId="9" xfId="2" applyFont="1" applyBorder="1">
      <alignment vertical="center"/>
    </xf>
    <xf numFmtId="0" fontId="10" fillId="0" borderId="59" xfId="2" applyFont="1" applyBorder="1">
      <alignment vertical="center"/>
    </xf>
    <xf numFmtId="0" fontId="10" fillId="0" borderId="60" xfId="2" applyFont="1" applyBorder="1">
      <alignment vertical="center"/>
    </xf>
    <xf numFmtId="0" fontId="10" fillId="0" borderId="37" xfId="2" applyFont="1" applyBorder="1">
      <alignment vertical="center"/>
    </xf>
    <xf numFmtId="0" fontId="10" fillId="0" borderId="22" xfId="2" applyFont="1" applyBorder="1">
      <alignment vertical="center"/>
    </xf>
    <xf numFmtId="0" fontId="10" fillId="0" borderId="38" xfId="2" applyFont="1" applyBorder="1">
      <alignment vertical="center"/>
    </xf>
    <xf numFmtId="0" fontId="10" fillId="0" borderId="44" xfId="2" applyFont="1" applyBorder="1">
      <alignment vertical="center"/>
    </xf>
    <xf numFmtId="0" fontId="10" fillId="0" borderId="23" xfId="2" applyFont="1" applyBorder="1">
      <alignment vertical="center"/>
    </xf>
    <xf numFmtId="3" fontId="10" fillId="0" borderId="44" xfId="2" applyNumberFormat="1" applyFont="1" applyBorder="1">
      <alignment vertical="center"/>
    </xf>
    <xf numFmtId="3" fontId="10" fillId="0" borderId="6" xfId="2" applyNumberFormat="1" applyFont="1" applyBorder="1">
      <alignment vertical="center"/>
    </xf>
    <xf numFmtId="3" fontId="10" fillId="0" borderId="55" xfId="2" applyNumberFormat="1" applyFont="1" applyBorder="1">
      <alignment vertical="center"/>
    </xf>
    <xf numFmtId="0" fontId="10" fillId="0" borderId="61" xfId="2" applyFont="1" applyBorder="1">
      <alignment vertical="center"/>
    </xf>
    <xf numFmtId="0" fontId="10" fillId="0" borderId="62" xfId="2" applyFont="1" applyBorder="1">
      <alignment vertical="center"/>
    </xf>
    <xf numFmtId="0" fontId="10" fillId="0" borderId="63" xfId="2" applyFont="1" applyBorder="1">
      <alignment vertical="center"/>
    </xf>
    <xf numFmtId="0" fontId="10" fillId="0" borderId="1" xfId="2" applyFont="1" applyBorder="1">
      <alignment vertical="center"/>
    </xf>
    <xf numFmtId="0" fontId="10" fillId="0" borderId="64" xfId="2" applyFont="1" applyBorder="1">
      <alignment vertical="center"/>
    </xf>
    <xf numFmtId="0" fontId="10" fillId="0" borderId="4" xfId="2" applyFont="1" applyBorder="1">
      <alignment vertical="center"/>
    </xf>
    <xf numFmtId="0" fontId="10" fillId="0" borderId="65" xfId="2" applyFont="1" applyBorder="1">
      <alignment vertical="center"/>
    </xf>
    <xf numFmtId="0" fontId="10" fillId="0" borderId="62" xfId="2" applyFont="1" applyBorder="1" applyAlignment="1">
      <alignment horizontal="center" vertical="center"/>
    </xf>
    <xf numFmtId="177" fontId="0" fillId="0" borderId="22" xfId="0" applyNumberFormat="1" applyBorder="1" applyAlignment="1">
      <alignment horizontal="right" vertical="center"/>
    </xf>
    <xf numFmtId="0" fontId="13" fillId="0" borderId="17" xfId="0" applyFont="1" applyBorder="1">
      <alignment vertical="center"/>
    </xf>
    <xf numFmtId="0" fontId="0" fillId="0" borderId="0" xfId="0" quotePrefix="1">
      <alignment vertical="center"/>
    </xf>
    <xf numFmtId="0" fontId="14" fillId="0" borderId="31" xfId="0" applyFont="1" applyBorder="1">
      <alignment vertical="center"/>
    </xf>
    <xf numFmtId="0" fontId="0" fillId="0" borderId="22" xfId="0" applyBorder="1">
      <alignment vertical="center"/>
    </xf>
    <xf numFmtId="0" fontId="0" fillId="0" borderId="22" xfId="0" applyBorder="1" applyAlignment="1">
      <alignment horizontal="right" vertical="center"/>
    </xf>
    <xf numFmtId="0" fontId="10" fillId="0" borderId="61" xfId="2" applyFont="1" applyBorder="1" applyAlignment="1">
      <alignment horizontal="left" vertical="center"/>
    </xf>
    <xf numFmtId="0" fontId="10" fillId="0" borderId="37" xfId="2" applyFont="1" applyBorder="1" applyAlignment="1">
      <alignment horizontal="left" vertical="center"/>
    </xf>
    <xf numFmtId="0" fontId="10" fillId="0" borderId="22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28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62" xfId="2" applyFont="1" applyBorder="1" applyAlignment="1">
      <alignment horizontal="center" vertical="center" shrinkToFit="1"/>
    </xf>
    <xf numFmtId="0" fontId="10" fillId="0" borderId="30" xfId="2" applyFont="1" applyBorder="1" applyAlignment="1">
      <alignment vertical="center" shrinkToFit="1"/>
    </xf>
    <xf numFmtId="0" fontId="10" fillId="0" borderId="62" xfId="2" applyFont="1" applyBorder="1" applyAlignment="1">
      <alignment vertical="center" shrinkToFit="1"/>
    </xf>
    <xf numFmtId="0" fontId="10" fillId="0" borderId="64" xfId="2" applyFont="1" applyBorder="1" applyAlignment="1">
      <alignment vertical="center" shrinkToFit="1"/>
    </xf>
    <xf numFmtId="0" fontId="10" fillId="0" borderId="1" xfId="2" applyFont="1" applyBorder="1" applyAlignment="1">
      <alignment horizontal="left" vertical="center" shrinkToFit="1"/>
    </xf>
    <xf numFmtId="177" fontId="3" fillId="0" borderId="0" xfId="0" applyNumberFormat="1" applyFont="1">
      <alignment vertical="center"/>
    </xf>
    <xf numFmtId="180" fontId="10" fillId="0" borderId="44" xfId="2" applyNumberFormat="1" applyFont="1" applyBorder="1">
      <alignment vertical="center"/>
    </xf>
    <xf numFmtId="180" fontId="10" fillId="0" borderId="6" xfId="2" applyNumberFormat="1" applyFont="1" applyBorder="1">
      <alignment vertical="center"/>
    </xf>
    <xf numFmtId="180" fontId="10" fillId="0" borderId="23" xfId="2" applyNumberFormat="1" applyFont="1" applyBorder="1">
      <alignment vertical="center"/>
    </xf>
    <xf numFmtId="180" fontId="10" fillId="0" borderId="55" xfId="2" applyNumberFormat="1" applyFont="1" applyBorder="1">
      <alignment vertical="center"/>
    </xf>
    <xf numFmtId="180" fontId="10" fillId="0" borderId="47" xfId="2" applyNumberFormat="1" applyFont="1" applyBorder="1">
      <alignment vertical="center"/>
    </xf>
    <xf numFmtId="180" fontId="10" fillId="0" borderId="45" xfId="2" applyNumberFormat="1" applyFont="1" applyBorder="1">
      <alignment vertical="center"/>
    </xf>
    <xf numFmtId="180" fontId="10" fillId="0" borderId="46" xfId="2" applyNumberFormat="1" applyFont="1" applyBorder="1">
      <alignment vertical="center"/>
    </xf>
    <xf numFmtId="180" fontId="10" fillId="0" borderId="31" xfId="2" applyNumberFormat="1" applyFont="1" applyBorder="1">
      <alignment vertical="center"/>
    </xf>
    <xf numFmtId="0" fontId="10" fillId="0" borderId="0" xfId="2" applyFont="1" applyAlignment="1">
      <alignment horizontal="right" vertical="center"/>
    </xf>
    <xf numFmtId="180" fontId="10" fillId="0" borderId="0" xfId="2" applyNumberFormat="1" applyFont="1">
      <alignment vertical="center"/>
    </xf>
    <xf numFmtId="3" fontId="12" fillId="0" borderId="6" xfId="2" applyNumberFormat="1" applyFont="1" applyBorder="1">
      <alignment vertical="center"/>
    </xf>
    <xf numFmtId="0" fontId="11" fillId="0" borderId="61" xfId="2" applyFont="1" applyBorder="1" applyAlignment="1">
      <alignment horizontal="center" vertical="center" shrinkToFit="1"/>
    </xf>
    <xf numFmtId="177" fontId="10" fillId="0" borderId="0" xfId="2" applyNumberFormat="1" applyFont="1">
      <alignment vertical="center"/>
    </xf>
    <xf numFmtId="0" fontId="10" fillId="0" borderId="67" xfId="2" applyFont="1" applyBorder="1" applyAlignment="1">
      <alignment horizontal="left" vertical="center"/>
    </xf>
    <xf numFmtId="0" fontId="10" fillId="0" borderId="68" xfId="2" applyFont="1" applyBorder="1" applyAlignment="1">
      <alignment horizontal="left" vertical="center"/>
    </xf>
    <xf numFmtId="0" fontId="10" fillId="0" borderId="66" xfId="2" applyFont="1" applyBorder="1" applyAlignment="1">
      <alignment horizontal="center" vertical="center" shrinkToFit="1"/>
    </xf>
    <xf numFmtId="180" fontId="10" fillId="0" borderId="69" xfId="2" applyNumberFormat="1" applyFont="1" applyBorder="1">
      <alignment vertical="center"/>
    </xf>
    <xf numFmtId="180" fontId="10" fillId="0" borderId="70" xfId="2" applyNumberFormat="1" applyFont="1" applyBorder="1">
      <alignment vertical="center"/>
    </xf>
    <xf numFmtId="180" fontId="10" fillId="0" borderId="71" xfId="2" applyNumberFormat="1" applyFont="1" applyBorder="1">
      <alignment vertical="center"/>
    </xf>
    <xf numFmtId="180" fontId="10" fillId="0" borderId="72" xfId="2" applyNumberFormat="1" applyFont="1" applyBorder="1">
      <alignment vertical="center"/>
    </xf>
    <xf numFmtId="0" fontId="10" fillId="0" borderId="68" xfId="2" applyFont="1" applyBorder="1">
      <alignment vertical="center"/>
    </xf>
    <xf numFmtId="180" fontId="10" fillId="0" borderId="73" xfId="2" applyNumberFormat="1" applyFont="1" applyBorder="1">
      <alignment vertical="center"/>
    </xf>
    <xf numFmtId="0" fontId="10" fillId="0" borderId="67" xfId="2" applyFont="1" applyBorder="1">
      <alignment vertical="center"/>
    </xf>
    <xf numFmtId="0" fontId="10" fillId="0" borderId="68" xfId="2" applyFont="1" applyBorder="1" applyAlignment="1">
      <alignment vertical="center" shrinkToFit="1"/>
    </xf>
    <xf numFmtId="3" fontId="10" fillId="0" borderId="73" xfId="2" applyNumberFormat="1" applyFont="1" applyBorder="1">
      <alignment vertical="center"/>
    </xf>
    <xf numFmtId="3" fontId="10" fillId="0" borderId="70" xfId="2" applyNumberFormat="1" applyFont="1" applyBorder="1">
      <alignment vertical="center"/>
    </xf>
    <xf numFmtId="3" fontId="12" fillId="0" borderId="70" xfId="2" applyNumberFormat="1" applyFont="1" applyBorder="1">
      <alignment vertical="center"/>
    </xf>
    <xf numFmtId="3" fontId="10" fillId="0" borderId="72" xfId="2" applyNumberFormat="1" applyFont="1" applyBorder="1">
      <alignment vertical="center"/>
    </xf>
    <xf numFmtId="3" fontId="10" fillId="0" borderId="69" xfId="2" applyNumberFormat="1" applyFont="1" applyBorder="1">
      <alignment vertical="center"/>
    </xf>
    <xf numFmtId="3" fontId="12" fillId="0" borderId="71" xfId="2" applyNumberFormat="1" applyFont="1" applyBorder="1">
      <alignment vertical="center"/>
    </xf>
    <xf numFmtId="0" fontId="11" fillId="0" borderId="67" xfId="2" applyFont="1" applyBorder="1" applyAlignment="1">
      <alignment horizontal="center" vertical="center" shrinkToFit="1"/>
    </xf>
    <xf numFmtId="0" fontId="10" fillId="0" borderId="71" xfId="2" applyFont="1" applyBorder="1">
      <alignment vertical="center"/>
    </xf>
    <xf numFmtId="0" fontId="10" fillId="0" borderId="66" xfId="2" applyFont="1" applyBorder="1">
      <alignment vertical="center"/>
    </xf>
    <xf numFmtId="180" fontId="15" fillId="0" borderId="0" xfId="2" applyNumberFormat="1" applyFont="1" applyAlignment="1">
      <alignment vertical="center" shrinkToFit="1"/>
    </xf>
    <xf numFmtId="0" fontId="10" fillId="0" borderId="0" xfId="2" applyFont="1" applyAlignment="1">
      <alignment horizontal="center" vertical="center"/>
    </xf>
    <xf numFmtId="5" fontId="10" fillId="0" borderId="0" xfId="2" applyNumberFormat="1" applyFont="1" applyAlignment="1">
      <alignment horizontal="center" vertical="center"/>
    </xf>
    <xf numFmtId="0" fontId="10" fillId="0" borderId="0" xfId="2" applyFont="1" applyAlignment="1">
      <alignment horizontal="centerContinuous" vertical="center"/>
    </xf>
    <xf numFmtId="5" fontId="10" fillId="0" borderId="0" xfId="2" applyNumberFormat="1" applyFont="1" applyAlignment="1">
      <alignment horizontal="centerContinuous" vertical="center"/>
    </xf>
    <xf numFmtId="3" fontId="12" fillId="2" borderId="70" xfId="2" applyNumberFormat="1" applyFont="1" applyFill="1" applyBorder="1">
      <alignment vertical="center"/>
    </xf>
    <xf numFmtId="3" fontId="12" fillId="2" borderId="6" xfId="2" applyNumberFormat="1" applyFont="1" applyFill="1" applyBorder="1">
      <alignment vertical="center"/>
    </xf>
    <xf numFmtId="3" fontId="12" fillId="2" borderId="71" xfId="2" applyNumberFormat="1" applyFont="1" applyFill="1" applyBorder="1">
      <alignment vertical="center"/>
    </xf>
    <xf numFmtId="3" fontId="12" fillId="2" borderId="23" xfId="2" applyNumberFormat="1" applyFont="1" applyFill="1" applyBorder="1">
      <alignment vertical="center"/>
    </xf>
    <xf numFmtId="0" fontId="10" fillId="0" borderId="22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63" xfId="2" applyFont="1" applyBorder="1" applyAlignment="1">
      <alignment horizontal="centerContinuous" vertical="center"/>
    </xf>
    <xf numFmtId="5" fontId="10" fillId="0" borderId="1" xfId="2" applyNumberFormat="1" applyFont="1" applyBorder="1" applyAlignment="1">
      <alignment horizontal="centerContinuous" vertical="center"/>
    </xf>
    <xf numFmtId="180" fontId="10" fillId="0" borderId="10" xfId="2" applyNumberFormat="1" applyFont="1" applyBorder="1">
      <alignment vertical="center"/>
    </xf>
    <xf numFmtId="0" fontId="10" fillId="0" borderId="11" xfId="2" applyFont="1" applyBorder="1" applyAlignment="1">
      <alignment horizontal="centerContinuous" vertical="center"/>
    </xf>
    <xf numFmtId="5" fontId="10" fillId="0" borderId="12" xfId="2" applyNumberFormat="1" applyFont="1" applyBorder="1" applyAlignment="1">
      <alignment horizontal="centerContinuous" vertical="center"/>
    </xf>
    <xf numFmtId="180" fontId="10" fillId="0" borderId="13" xfId="2" applyNumberFormat="1" applyFont="1" applyBorder="1">
      <alignment vertical="center"/>
    </xf>
    <xf numFmtId="0" fontId="10" fillId="0" borderId="74" xfId="2" applyFont="1" applyBorder="1" applyAlignment="1">
      <alignment horizontal="centerContinuous" vertical="center"/>
    </xf>
    <xf numFmtId="5" fontId="10" fillId="0" borderId="75" xfId="2" applyNumberFormat="1" applyFont="1" applyBorder="1" applyAlignment="1">
      <alignment horizontal="centerContinuous" vertical="center"/>
    </xf>
    <xf numFmtId="180" fontId="10" fillId="0" borderId="76" xfId="2" applyNumberFormat="1" applyFont="1" applyBorder="1">
      <alignment vertical="center"/>
    </xf>
    <xf numFmtId="3" fontId="10" fillId="0" borderId="0" xfId="2" applyNumberFormat="1" applyFont="1">
      <alignment vertical="center"/>
    </xf>
    <xf numFmtId="0" fontId="3" fillId="0" borderId="36" xfId="0" applyFont="1" applyBorder="1" applyAlignment="1">
      <alignment horizontal="right" vertical="center" shrinkToFit="1"/>
    </xf>
    <xf numFmtId="3" fontId="10" fillId="0" borderId="5" xfId="2" applyNumberFormat="1" applyFont="1" applyBorder="1" applyAlignment="1">
      <alignment vertical="center" shrinkToFit="1"/>
    </xf>
    <xf numFmtId="3" fontId="10" fillId="0" borderId="6" xfId="2" applyNumberFormat="1" applyFont="1" applyBorder="1" applyAlignment="1">
      <alignment vertical="center" shrinkToFit="1"/>
    </xf>
    <xf numFmtId="3" fontId="10" fillId="0" borderId="7" xfId="2" applyNumberFormat="1" applyFont="1" applyBorder="1" applyAlignment="1">
      <alignment vertical="center" shrinkToFit="1"/>
    </xf>
    <xf numFmtId="3" fontId="10" fillId="0" borderId="55" xfId="2" applyNumberFormat="1" applyFont="1" applyBorder="1" applyAlignment="1">
      <alignment vertical="center" shrinkToFit="1"/>
    </xf>
    <xf numFmtId="3" fontId="10" fillId="0" borderId="73" xfId="2" applyNumberFormat="1" applyFont="1" applyBorder="1" applyAlignment="1">
      <alignment vertical="center" shrinkToFit="1"/>
    </xf>
    <xf numFmtId="3" fontId="10" fillId="0" borderId="72" xfId="2" applyNumberFormat="1" applyFont="1" applyBorder="1" applyAlignment="1">
      <alignment vertical="center" shrinkToFit="1"/>
    </xf>
    <xf numFmtId="3" fontId="10" fillId="0" borderId="44" xfId="2" applyNumberFormat="1" applyFont="1" applyBorder="1" applyAlignment="1">
      <alignment vertical="center" shrinkToFit="1"/>
    </xf>
    <xf numFmtId="0" fontId="8" fillId="0" borderId="0" xfId="2" applyFont="1" applyAlignment="1">
      <alignment horizontal="center" vertical="center"/>
    </xf>
    <xf numFmtId="0" fontId="10" fillId="0" borderId="48" xfId="2" applyFont="1" applyBorder="1">
      <alignment vertical="center"/>
    </xf>
    <xf numFmtId="0" fontId="10" fillId="0" borderId="49" xfId="2" applyFont="1" applyBorder="1">
      <alignment vertical="center"/>
    </xf>
    <xf numFmtId="0" fontId="10" fillId="0" borderId="50" xfId="2" applyFont="1" applyBorder="1">
      <alignment vertical="center"/>
    </xf>
    <xf numFmtId="0" fontId="10" fillId="0" borderId="52" xfId="2" applyFont="1" applyBorder="1">
      <alignment vertical="center"/>
    </xf>
    <xf numFmtId="0" fontId="10" fillId="0" borderId="53" xfId="2" applyFont="1" applyBorder="1">
      <alignment vertical="center"/>
    </xf>
    <xf numFmtId="0" fontId="10" fillId="0" borderId="54" xfId="2" applyFont="1" applyBorder="1">
      <alignment vertical="center"/>
    </xf>
    <xf numFmtId="0" fontId="10" fillId="0" borderId="56" xfId="2" applyFont="1" applyBorder="1">
      <alignment vertical="center"/>
    </xf>
    <xf numFmtId="0" fontId="10" fillId="0" borderId="57" xfId="2" applyFont="1" applyBorder="1">
      <alignment vertical="center"/>
    </xf>
    <xf numFmtId="0" fontId="10" fillId="0" borderId="58" xfId="2" applyFont="1" applyBorder="1">
      <alignment vertical="center"/>
    </xf>
    <xf numFmtId="0" fontId="10" fillId="0" borderId="68" xfId="2" applyFont="1" applyBorder="1" applyAlignment="1">
      <alignment horizontal="left" vertical="center" shrinkToFit="1"/>
    </xf>
    <xf numFmtId="0" fontId="0" fillId="0" borderId="68" xfId="0" applyBorder="1" applyAlignment="1">
      <alignment horizontal="left" vertical="center" shrinkToFit="1"/>
    </xf>
    <xf numFmtId="0" fontId="10" fillId="0" borderId="0" xfId="2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10" fillId="0" borderId="68" xfId="2" applyFont="1" applyBorder="1" applyAlignment="1">
      <alignment vertical="center" shrinkToFit="1"/>
    </xf>
    <xf numFmtId="0" fontId="0" fillId="0" borderId="68" xfId="0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81" fontId="3" fillId="0" borderId="0" xfId="0" applyNumberFormat="1" applyFont="1">
      <alignment vertical="center"/>
    </xf>
    <xf numFmtId="0" fontId="0" fillId="0" borderId="0" xfId="0">
      <alignment vertical="center"/>
    </xf>
    <xf numFmtId="38" fontId="2" fillId="0" borderId="0" xfId="1" applyFill="1" applyBorder="1" applyAlignment="1">
      <alignment horizontal="right" vertical="center"/>
    </xf>
    <xf numFmtId="0" fontId="0" fillId="2" borderId="0" xfId="0" applyFill="1" applyAlignment="1">
      <alignment horizontal="left" vertical="center"/>
    </xf>
    <xf numFmtId="180" fontId="0" fillId="0" borderId="0" xfId="0" applyNumberFormat="1">
      <alignment vertical="center"/>
    </xf>
    <xf numFmtId="178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2" borderId="0" xfId="0" applyNumberForma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0" borderId="0" xfId="0" applyAlignment="1">
      <alignment horizontal="left" vertical="center"/>
    </xf>
    <xf numFmtId="179" fontId="0" fillId="2" borderId="0" xfId="0" applyNumberFormat="1" applyFill="1" applyAlignment="1">
      <alignment horizontal="left" vertical="center" shrinkToFit="1"/>
    </xf>
    <xf numFmtId="180" fontId="0" fillId="2" borderId="0" xfId="0" applyNumberFormat="1" applyFill="1">
      <alignment vertical="center"/>
    </xf>
    <xf numFmtId="178" fontId="0" fillId="2" borderId="0" xfId="0" quotePrefix="1" applyNumberFormat="1" applyFill="1" applyAlignment="1">
      <alignment vertical="center" shrinkToFit="1"/>
    </xf>
    <xf numFmtId="0" fontId="0" fillId="0" borderId="34" xfId="0" applyBorder="1">
      <alignment vertical="center"/>
    </xf>
    <xf numFmtId="0" fontId="0" fillId="0" borderId="39" xfId="0" applyBorder="1">
      <alignment vertical="center"/>
    </xf>
    <xf numFmtId="180" fontId="0" fillId="0" borderId="34" xfId="0" applyNumberFormat="1" applyBorder="1">
      <alignment vertical="center"/>
    </xf>
    <xf numFmtId="180" fontId="0" fillId="0" borderId="15" xfId="0" applyNumberFormat="1" applyBorder="1">
      <alignment vertical="center"/>
    </xf>
    <xf numFmtId="180" fontId="0" fillId="0" borderId="39" xfId="0" applyNumberFormat="1" applyBorder="1">
      <alignment vertical="center"/>
    </xf>
    <xf numFmtId="0" fontId="5" fillId="0" borderId="1" xfId="0" applyFont="1" applyBorder="1" applyAlignment="1">
      <alignment horizontal="center" vertical="center"/>
    </xf>
    <xf numFmtId="178" fontId="0" fillId="2" borderId="0" xfId="0" quotePrefix="1" applyNumberFormat="1" applyFill="1">
      <alignment vertical="center"/>
    </xf>
    <xf numFmtId="182" fontId="0" fillId="0" borderId="17" xfId="0" applyNumberFormat="1" applyBorder="1">
      <alignment vertical="center"/>
    </xf>
    <xf numFmtId="177" fontId="3" fillId="0" borderId="0" xfId="0" applyNumberFormat="1" applyFont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82" fontId="0" fillId="0" borderId="20" xfId="0" applyNumberFormat="1" applyBorder="1">
      <alignment vertical="center"/>
    </xf>
    <xf numFmtId="182" fontId="0" fillId="0" borderId="0" xfId="0" applyNumberFormat="1">
      <alignment vertical="center"/>
    </xf>
    <xf numFmtId="177" fontId="0" fillId="0" borderId="0" xfId="0" applyNumberFormat="1" applyAlignment="1">
      <alignment horizontal="right" vertical="center"/>
    </xf>
    <xf numFmtId="0" fontId="0" fillId="2" borderId="4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80" fontId="0" fillId="0" borderId="41" xfId="0" applyNumberFormat="1" applyBorder="1" applyAlignment="1">
      <alignment horizontal="center" vertical="center"/>
    </xf>
    <xf numFmtId="180" fontId="0" fillId="0" borderId="12" xfId="0" applyNumberFormat="1" applyBorder="1" applyAlignment="1">
      <alignment horizontal="center" vertical="center"/>
    </xf>
    <xf numFmtId="180" fontId="0" fillId="0" borderId="77" xfId="0" applyNumberFormat="1" applyBorder="1" applyAlignment="1">
      <alignment horizontal="center" vertical="center"/>
    </xf>
    <xf numFmtId="180" fontId="0" fillId="2" borderId="34" xfId="0" applyNumberForma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80" fontId="0" fillId="0" borderId="78" xfId="0" applyNumberFormat="1" applyBorder="1">
      <alignment vertical="center"/>
    </xf>
    <xf numFmtId="180" fontId="0" fillId="0" borderId="3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80" fontId="0" fillId="0" borderId="35" xfId="0" applyNumberFormat="1" applyBorder="1">
      <alignment vertical="center"/>
    </xf>
    <xf numFmtId="180" fontId="0" fillId="0" borderId="19" xfId="0" applyNumberFormat="1" applyBorder="1">
      <alignment vertical="center"/>
    </xf>
    <xf numFmtId="180" fontId="0" fillId="0" borderId="79" xfId="0" applyNumberFormat="1" applyBorder="1">
      <alignment vertical="center"/>
    </xf>
    <xf numFmtId="177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182" fontId="0" fillId="0" borderId="21" xfId="0" applyNumberFormat="1" applyBorder="1">
      <alignment vertical="center"/>
    </xf>
    <xf numFmtId="0" fontId="0" fillId="0" borderId="40" xfId="0" applyBorder="1" applyAlignment="1">
      <alignment horizontal="center" vertical="center"/>
    </xf>
    <xf numFmtId="182" fontId="0" fillId="2" borderId="17" xfId="0" applyNumberFormat="1" applyFill="1" applyBorder="1">
      <alignment vertical="center"/>
    </xf>
    <xf numFmtId="182" fontId="0" fillId="0" borderId="16" xfId="0" applyNumberFormat="1" applyBorder="1">
      <alignment vertical="center"/>
    </xf>
    <xf numFmtId="0" fontId="16" fillId="0" borderId="0" xfId="2" applyFont="1" applyAlignment="1">
      <alignment horizontal="right" vertical="center"/>
    </xf>
    <xf numFmtId="180" fontId="16" fillId="0" borderId="0" xfId="2" applyNumberFormat="1" applyFont="1" applyAlignment="1">
      <alignment horizontal="right" vertical="center"/>
    </xf>
    <xf numFmtId="0" fontId="13" fillId="0" borderId="0" xfId="0" applyFo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20"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6"/>
  <sheetViews>
    <sheetView tabSelected="1" view="pageBreakPreview" topLeftCell="A7" zoomScale="90" zoomScaleNormal="100" zoomScaleSheetLayoutView="90" workbookViewId="0">
      <selection activeCell="G16" sqref="G16"/>
    </sheetView>
  </sheetViews>
  <sheetFormatPr defaultColWidth="9" defaultRowHeight="16.5" customHeight="1" x14ac:dyDescent="0.2"/>
  <cols>
    <col min="1" max="1" width="3" style="60" customWidth="1"/>
    <col min="2" max="5" width="11.6328125" style="60" customWidth="1"/>
    <col min="6" max="16" width="10.08984375" style="60" customWidth="1"/>
    <col min="17" max="17" width="12.7265625" style="60" bestFit="1" customWidth="1"/>
    <col min="18" max="18" width="2.26953125" style="60" customWidth="1"/>
    <col min="19" max="19" width="14.36328125" style="120" customWidth="1"/>
    <col min="20" max="20" width="11.6328125" style="60" bestFit="1" customWidth="1"/>
    <col min="21" max="16384" width="9" style="60"/>
  </cols>
  <sheetData>
    <row r="1" spans="1:17" ht="24" customHeight="1" x14ac:dyDescent="0.2">
      <c r="A1" s="170" t="s">
        <v>114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17" ht="5.25" customHeight="1" x14ac:dyDescent="0.2"/>
    <row r="3" spans="1:17" ht="16.5" customHeight="1" x14ac:dyDescent="0.2">
      <c r="A3" s="60" t="s">
        <v>105</v>
      </c>
      <c r="D3" s="60" t="s">
        <v>111</v>
      </c>
    </row>
    <row r="5" spans="1:17" ht="16.5" customHeight="1" thickBot="1" x14ac:dyDescent="0.25">
      <c r="A5" s="60" t="s">
        <v>115</v>
      </c>
      <c r="C5" s="116" t="s">
        <v>95</v>
      </c>
    </row>
    <row r="6" spans="1:17" ht="16.5" customHeight="1" thickBot="1" x14ac:dyDescent="0.25">
      <c r="A6" s="74"/>
      <c r="B6" s="150"/>
      <c r="C6" s="151" t="s">
        <v>113</v>
      </c>
      <c r="D6" s="142"/>
      <c r="E6" s="142"/>
      <c r="F6" s="142"/>
      <c r="G6" s="142"/>
      <c r="H6" s="142"/>
    </row>
    <row r="7" spans="1:17" ht="16.5" customHeight="1" x14ac:dyDescent="0.2">
      <c r="A7" s="155" t="s">
        <v>42</v>
      </c>
      <c r="B7" s="156"/>
      <c r="C7" s="157">
        <f>Q39</f>
        <v>0</v>
      </c>
      <c r="D7" s="142"/>
      <c r="E7" s="143"/>
      <c r="F7" s="142"/>
      <c r="G7" s="143"/>
      <c r="H7" s="142"/>
    </row>
    <row r="8" spans="1:17" ht="16.5" customHeight="1" thickBot="1" x14ac:dyDescent="0.25">
      <c r="A8" s="158" t="s">
        <v>43</v>
      </c>
      <c r="B8" s="159"/>
      <c r="C8" s="160">
        <f>C7*0.1</f>
        <v>0</v>
      </c>
      <c r="D8" s="142"/>
      <c r="E8" s="143"/>
      <c r="F8" s="142"/>
      <c r="G8" s="143"/>
      <c r="H8" s="142"/>
    </row>
    <row r="9" spans="1:17" ht="16.5" customHeight="1" thickTop="1" thickBot="1" x14ac:dyDescent="0.25">
      <c r="A9" s="152" t="s">
        <v>44</v>
      </c>
      <c r="B9" s="153"/>
      <c r="C9" s="154">
        <f>C7+C8</f>
        <v>0</v>
      </c>
      <c r="D9" s="142"/>
      <c r="E9" s="143"/>
      <c r="F9" s="142"/>
      <c r="G9" s="143"/>
      <c r="H9" s="142"/>
    </row>
    <row r="10" spans="1:17" ht="3.75" customHeight="1" x14ac:dyDescent="0.2">
      <c r="A10" s="144"/>
      <c r="B10" s="145"/>
      <c r="C10" s="117"/>
      <c r="D10" s="117"/>
      <c r="E10" s="117"/>
      <c r="F10" s="142"/>
      <c r="G10" s="143"/>
      <c r="H10" s="142"/>
    </row>
    <row r="11" spans="1:17" ht="3.75" customHeight="1" x14ac:dyDescent="0.2">
      <c r="A11" s="144"/>
      <c r="B11" s="145"/>
      <c r="C11" s="117"/>
      <c r="D11" s="117"/>
      <c r="E11" s="117"/>
      <c r="F11" s="142"/>
      <c r="G11" s="143"/>
      <c r="H11" s="142"/>
    </row>
    <row r="12" spans="1:17" ht="16.5" customHeight="1" thickBot="1" x14ac:dyDescent="0.25">
      <c r="A12" s="60" t="s">
        <v>116</v>
      </c>
      <c r="Q12" s="116" t="s">
        <v>95</v>
      </c>
    </row>
    <row r="13" spans="1:17" ht="16.5" customHeight="1" x14ac:dyDescent="0.2">
      <c r="A13" s="171"/>
      <c r="B13" s="172"/>
      <c r="C13" s="172"/>
      <c r="D13" s="173"/>
      <c r="E13" s="63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5"/>
      <c r="Q13" s="66"/>
    </row>
    <row r="14" spans="1:17" ht="16.5" customHeight="1" x14ac:dyDescent="0.2">
      <c r="A14" s="174"/>
      <c r="B14" s="175"/>
      <c r="C14" s="175"/>
      <c r="D14" s="176"/>
      <c r="E14" s="67" t="s">
        <v>45</v>
      </c>
      <c r="F14" s="62" t="s">
        <v>46</v>
      </c>
      <c r="G14" s="62" t="s">
        <v>47</v>
      </c>
      <c r="H14" s="62" t="s">
        <v>48</v>
      </c>
      <c r="I14" s="62" t="s">
        <v>49</v>
      </c>
      <c r="J14" s="62" t="s">
        <v>50</v>
      </c>
      <c r="K14" s="62" t="s">
        <v>23</v>
      </c>
      <c r="L14" s="62" t="s">
        <v>21</v>
      </c>
      <c r="M14" s="62" t="s">
        <v>19</v>
      </c>
      <c r="N14" s="62" t="s">
        <v>51</v>
      </c>
      <c r="O14" s="62" t="s">
        <v>52</v>
      </c>
      <c r="P14" s="68" t="s">
        <v>53</v>
      </c>
      <c r="Q14" s="69" t="s">
        <v>54</v>
      </c>
    </row>
    <row r="15" spans="1:17" ht="16.5" customHeight="1" thickBot="1" x14ac:dyDescent="0.25">
      <c r="A15" s="177"/>
      <c r="B15" s="178"/>
      <c r="C15" s="178"/>
      <c r="D15" s="179"/>
      <c r="E15" s="70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2"/>
      <c r="Q15" s="73"/>
    </row>
    <row r="16" spans="1:17" ht="16.5" customHeight="1" x14ac:dyDescent="0.2">
      <c r="A16" s="97"/>
      <c r="B16" s="98"/>
      <c r="C16" s="98"/>
      <c r="D16" s="76"/>
      <c r="E16" s="108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10"/>
      <c r="Q16" s="111"/>
    </row>
    <row r="17" spans="1:17" ht="16.5" customHeight="1" x14ac:dyDescent="0.2">
      <c r="A17" s="96" t="s">
        <v>75</v>
      </c>
      <c r="B17" s="99"/>
      <c r="C17" s="99"/>
      <c r="D17" s="89"/>
      <c r="E17" s="108">
        <f>SUM(E18:E23)</f>
        <v>0</v>
      </c>
      <c r="F17" s="109">
        <f t="shared" ref="F17:P17" si="0">SUM(F18:F23)</f>
        <v>0</v>
      </c>
      <c r="G17" s="109">
        <f t="shared" si="0"/>
        <v>0</v>
      </c>
      <c r="H17" s="109">
        <f t="shared" si="0"/>
        <v>0</v>
      </c>
      <c r="I17" s="109">
        <f t="shared" si="0"/>
        <v>0</v>
      </c>
      <c r="J17" s="109">
        <f t="shared" si="0"/>
        <v>0</v>
      </c>
      <c r="K17" s="109">
        <f t="shared" si="0"/>
        <v>0</v>
      </c>
      <c r="L17" s="109">
        <f t="shared" si="0"/>
        <v>0</v>
      </c>
      <c r="M17" s="109">
        <f t="shared" si="0"/>
        <v>0</v>
      </c>
      <c r="N17" s="109">
        <f t="shared" si="0"/>
        <v>0</v>
      </c>
      <c r="O17" s="109">
        <f t="shared" si="0"/>
        <v>0</v>
      </c>
      <c r="P17" s="110">
        <f t="shared" si="0"/>
        <v>0</v>
      </c>
      <c r="Q17" s="111">
        <f>SUM(E17:P17)</f>
        <v>0</v>
      </c>
    </row>
    <row r="18" spans="1:17" ht="16.5" customHeight="1" x14ac:dyDescent="0.2">
      <c r="A18" s="121"/>
      <c r="B18" s="122" t="s">
        <v>74</v>
      </c>
      <c r="C18" s="122"/>
      <c r="D18" s="123" t="s">
        <v>80</v>
      </c>
      <c r="E18" s="124">
        <f>'R7清掃1年分'!C44</f>
        <v>0</v>
      </c>
      <c r="F18" s="125">
        <f>'R7清掃1年分'!F44</f>
        <v>0</v>
      </c>
      <c r="G18" s="125">
        <f>'R7清掃1年分'!J44</f>
        <v>0</v>
      </c>
      <c r="H18" s="125">
        <f>'R7清掃1年分'!N44</f>
        <v>0</v>
      </c>
      <c r="I18" s="125">
        <f>'R7清掃1年分'!R44</f>
        <v>0</v>
      </c>
      <c r="J18" s="125">
        <f>'R7清掃1年分'!V44</f>
        <v>0</v>
      </c>
      <c r="K18" s="125">
        <f>'R7清掃1年分'!Z44</f>
        <v>0</v>
      </c>
      <c r="L18" s="125">
        <f>'R7清掃1年分'!AD44</f>
        <v>0</v>
      </c>
      <c r="M18" s="125">
        <f>'R7清掃1年分'!AH44</f>
        <v>0</v>
      </c>
      <c r="N18" s="125">
        <f>'R7清掃1年分'!AL44</f>
        <v>0</v>
      </c>
      <c r="O18" s="125">
        <f>'R7清掃1年分'!AP44</f>
        <v>0</v>
      </c>
      <c r="P18" s="126">
        <f>'R7清掃1年分'!AT44</f>
        <v>0</v>
      </c>
      <c r="Q18" s="127">
        <f>SUM(E18:P18)</f>
        <v>0</v>
      </c>
    </row>
    <row r="19" spans="1:17" ht="16.5" customHeight="1" x14ac:dyDescent="0.2">
      <c r="A19" s="130"/>
      <c r="B19" s="122" t="s">
        <v>55</v>
      </c>
      <c r="C19" s="122"/>
      <c r="D19" s="123" t="s">
        <v>80</v>
      </c>
      <c r="E19" s="124">
        <f>'R7植栽1年分'!C42</f>
        <v>0</v>
      </c>
      <c r="F19" s="125">
        <f>'R7植栽1年分'!G42</f>
        <v>0</v>
      </c>
      <c r="G19" s="125">
        <f>'R7植栽1年分'!K42</f>
        <v>0</v>
      </c>
      <c r="H19" s="125">
        <f>'R7植栽1年分'!O42</f>
        <v>0</v>
      </c>
      <c r="I19" s="125">
        <f>'R7植栽1年分'!S42</f>
        <v>0</v>
      </c>
      <c r="J19" s="125">
        <f>'R7植栽1年分'!W42</f>
        <v>0</v>
      </c>
      <c r="K19" s="125">
        <f>'R7植栽1年分'!AA42</f>
        <v>0</v>
      </c>
      <c r="L19" s="125">
        <f>'R7植栽1年分'!AE42</f>
        <v>0</v>
      </c>
      <c r="M19" s="125">
        <f>'R7植栽1年分'!AI42</f>
        <v>0</v>
      </c>
      <c r="N19" s="125">
        <f>'R7植栽1年分'!AM42</f>
        <v>0</v>
      </c>
      <c r="O19" s="125">
        <f>'R7植栽1年分'!AQ42</f>
        <v>0</v>
      </c>
      <c r="P19" s="126">
        <f>'R7植栽1年分'!AU42</f>
        <v>0</v>
      </c>
      <c r="Q19" s="127">
        <f t="shared" ref="Q19:Q23" si="1">SUM(E19:P19)</f>
        <v>0</v>
      </c>
    </row>
    <row r="20" spans="1:17" ht="16.5" customHeight="1" x14ac:dyDescent="0.2">
      <c r="A20" s="121"/>
      <c r="B20" s="122" t="s">
        <v>86</v>
      </c>
      <c r="C20" s="122"/>
      <c r="D20" s="123"/>
      <c r="E20" s="129"/>
      <c r="F20" s="125"/>
      <c r="G20" s="129"/>
      <c r="H20" s="125"/>
      <c r="I20" s="129"/>
      <c r="J20" s="125"/>
      <c r="K20" s="129"/>
      <c r="L20" s="125"/>
      <c r="M20" s="129"/>
      <c r="N20" s="125"/>
      <c r="O20" s="129"/>
      <c r="P20" s="125"/>
      <c r="Q20" s="127">
        <f t="shared" si="1"/>
        <v>0</v>
      </c>
    </row>
    <row r="21" spans="1:17" ht="16.5" customHeight="1" x14ac:dyDescent="0.2">
      <c r="A21" s="121"/>
      <c r="B21" s="122" t="s">
        <v>87</v>
      </c>
      <c r="C21" s="122"/>
      <c r="D21" s="123"/>
      <c r="E21" s="129"/>
      <c r="F21" s="125"/>
      <c r="G21" s="129"/>
      <c r="H21" s="125"/>
      <c r="I21" s="129"/>
      <c r="J21" s="125"/>
      <c r="K21" s="129"/>
      <c r="L21" s="125"/>
      <c r="M21" s="129"/>
      <c r="N21" s="125"/>
      <c r="O21" s="129"/>
      <c r="P21" s="126"/>
      <c r="Q21" s="127">
        <f t="shared" si="1"/>
        <v>0</v>
      </c>
    </row>
    <row r="22" spans="1:17" ht="16.5" customHeight="1" x14ac:dyDescent="0.2">
      <c r="A22" s="121"/>
      <c r="B22" s="122" t="s">
        <v>88</v>
      </c>
      <c r="C22" s="122"/>
      <c r="D22" s="123"/>
      <c r="E22" s="129"/>
      <c r="F22" s="125"/>
      <c r="G22" s="129"/>
      <c r="H22" s="125"/>
      <c r="I22" s="129"/>
      <c r="J22" s="125"/>
      <c r="K22" s="129"/>
      <c r="L22" s="125"/>
      <c r="M22" s="129"/>
      <c r="N22" s="125"/>
      <c r="O22" s="129"/>
      <c r="P22" s="126"/>
      <c r="Q22" s="127">
        <f t="shared" si="1"/>
        <v>0</v>
      </c>
    </row>
    <row r="23" spans="1:17" ht="16.5" customHeight="1" x14ac:dyDescent="0.2">
      <c r="A23" s="121"/>
      <c r="B23" s="122" t="s">
        <v>89</v>
      </c>
      <c r="C23" s="122"/>
      <c r="D23" s="123"/>
      <c r="E23" s="129"/>
      <c r="F23" s="125"/>
      <c r="G23" s="129"/>
      <c r="H23" s="125"/>
      <c r="I23" s="129"/>
      <c r="J23" s="125"/>
      <c r="K23" s="129"/>
      <c r="L23" s="125"/>
      <c r="M23" s="129"/>
      <c r="N23" s="125"/>
      <c r="O23" s="129"/>
      <c r="P23" s="126"/>
      <c r="Q23" s="127">
        <f t="shared" si="1"/>
        <v>0</v>
      </c>
    </row>
    <row r="24" spans="1:17" ht="16.5" customHeight="1" x14ac:dyDescent="0.2">
      <c r="A24" s="100"/>
      <c r="B24" s="101"/>
      <c r="C24" s="101"/>
      <c r="D24" s="103"/>
      <c r="E24" s="112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4"/>
      <c r="Q24" s="115"/>
    </row>
    <row r="25" spans="1:17" ht="16.5" customHeight="1" x14ac:dyDescent="0.2">
      <c r="A25" s="96"/>
      <c r="B25" s="99"/>
      <c r="C25" s="99"/>
      <c r="D25" s="104"/>
      <c r="E25" s="108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10"/>
      <c r="Q25" s="111"/>
    </row>
    <row r="26" spans="1:17" ht="16.5" customHeight="1" x14ac:dyDescent="0.2">
      <c r="A26" s="82" t="s">
        <v>76</v>
      </c>
      <c r="D26" s="104"/>
      <c r="E26" s="108">
        <f>SUM(E27:E36)</f>
        <v>0</v>
      </c>
      <c r="F26" s="109">
        <f t="shared" ref="F26:P26" si="2">SUM(F27:F36)</f>
        <v>0</v>
      </c>
      <c r="G26" s="109">
        <f t="shared" si="2"/>
        <v>0</v>
      </c>
      <c r="H26" s="109">
        <f t="shared" si="2"/>
        <v>0</v>
      </c>
      <c r="I26" s="109">
        <f>SUM(I27:I36)</f>
        <v>0</v>
      </c>
      <c r="J26" s="109">
        <f t="shared" si="2"/>
        <v>0</v>
      </c>
      <c r="K26" s="109">
        <f t="shared" si="2"/>
        <v>0</v>
      </c>
      <c r="L26" s="109">
        <f t="shared" si="2"/>
        <v>0</v>
      </c>
      <c r="M26" s="109">
        <f t="shared" si="2"/>
        <v>0</v>
      </c>
      <c r="N26" s="109">
        <f t="shared" si="2"/>
        <v>0</v>
      </c>
      <c r="O26" s="109">
        <f t="shared" si="2"/>
        <v>0</v>
      </c>
      <c r="P26" s="110">
        <f t="shared" si="2"/>
        <v>0</v>
      </c>
      <c r="Q26" s="111">
        <f>SUM(E26:P26)</f>
        <v>0</v>
      </c>
    </row>
    <row r="27" spans="1:17" ht="16.5" customHeight="1" x14ac:dyDescent="0.2">
      <c r="A27" s="130"/>
      <c r="B27" s="131" t="s">
        <v>77</v>
      </c>
      <c r="C27" s="131"/>
      <c r="D27" s="123" t="s">
        <v>81</v>
      </c>
      <c r="E27" s="132"/>
      <c r="F27" s="133"/>
      <c r="G27" s="133"/>
      <c r="H27" s="134"/>
      <c r="I27" s="146">
        <v>0</v>
      </c>
      <c r="J27" s="134"/>
      <c r="K27" s="134"/>
      <c r="L27" s="134">
        <v>0</v>
      </c>
      <c r="M27" s="134"/>
      <c r="N27" s="134"/>
      <c r="O27" s="134"/>
      <c r="P27" s="148">
        <v>0</v>
      </c>
      <c r="Q27" s="135">
        <f t="shared" ref="Q27:Q36" si="3">SUM(E27:P27)</f>
        <v>0</v>
      </c>
    </row>
    <row r="28" spans="1:17" ht="16.5" customHeight="1" x14ac:dyDescent="0.2">
      <c r="A28" s="130"/>
      <c r="B28" s="180" t="s">
        <v>78</v>
      </c>
      <c r="C28" s="181"/>
      <c r="D28" s="123" t="s">
        <v>81</v>
      </c>
      <c r="E28" s="136"/>
      <c r="F28" s="133"/>
      <c r="G28" s="133"/>
      <c r="H28" s="134"/>
      <c r="I28" s="134">
        <v>0</v>
      </c>
      <c r="J28" s="134"/>
      <c r="K28" s="137"/>
      <c r="L28" s="146">
        <v>0</v>
      </c>
      <c r="M28" s="134"/>
      <c r="N28" s="134"/>
      <c r="O28" s="134"/>
      <c r="P28" s="148">
        <v>0</v>
      </c>
      <c r="Q28" s="135">
        <f t="shared" si="3"/>
        <v>0</v>
      </c>
    </row>
    <row r="29" spans="1:17" ht="16.5" customHeight="1" x14ac:dyDescent="0.2">
      <c r="A29" s="130"/>
      <c r="B29" s="180" t="s">
        <v>92</v>
      </c>
      <c r="C29" s="181"/>
      <c r="D29" s="123" t="s">
        <v>83</v>
      </c>
      <c r="E29" s="136"/>
      <c r="F29" s="133"/>
      <c r="G29" s="133"/>
      <c r="H29" s="134"/>
      <c r="I29" s="146">
        <v>0</v>
      </c>
      <c r="J29" s="134"/>
      <c r="K29" s="137"/>
      <c r="L29" s="134">
        <v>0</v>
      </c>
      <c r="M29" s="134"/>
      <c r="N29" s="134"/>
      <c r="O29" s="134"/>
      <c r="P29" s="137">
        <v>0</v>
      </c>
      <c r="Q29" s="135">
        <f t="shared" si="3"/>
        <v>0</v>
      </c>
    </row>
    <row r="30" spans="1:17" ht="16.5" customHeight="1" x14ac:dyDescent="0.2">
      <c r="A30" s="130"/>
      <c r="B30" s="184" t="s">
        <v>79</v>
      </c>
      <c r="C30" s="185"/>
      <c r="D30" s="123" t="s">
        <v>81</v>
      </c>
      <c r="E30" s="136"/>
      <c r="F30" s="133"/>
      <c r="G30" s="133"/>
      <c r="H30" s="134"/>
      <c r="I30" s="146">
        <v>0</v>
      </c>
      <c r="J30" s="134"/>
      <c r="K30" s="134"/>
      <c r="L30" s="134">
        <v>0</v>
      </c>
      <c r="M30" s="134"/>
      <c r="N30" s="134"/>
      <c r="O30" s="134"/>
      <c r="P30" s="146">
        <v>0</v>
      </c>
      <c r="Q30" s="135">
        <f t="shared" si="3"/>
        <v>0</v>
      </c>
    </row>
    <row r="31" spans="1:17" ht="16.5" customHeight="1" x14ac:dyDescent="0.2">
      <c r="A31" s="130"/>
      <c r="B31" s="184" t="s">
        <v>56</v>
      </c>
      <c r="C31" s="185"/>
      <c r="D31" s="123" t="s">
        <v>82</v>
      </c>
      <c r="E31" s="132"/>
      <c r="F31" s="133"/>
      <c r="G31" s="133"/>
      <c r="H31" s="134"/>
      <c r="I31" s="146">
        <v>0</v>
      </c>
      <c r="J31" s="134"/>
      <c r="K31" s="134"/>
      <c r="L31" s="146">
        <v>0</v>
      </c>
      <c r="M31" s="134"/>
      <c r="N31" s="134"/>
      <c r="O31" s="134"/>
      <c r="P31" s="148">
        <v>0</v>
      </c>
      <c r="Q31" s="135">
        <f t="shared" si="3"/>
        <v>0</v>
      </c>
    </row>
    <row r="32" spans="1:17" ht="16.5" customHeight="1" x14ac:dyDescent="0.2">
      <c r="A32" s="130"/>
      <c r="B32" s="180" t="s">
        <v>57</v>
      </c>
      <c r="C32" s="181"/>
      <c r="D32" s="123" t="s">
        <v>82</v>
      </c>
      <c r="E32" s="132"/>
      <c r="F32" s="133"/>
      <c r="G32" s="133"/>
      <c r="H32" s="134"/>
      <c r="I32" s="146">
        <v>0</v>
      </c>
      <c r="J32" s="134"/>
      <c r="K32" s="134"/>
      <c r="L32" s="146">
        <v>0</v>
      </c>
      <c r="M32" s="134"/>
      <c r="N32" s="134"/>
      <c r="O32" s="134"/>
      <c r="P32" s="148">
        <v>0</v>
      </c>
      <c r="Q32" s="135">
        <f t="shared" si="3"/>
        <v>0</v>
      </c>
    </row>
    <row r="33" spans="1:20" ht="16.5" customHeight="1" x14ac:dyDescent="0.2">
      <c r="A33" s="130"/>
      <c r="B33" s="180" t="s">
        <v>58</v>
      </c>
      <c r="C33" s="181"/>
      <c r="D33" s="123" t="s">
        <v>83</v>
      </c>
      <c r="E33" s="132"/>
      <c r="F33" s="133"/>
      <c r="G33" s="133"/>
      <c r="H33" s="134"/>
      <c r="I33" s="134">
        <v>0</v>
      </c>
      <c r="J33" s="134"/>
      <c r="K33" s="134"/>
      <c r="L33" s="146">
        <v>0</v>
      </c>
      <c r="M33" s="134"/>
      <c r="N33" s="134"/>
      <c r="O33" s="134"/>
      <c r="P33" s="137">
        <v>0</v>
      </c>
      <c r="Q33" s="135">
        <f t="shared" si="3"/>
        <v>0</v>
      </c>
    </row>
    <row r="34" spans="1:20" ht="16.5" customHeight="1" x14ac:dyDescent="0.2">
      <c r="A34" s="130"/>
      <c r="B34" s="180" t="s">
        <v>73</v>
      </c>
      <c r="C34" s="181"/>
      <c r="D34" s="123" t="s">
        <v>81</v>
      </c>
      <c r="E34" s="132"/>
      <c r="F34" s="133"/>
      <c r="G34" s="133"/>
      <c r="H34" s="134"/>
      <c r="I34" s="146">
        <v>0</v>
      </c>
      <c r="J34" s="134"/>
      <c r="K34" s="134"/>
      <c r="L34" s="134"/>
      <c r="M34" s="134"/>
      <c r="N34" s="134"/>
      <c r="O34" s="134"/>
      <c r="P34" s="148">
        <v>0</v>
      </c>
      <c r="Q34" s="135">
        <f t="shared" si="3"/>
        <v>0</v>
      </c>
    </row>
    <row r="35" spans="1:20" ht="16.5" customHeight="1" x14ac:dyDescent="0.2">
      <c r="A35" s="138"/>
      <c r="B35" s="180" t="s">
        <v>84</v>
      </c>
      <c r="C35" s="181"/>
      <c r="D35" s="123" t="s">
        <v>81</v>
      </c>
      <c r="E35" s="132"/>
      <c r="F35" s="133"/>
      <c r="G35" s="133"/>
      <c r="H35" s="134"/>
      <c r="I35" s="146">
        <v>0</v>
      </c>
      <c r="J35" s="134"/>
      <c r="K35" s="134"/>
      <c r="L35" s="134"/>
      <c r="M35" s="134"/>
      <c r="N35" s="134"/>
      <c r="O35" s="134"/>
      <c r="P35" s="148">
        <v>0</v>
      </c>
      <c r="Q35" s="135">
        <f t="shared" si="3"/>
        <v>0</v>
      </c>
    </row>
    <row r="36" spans="1:20" ht="16.5" customHeight="1" x14ac:dyDescent="0.2">
      <c r="A36" s="119"/>
      <c r="B36" s="182" t="s">
        <v>85</v>
      </c>
      <c r="C36" s="183"/>
      <c r="D36" s="102" t="s">
        <v>81</v>
      </c>
      <c r="E36" s="79"/>
      <c r="F36" s="80"/>
      <c r="G36" s="80"/>
      <c r="H36" s="118"/>
      <c r="I36" s="147">
        <v>0</v>
      </c>
      <c r="J36" s="118"/>
      <c r="K36" s="118"/>
      <c r="L36" s="118"/>
      <c r="M36" s="118"/>
      <c r="N36" s="118"/>
      <c r="O36" s="118"/>
      <c r="P36" s="149">
        <v>0</v>
      </c>
      <c r="Q36" s="81">
        <f t="shared" si="3"/>
        <v>0</v>
      </c>
    </row>
    <row r="37" spans="1:20" ht="16.5" customHeight="1" thickBot="1" x14ac:dyDescent="0.25">
      <c r="A37" s="84"/>
      <c r="B37" s="106"/>
      <c r="C37" s="106"/>
      <c r="D37" s="105"/>
      <c r="E37" s="77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78"/>
      <c r="Q37" s="73"/>
    </row>
    <row r="38" spans="1:20" ht="16.5" customHeight="1" x14ac:dyDescent="0.2">
      <c r="A38" s="74"/>
      <c r="B38" s="75"/>
      <c r="C38" s="75"/>
      <c r="D38" s="76"/>
      <c r="E38" s="63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87"/>
      <c r="Q38" s="66"/>
    </row>
    <row r="39" spans="1:20" ht="16.5" customHeight="1" x14ac:dyDescent="0.2">
      <c r="A39" s="82" t="s">
        <v>90</v>
      </c>
      <c r="D39" s="83"/>
      <c r="E39" s="163">
        <f>E17+E26</f>
        <v>0</v>
      </c>
      <c r="F39" s="164">
        <f t="shared" ref="F39:P39" si="4">F17+F26</f>
        <v>0</v>
      </c>
      <c r="G39" s="164">
        <f t="shared" si="4"/>
        <v>0</v>
      </c>
      <c r="H39" s="164">
        <f t="shared" si="4"/>
        <v>0</v>
      </c>
      <c r="I39" s="164">
        <f t="shared" si="4"/>
        <v>0</v>
      </c>
      <c r="J39" s="164">
        <f t="shared" si="4"/>
        <v>0</v>
      </c>
      <c r="K39" s="164">
        <f t="shared" si="4"/>
        <v>0</v>
      </c>
      <c r="L39" s="164">
        <f t="shared" si="4"/>
        <v>0</v>
      </c>
      <c r="M39" s="164">
        <f t="shared" si="4"/>
        <v>0</v>
      </c>
      <c r="N39" s="164">
        <f t="shared" si="4"/>
        <v>0</v>
      </c>
      <c r="O39" s="164">
        <f t="shared" si="4"/>
        <v>0</v>
      </c>
      <c r="P39" s="165">
        <f t="shared" si="4"/>
        <v>0</v>
      </c>
      <c r="Q39" s="166">
        <f>SUM(E39:P39)</f>
        <v>0</v>
      </c>
      <c r="T39" s="117"/>
    </row>
    <row r="40" spans="1:20" ht="16.5" customHeight="1" x14ac:dyDescent="0.2">
      <c r="A40" s="130" t="s">
        <v>43</v>
      </c>
      <c r="B40" s="139"/>
      <c r="C40" s="128"/>
      <c r="D40" s="140"/>
      <c r="E40" s="167">
        <f>INT(E39*0.1)</f>
        <v>0</v>
      </c>
      <c r="F40" s="167">
        <f t="shared" ref="F40:N40" si="5">INT(F39*0.1)</f>
        <v>0</v>
      </c>
      <c r="G40" s="167">
        <f t="shared" si="5"/>
        <v>0</v>
      </c>
      <c r="H40" s="167">
        <f t="shared" si="5"/>
        <v>0</v>
      </c>
      <c r="I40" s="167">
        <f t="shared" si="5"/>
        <v>0</v>
      </c>
      <c r="J40" s="167">
        <f t="shared" si="5"/>
        <v>0</v>
      </c>
      <c r="K40" s="167">
        <f t="shared" si="5"/>
        <v>0</v>
      </c>
      <c r="L40" s="167">
        <f t="shared" si="5"/>
        <v>0</v>
      </c>
      <c r="M40" s="167">
        <f t="shared" si="5"/>
        <v>0</v>
      </c>
      <c r="N40" s="167">
        <f t="shared" si="5"/>
        <v>0</v>
      </c>
      <c r="O40" s="167">
        <f>INT(O39*0.1)</f>
        <v>0</v>
      </c>
      <c r="P40" s="167">
        <f>INT(P39*0.1)</f>
        <v>0</v>
      </c>
      <c r="Q40" s="168">
        <f t="shared" ref="Q40" si="6">SUM(E40:P40)</f>
        <v>0</v>
      </c>
      <c r="T40" s="161"/>
    </row>
    <row r="41" spans="1:20" ht="16.5" customHeight="1" x14ac:dyDescent="0.2">
      <c r="A41" s="82" t="s">
        <v>91</v>
      </c>
      <c r="D41" s="83"/>
      <c r="E41" s="169">
        <f>E39+E40</f>
        <v>0</v>
      </c>
      <c r="F41" s="169">
        <f t="shared" ref="F41:P41" si="7">F39+F40</f>
        <v>0</v>
      </c>
      <c r="G41" s="169">
        <f t="shared" si="7"/>
        <v>0</v>
      </c>
      <c r="H41" s="169">
        <f t="shared" si="7"/>
        <v>0</v>
      </c>
      <c r="I41" s="169">
        <f t="shared" si="7"/>
        <v>0</v>
      </c>
      <c r="J41" s="169">
        <f t="shared" si="7"/>
        <v>0</v>
      </c>
      <c r="K41" s="169">
        <f t="shared" si="7"/>
        <v>0</v>
      </c>
      <c r="L41" s="169">
        <f t="shared" si="7"/>
        <v>0</v>
      </c>
      <c r="M41" s="169">
        <f t="shared" si="7"/>
        <v>0</v>
      </c>
      <c r="N41" s="169">
        <f t="shared" si="7"/>
        <v>0</v>
      </c>
      <c r="O41" s="169">
        <f t="shared" si="7"/>
        <v>0</v>
      </c>
      <c r="P41" s="169">
        <f t="shared" si="7"/>
        <v>0</v>
      </c>
      <c r="Q41" s="166">
        <f>SUM(E41:P41)</f>
        <v>0</v>
      </c>
    </row>
    <row r="42" spans="1:20" ht="16.5" customHeight="1" thickBot="1" x14ac:dyDescent="0.25">
      <c r="A42" s="84"/>
      <c r="B42" s="85"/>
      <c r="C42" s="85"/>
      <c r="D42" s="86"/>
      <c r="E42" s="88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2"/>
      <c r="Q42" s="73"/>
    </row>
    <row r="43" spans="1:20" ht="16.5" customHeight="1" x14ac:dyDescent="0.2">
      <c r="B43" s="60" t="s">
        <v>117</v>
      </c>
      <c r="Q43" s="234" t="s">
        <v>119</v>
      </c>
    </row>
    <row r="44" spans="1:20" ht="16.5" customHeight="1" x14ac:dyDescent="0.2">
      <c r="B44" s="60" t="s">
        <v>118</v>
      </c>
      <c r="I44" s="141"/>
      <c r="P44" s="116"/>
      <c r="Q44" s="235" t="s">
        <v>120</v>
      </c>
    </row>
    <row r="45" spans="1:20" ht="16.5" customHeight="1" x14ac:dyDescent="0.2">
      <c r="I45" s="141"/>
      <c r="Q45" s="117"/>
    </row>
    <row r="46" spans="1:20" ht="16.5" customHeight="1" x14ac:dyDescent="0.2">
      <c r="I46" s="141"/>
    </row>
  </sheetData>
  <mergeCells count="11">
    <mergeCell ref="A1:Q1"/>
    <mergeCell ref="A13:D15"/>
    <mergeCell ref="B34:C34"/>
    <mergeCell ref="B35:C35"/>
    <mergeCell ref="B36:C36"/>
    <mergeCell ref="B28:C28"/>
    <mergeCell ref="B30:C30"/>
    <mergeCell ref="B31:C31"/>
    <mergeCell ref="B32:C32"/>
    <mergeCell ref="B33:C33"/>
    <mergeCell ref="B29:C29"/>
  </mergeCells>
  <phoneticPr fontId="4"/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FF"/>
  </sheetPr>
  <dimension ref="B1:AZ62"/>
  <sheetViews>
    <sheetView view="pageBreakPreview" topLeftCell="M40" zoomScale="112" zoomScaleNormal="85" zoomScaleSheetLayoutView="112" workbookViewId="0">
      <selection activeCell="AI48" sqref="AI48"/>
    </sheetView>
  </sheetViews>
  <sheetFormatPr defaultColWidth="9" defaultRowHeight="11" x14ac:dyDescent="0.2"/>
  <cols>
    <col min="1" max="1" width="3.26953125" style="3" customWidth="1"/>
    <col min="2" max="2" width="5.90625" style="4" bestFit="1" customWidth="1"/>
    <col min="3" max="3" width="3" style="2" bestFit="1" customWidth="1"/>
    <col min="4" max="4" width="3" style="2" customWidth="1"/>
    <col min="5" max="5" width="4.26953125" style="3" customWidth="1"/>
    <col min="6" max="6" width="5.90625" style="3" bestFit="1" customWidth="1"/>
    <col min="7" max="7" width="3" style="2" bestFit="1" customWidth="1"/>
    <col min="8" max="8" width="3" style="2" customWidth="1"/>
    <col min="9" max="9" width="4.453125" style="3" bestFit="1" customWidth="1"/>
    <col min="10" max="10" width="5.90625" style="3" bestFit="1" customWidth="1"/>
    <col min="11" max="11" width="3" style="3" bestFit="1" customWidth="1"/>
    <col min="12" max="12" width="3" style="3" customWidth="1"/>
    <col min="13" max="13" width="4.08984375" style="3" customWidth="1"/>
    <col min="14" max="14" width="5.90625" style="4" bestFit="1" customWidth="1"/>
    <col min="15" max="15" width="3" style="3" bestFit="1" customWidth="1"/>
    <col min="16" max="16" width="3" style="3" customWidth="1"/>
    <col min="17" max="17" width="3.6328125" style="3" customWidth="1"/>
    <col min="18" max="18" width="5.90625" style="4" bestFit="1" customWidth="1"/>
    <col min="19" max="19" width="3" style="3" bestFit="1" customWidth="1"/>
    <col min="20" max="20" width="2.6328125" style="3" bestFit="1" customWidth="1"/>
    <col min="21" max="21" width="3.6328125" style="3" customWidth="1"/>
    <col min="22" max="22" width="5.90625" style="4" bestFit="1" customWidth="1"/>
    <col min="23" max="23" width="3" style="3" bestFit="1" customWidth="1"/>
    <col min="24" max="24" width="3" style="3" customWidth="1"/>
    <col min="25" max="25" width="3.453125" style="3" customWidth="1"/>
    <col min="26" max="26" width="6.7265625" style="3" bestFit="1" customWidth="1"/>
    <col min="27" max="28" width="3" style="3" customWidth="1"/>
    <col min="29" max="29" width="3.6328125" style="3" customWidth="1"/>
    <col min="30" max="30" width="6.7265625" style="3" bestFit="1" customWidth="1"/>
    <col min="31" max="31" width="3" style="3" bestFit="1" customWidth="1"/>
    <col min="32" max="32" width="3" style="3" customWidth="1"/>
    <col min="33" max="33" width="3.453125" style="3" customWidth="1"/>
    <col min="34" max="34" width="6.7265625" style="3" bestFit="1" customWidth="1"/>
    <col min="35" max="35" width="3" style="3" bestFit="1" customWidth="1"/>
    <col min="36" max="36" width="3" style="3" customWidth="1"/>
    <col min="37" max="37" width="3.7265625" style="3" customWidth="1"/>
    <col min="38" max="38" width="5.90625" style="3" bestFit="1" customWidth="1"/>
    <col min="39" max="39" width="3" style="3" bestFit="1" customWidth="1"/>
    <col min="40" max="40" width="3" style="3" customWidth="1"/>
    <col min="41" max="41" width="3.7265625" style="3" customWidth="1"/>
    <col min="42" max="42" width="5.90625" style="3" bestFit="1" customWidth="1"/>
    <col min="43" max="43" width="3" style="3" bestFit="1" customWidth="1"/>
    <col min="44" max="44" width="3" style="3" customWidth="1"/>
    <col min="45" max="45" width="4" style="3" customWidth="1"/>
    <col min="46" max="46" width="4.6328125" style="3" bestFit="1" customWidth="1"/>
    <col min="47" max="48" width="3" style="3" customWidth="1"/>
    <col min="49" max="49" width="3.36328125" style="3" customWidth="1"/>
    <col min="50" max="50" width="4.36328125" style="3" customWidth="1"/>
    <col min="51" max="16384" width="9" style="3"/>
  </cols>
  <sheetData>
    <row r="1" spans="2:49" ht="20.5" customHeight="1" x14ac:dyDescent="0.2">
      <c r="B1" s="1" t="s">
        <v>0</v>
      </c>
    </row>
    <row r="2" spans="2:49" ht="20.5" customHeight="1" x14ac:dyDescent="0.2">
      <c r="B2" s="1"/>
      <c r="D2" s="1"/>
    </row>
    <row r="3" spans="2:49" ht="27.75" customHeight="1" thickBot="1" x14ac:dyDescent="0.25">
      <c r="B3" s="206" t="s">
        <v>106</v>
      </c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  <c r="AK3" s="206"/>
      <c r="AL3" s="206"/>
      <c r="AM3" s="206"/>
      <c r="AN3" s="206"/>
      <c r="AO3" s="206"/>
      <c r="AP3" s="206"/>
      <c r="AQ3" s="206"/>
      <c r="AR3" s="206"/>
      <c r="AS3" s="206"/>
      <c r="AT3" s="206"/>
      <c r="AU3" s="206"/>
      <c r="AV3" s="206"/>
      <c r="AW3" s="206"/>
    </row>
    <row r="4" spans="2:49" ht="47.5" customHeight="1" thickBot="1" x14ac:dyDescent="0.25">
      <c r="B4" s="5" t="s">
        <v>1</v>
      </c>
      <c r="C4" s="6" t="s">
        <v>2</v>
      </c>
      <c r="D4" s="6" t="s">
        <v>25</v>
      </c>
      <c r="E4" s="7" t="s">
        <v>26</v>
      </c>
      <c r="F4" s="5" t="s">
        <v>1</v>
      </c>
      <c r="G4" s="6" t="s">
        <v>2</v>
      </c>
      <c r="H4" s="6" t="s">
        <v>25</v>
      </c>
      <c r="I4" s="7" t="s">
        <v>26</v>
      </c>
      <c r="J4" s="5" t="s">
        <v>1</v>
      </c>
      <c r="K4" s="6" t="s">
        <v>2</v>
      </c>
      <c r="L4" s="6" t="s">
        <v>25</v>
      </c>
      <c r="M4" s="7" t="s">
        <v>26</v>
      </c>
      <c r="N4" s="5" t="s">
        <v>1</v>
      </c>
      <c r="O4" s="6" t="s">
        <v>2</v>
      </c>
      <c r="P4" s="6" t="s">
        <v>25</v>
      </c>
      <c r="Q4" s="7" t="s">
        <v>26</v>
      </c>
      <c r="R4" s="5" t="s">
        <v>1</v>
      </c>
      <c r="S4" s="6" t="s">
        <v>2</v>
      </c>
      <c r="T4" s="6" t="s">
        <v>25</v>
      </c>
      <c r="U4" s="7" t="s">
        <v>26</v>
      </c>
      <c r="V4" s="5" t="s">
        <v>1</v>
      </c>
      <c r="W4" s="6" t="s">
        <v>2</v>
      </c>
      <c r="X4" s="6" t="s">
        <v>25</v>
      </c>
      <c r="Y4" s="7" t="s">
        <v>26</v>
      </c>
      <c r="Z4" s="5" t="s">
        <v>1</v>
      </c>
      <c r="AA4" s="6" t="s">
        <v>2</v>
      </c>
      <c r="AB4" s="6" t="s">
        <v>25</v>
      </c>
      <c r="AC4" s="7" t="s">
        <v>26</v>
      </c>
      <c r="AD4" s="5" t="s">
        <v>1</v>
      </c>
      <c r="AE4" s="6" t="s">
        <v>2</v>
      </c>
      <c r="AF4" s="6" t="s">
        <v>25</v>
      </c>
      <c r="AG4" s="7" t="s">
        <v>26</v>
      </c>
      <c r="AH4" s="5" t="s">
        <v>1</v>
      </c>
      <c r="AI4" s="6" t="s">
        <v>2</v>
      </c>
      <c r="AJ4" s="6" t="s">
        <v>25</v>
      </c>
      <c r="AK4" s="7" t="s">
        <v>26</v>
      </c>
      <c r="AL4" s="5" t="s">
        <v>1</v>
      </c>
      <c r="AM4" s="6" t="s">
        <v>2</v>
      </c>
      <c r="AN4" s="6" t="s">
        <v>25</v>
      </c>
      <c r="AO4" s="7" t="s">
        <v>26</v>
      </c>
      <c r="AP4" s="5" t="s">
        <v>1</v>
      </c>
      <c r="AQ4" s="6" t="s">
        <v>2</v>
      </c>
      <c r="AR4" s="6" t="s">
        <v>25</v>
      </c>
      <c r="AS4" s="7" t="s">
        <v>26</v>
      </c>
      <c r="AT4" s="5" t="s">
        <v>1</v>
      </c>
      <c r="AU4" s="6" t="s">
        <v>2</v>
      </c>
      <c r="AV4" s="6" t="s">
        <v>25</v>
      </c>
      <c r="AW4" s="7" t="s">
        <v>26</v>
      </c>
    </row>
    <row r="5" spans="2:49" ht="15.65" customHeight="1" x14ac:dyDescent="0.2">
      <c r="B5" s="8">
        <v>45748</v>
      </c>
      <c r="C5" s="9" t="str">
        <f t="shared" ref="C5:C34" si="0">TEXT(WEEKDAY(B5,1),"AAA")</f>
        <v>火</v>
      </c>
      <c r="D5" s="9" t="str">
        <f t="shared" ref="D5:D34" si="1">IF(C5="月","休","○")</f>
        <v>○</v>
      </c>
      <c r="E5" s="10" t="str">
        <f>IF(OR(D5="○",D5="祝"),"Ａ",IF(D5="休","休",IF(D5=1,"Ｂ","Ｃ")))</f>
        <v>Ａ</v>
      </c>
      <c r="F5" s="8">
        <f>B34+1</f>
        <v>45778</v>
      </c>
      <c r="G5" s="9" t="str">
        <f t="shared" ref="G5:G35" si="2">TEXT(WEEKDAY(F5,1),"AAA")</f>
        <v>木</v>
      </c>
      <c r="H5" s="9" t="str">
        <f t="shared" ref="H5:H30" si="3">IF(G5="月","休","○")</f>
        <v>○</v>
      </c>
      <c r="I5" s="10" t="str">
        <f t="shared" ref="I5:I35" si="4">IF(OR(H5="○",H5="祝"),"Ａ",IF(H5="休","休",IF(H5=1,"Ｂ","Ｃ")))</f>
        <v>Ａ</v>
      </c>
      <c r="J5" s="8">
        <f>F35+1</f>
        <v>45809</v>
      </c>
      <c r="K5" s="9" t="str">
        <f t="shared" ref="K5:K34" si="5">TEXT(WEEKDAY(J5,1),"AAA")</f>
        <v>日</v>
      </c>
      <c r="L5" s="9">
        <v>1</v>
      </c>
      <c r="M5" s="10" t="str">
        <f t="shared" ref="M5:M34" si="6">IF(OR(L5="○",L5="祝"),"Ａ",IF(L5="休","休",IF(L5=1,"Ｂ","Ｃ")))</f>
        <v>Ｂ</v>
      </c>
      <c r="N5" s="8">
        <f>J34+1</f>
        <v>45839</v>
      </c>
      <c r="O5" s="9" t="str">
        <f t="shared" ref="O5:O35" si="7">TEXT(WEEKDAY(N5,1),"AAA")</f>
        <v>火</v>
      </c>
      <c r="P5" s="9" t="str">
        <f t="shared" ref="P5:P35" si="8">IF(O5="月","休","○")</f>
        <v>○</v>
      </c>
      <c r="Q5" s="10" t="str">
        <f t="shared" ref="Q5:Q35" si="9">IF(OR(P5="○",P5="祝"),"Ａ",IF(P5="休","休",IF(P5=1,"Ｂ","Ｃ")))</f>
        <v>Ａ</v>
      </c>
      <c r="R5" s="8">
        <f>N35+1</f>
        <v>45870</v>
      </c>
      <c r="S5" s="9" t="str">
        <f t="shared" ref="S5:S35" si="10">TEXT(WEEKDAY(R5,1),"AAA")</f>
        <v>金</v>
      </c>
      <c r="T5" s="9" t="str">
        <f t="shared" ref="T5:T29" si="11">IF(S5="月","休","○")</f>
        <v>○</v>
      </c>
      <c r="U5" s="10" t="str">
        <f t="shared" ref="U5:U35" si="12">IF(OR(T5="○",T5="祝"),"Ａ",IF(T5="休","休",IF(T5=1,"Ｂ","Ｃ")))</f>
        <v>Ａ</v>
      </c>
      <c r="V5" s="8">
        <f>R35+1</f>
        <v>45901</v>
      </c>
      <c r="W5" s="9" t="str">
        <f t="shared" ref="W5:W34" si="13">TEXT(WEEKDAY(V5,1),"AAA")</f>
        <v>月</v>
      </c>
      <c r="X5" s="9" t="s">
        <v>6</v>
      </c>
      <c r="Y5" s="10" t="str">
        <f t="shared" ref="Y5:Y34" si="14">IF(OR(X5="○",X5="祝"),"Ａ",IF(X5="休","休",IF(X5=1,"Ｂ","Ｃ")))</f>
        <v>休</v>
      </c>
      <c r="Z5" s="8">
        <f>V34+1</f>
        <v>45931</v>
      </c>
      <c r="AA5" s="9" t="str">
        <f t="shared" ref="AA5:AA35" si="15">TEXT(WEEKDAY(Z5,1),"AAA")</f>
        <v>水</v>
      </c>
      <c r="AB5" s="9" t="str">
        <f t="shared" ref="AB5:AB35" si="16">IF(AA5="月","休","○")</f>
        <v>○</v>
      </c>
      <c r="AC5" s="10" t="str">
        <f t="shared" ref="AC5:AC35" si="17">IF(OR(AB5="○",AB5="祝"),"Ａ",IF(AB5="休","休",IF(AB5=1,"Ｂ","Ｃ")))</f>
        <v>Ａ</v>
      </c>
      <c r="AD5" s="8">
        <f>Z35+1</f>
        <v>45962</v>
      </c>
      <c r="AE5" s="9" t="str">
        <f t="shared" ref="AE5:AE34" si="18">TEXT(WEEKDAY(AD5,1),"AAA")</f>
        <v>土</v>
      </c>
      <c r="AF5" s="9" t="str">
        <f t="shared" ref="AF5:AF26" si="19">IF(AE5="月","休","○")</f>
        <v>○</v>
      </c>
      <c r="AG5" s="10" t="str">
        <f t="shared" ref="AG5:AG34" si="20">IF(OR(AF5="○",AF5="祝"),"Ａ",IF(AF5="休","休",IF(AF5=1,"Ｂ","Ｃ")))</f>
        <v>Ａ</v>
      </c>
      <c r="AH5" s="8">
        <f>AD34+1</f>
        <v>45992</v>
      </c>
      <c r="AI5" s="9" t="str">
        <f t="shared" ref="AI5:AI35" si="21">TEXT(WEEKDAY(AH5,1),"AAA")</f>
        <v>月</v>
      </c>
      <c r="AJ5" s="9" t="str">
        <f t="shared" ref="AJ5" si="22">IF(AI5="月","休","○")</f>
        <v>休</v>
      </c>
      <c r="AK5" s="10" t="str">
        <f t="shared" ref="AK5:AK35" si="23">IF(OR(AJ5="○",AJ5="祝"),"Ａ",IF(AJ5="休","休",IF(AJ5=1,"Ｂ","Ｃ")))</f>
        <v>休</v>
      </c>
      <c r="AL5" s="8">
        <f>AH35+1</f>
        <v>46023</v>
      </c>
      <c r="AM5" s="9" t="str">
        <f t="shared" ref="AM5:AM35" si="24">TEXT(WEEKDAY(AL5,1),"AAA")</f>
        <v>木</v>
      </c>
      <c r="AN5" s="9" t="s">
        <v>5</v>
      </c>
      <c r="AO5" s="10" t="str">
        <f t="shared" ref="AO5:AO35" si="25">IF(OR(AN5="○",AN5="祝"),"Ａ",IF(AN5="休","休",IF(AN5=1,"Ｂ","Ｃ")))</f>
        <v>休</v>
      </c>
      <c r="AP5" s="8">
        <f>AL35+1</f>
        <v>46054</v>
      </c>
      <c r="AQ5" s="9" t="str">
        <f t="shared" ref="AQ5:AQ32" si="26">TEXT(WEEKDAY(AP5,1),"AAA")</f>
        <v>日</v>
      </c>
      <c r="AR5" s="9" t="str">
        <f t="shared" ref="AR5:AR26" si="27">IF(AQ5="月","休","○")</f>
        <v>○</v>
      </c>
      <c r="AS5" s="10" t="str">
        <f t="shared" ref="AS5:AS32" si="28">IF(OR(AR5="○",AR5="祝"),"Ａ",IF(AR5="休","休",IF(AR5=1,"Ｂ","Ｃ")))</f>
        <v>Ａ</v>
      </c>
      <c r="AT5" s="8">
        <f>EOMONTH(AP5,0)+1</f>
        <v>46082</v>
      </c>
      <c r="AU5" s="9" t="str">
        <f t="shared" ref="AU5:AU35" si="29">TEXT(WEEKDAY(AT5,1),"AAA")</f>
        <v>日</v>
      </c>
      <c r="AV5" s="9" t="s">
        <v>8</v>
      </c>
      <c r="AW5" s="10" t="str">
        <f t="shared" ref="AW5:AW35" si="30">IF(OR(AV5="○",AV5="祝"),"Ａ",IF(AV5="休","休",IF(AV5=1,"Ｂ","Ｃ")))</f>
        <v>Ｃ</v>
      </c>
    </row>
    <row r="6" spans="2:49" ht="15.65" customHeight="1" x14ac:dyDescent="0.2">
      <c r="B6" s="11">
        <f t="shared" ref="B6:B34" si="31">B5+1</f>
        <v>45749</v>
      </c>
      <c r="C6" s="12" t="str">
        <f t="shared" si="0"/>
        <v>水</v>
      </c>
      <c r="D6" s="12" t="str">
        <f t="shared" si="1"/>
        <v>○</v>
      </c>
      <c r="E6" s="13" t="str">
        <f t="shared" ref="E6:E34" si="32">IF(OR(D6="○",D6="祝"),"Ａ",IF(D6="休","休",IF(D6=1,"Ｂ","Ｃ")))</f>
        <v>Ａ</v>
      </c>
      <c r="F6" s="11">
        <f>F5+1</f>
        <v>45779</v>
      </c>
      <c r="G6" s="12" t="str">
        <f t="shared" si="2"/>
        <v>金</v>
      </c>
      <c r="H6" s="12" t="str">
        <f t="shared" si="3"/>
        <v>○</v>
      </c>
      <c r="I6" s="13" t="str">
        <f t="shared" si="4"/>
        <v>Ａ</v>
      </c>
      <c r="J6" s="11">
        <f>J5+1</f>
        <v>45810</v>
      </c>
      <c r="K6" s="12" t="str">
        <f t="shared" si="5"/>
        <v>月</v>
      </c>
      <c r="L6" s="12" t="s">
        <v>6</v>
      </c>
      <c r="M6" s="13" t="str">
        <f t="shared" si="6"/>
        <v>休</v>
      </c>
      <c r="N6" s="11">
        <f>N5+1</f>
        <v>45840</v>
      </c>
      <c r="O6" s="12" t="str">
        <f t="shared" si="7"/>
        <v>水</v>
      </c>
      <c r="P6" s="12" t="str">
        <f t="shared" si="8"/>
        <v>○</v>
      </c>
      <c r="Q6" s="13" t="str">
        <f t="shared" si="9"/>
        <v>Ａ</v>
      </c>
      <c r="R6" s="11">
        <f>R5+1</f>
        <v>45871</v>
      </c>
      <c r="S6" s="12" t="str">
        <f t="shared" si="10"/>
        <v>土</v>
      </c>
      <c r="T6" s="12" t="str">
        <f t="shared" si="11"/>
        <v>○</v>
      </c>
      <c r="U6" s="13" t="str">
        <f t="shared" si="12"/>
        <v>Ａ</v>
      </c>
      <c r="V6" s="11">
        <f>V5+1</f>
        <v>45902</v>
      </c>
      <c r="W6" s="12" t="str">
        <f t="shared" si="13"/>
        <v>火</v>
      </c>
      <c r="X6" s="12">
        <v>1</v>
      </c>
      <c r="Y6" s="13" t="str">
        <f t="shared" si="14"/>
        <v>Ｂ</v>
      </c>
      <c r="Z6" s="11">
        <f>Z5+1</f>
        <v>45932</v>
      </c>
      <c r="AA6" s="12" t="str">
        <f t="shared" si="15"/>
        <v>木</v>
      </c>
      <c r="AB6" s="12" t="str">
        <f t="shared" si="16"/>
        <v>○</v>
      </c>
      <c r="AC6" s="13" t="str">
        <f t="shared" si="17"/>
        <v>Ａ</v>
      </c>
      <c r="AD6" s="11">
        <f t="shared" ref="AD6:AD34" si="33">AD5+1</f>
        <v>45963</v>
      </c>
      <c r="AE6" s="12" t="str">
        <f t="shared" si="18"/>
        <v>日</v>
      </c>
      <c r="AF6" s="12" t="str">
        <f>IF(AE6="月","休","○")</f>
        <v>○</v>
      </c>
      <c r="AG6" s="13" t="str">
        <f t="shared" si="20"/>
        <v>Ａ</v>
      </c>
      <c r="AH6" s="11">
        <f t="shared" ref="AH6:AH35" si="34">AH5+1</f>
        <v>45993</v>
      </c>
      <c r="AI6" s="12" t="str">
        <f t="shared" si="21"/>
        <v>火</v>
      </c>
      <c r="AJ6" s="12">
        <v>1</v>
      </c>
      <c r="AK6" s="13" t="str">
        <f t="shared" si="23"/>
        <v>Ｂ</v>
      </c>
      <c r="AL6" s="11">
        <f t="shared" ref="AL6:AL35" si="35">AL5+1</f>
        <v>46024</v>
      </c>
      <c r="AM6" s="12" t="str">
        <f t="shared" si="24"/>
        <v>金</v>
      </c>
      <c r="AN6" s="12" t="str">
        <f t="shared" ref="AN6:AN35" si="36">IF(AM6="月","休","○")</f>
        <v>○</v>
      </c>
      <c r="AO6" s="13" t="str">
        <f t="shared" si="25"/>
        <v>Ａ</v>
      </c>
      <c r="AP6" s="11">
        <f t="shared" ref="AP6:AP32" si="37">AP5+1</f>
        <v>46055</v>
      </c>
      <c r="AQ6" s="12" t="str">
        <f t="shared" si="26"/>
        <v>月</v>
      </c>
      <c r="AR6" s="12" t="str">
        <f t="shared" si="27"/>
        <v>休</v>
      </c>
      <c r="AS6" s="13" t="str">
        <f t="shared" si="28"/>
        <v>休</v>
      </c>
      <c r="AT6" s="11">
        <f t="shared" ref="AT6:AT35" si="38">AT5+1</f>
        <v>46083</v>
      </c>
      <c r="AU6" s="12" t="str">
        <f t="shared" si="29"/>
        <v>月</v>
      </c>
      <c r="AV6" s="12" t="str">
        <f t="shared" ref="AV6" si="39">IF(AU6="月","休","○")</f>
        <v>休</v>
      </c>
      <c r="AW6" s="13" t="str">
        <f t="shared" si="30"/>
        <v>休</v>
      </c>
    </row>
    <row r="7" spans="2:49" ht="15.65" customHeight="1" x14ac:dyDescent="0.2">
      <c r="B7" s="11">
        <f t="shared" si="31"/>
        <v>45750</v>
      </c>
      <c r="C7" s="12" t="str">
        <f t="shared" si="0"/>
        <v>木</v>
      </c>
      <c r="D7" s="12" t="str">
        <f t="shared" si="1"/>
        <v>○</v>
      </c>
      <c r="E7" s="13" t="str">
        <f t="shared" si="32"/>
        <v>Ａ</v>
      </c>
      <c r="F7" s="11">
        <f t="shared" ref="F7:F35" si="40">F6+1</f>
        <v>45780</v>
      </c>
      <c r="G7" s="12" t="str">
        <f t="shared" si="2"/>
        <v>土</v>
      </c>
      <c r="H7" s="12" t="s">
        <v>3</v>
      </c>
      <c r="I7" s="13" t="str">
        <f t="shared" si="4"/>
        <v>Ａ</v>
      </c>
      <c r="J7" s="11">
        <f t="shared" ref="J7:J34" si="41">J6+1</f>
        <v>45811</v>
      </c>
      <c r="K7" s="12" t="str">
        <f t="shared" si="5"/>
        <v>火</v>
      </c>
      <c r="L7" s="12">
        <v>1</v>
      </c>
      <c r="M7" s="13" t="str">
        <f t="shared" si="6"/>
        <v>Ｂ</v>
      </c>
      <c r="N7" s="11">
        <f t="shared" ref="N7:N35" si="42">N6+1</f>
        <v>45841</v>
      </c>
      <c r="O7" s="12" t="str">
        <f t="shared" si="7"/>
        <v>木</v>
      </c>
      <c r="P7" s="12" t="str">
        <f t="shared" si="8"/>
        <v>○</v>
      </c>
      <c r="Q7" s="13" t="str">
        <f t="shared" si="9"/>
        <v>Ａ</v>
      </c>
      <c r="R7" s="11">
        <f t="shared" ref="R7:R35" si="43">R6+1</f>
        <v>45872</v>
      </c>
      <c r="S7" s="12" t="str">
        <f t="shared" si="10"/>
        <v>日</v>
      </c>
      <c r="T7" s="12" t="str">
        <f t="shared" si="11"/>
        <v>○</v>
      </c>
      <c r="U7" s="13" t="str">
        <f t="shared" si="12"/>
        <v>Ａ</v>
      </c>
      <c r="V7" s="11">
        <f t="shared" ref="V7:V34" si="44">V6+1</f>
        <v>45903</v>
      </c>
      <c r="W7" s="12" t="str">
        <f t="shared" si="13"/>
        <v>水</v>
      </c>
      <c r="X7" s="12">
        <v>1</v>
      </c>
      <c r="Y7" s="13" t="str">
        <f t="shared" si="14"/>
        <v>Ｂ</v>
      </c>
      <c r="Z7" s="11">
        <f t="shared" ref="Z7:Z35" si="45">Z6+1</f>
        <v>45933</v>
      </c>
      <c r="AA7" s="12" t="str">
        <f t="shared" si="15"/>
        <v>金</v>
      </c>
      <c r="AB7" s="12" t="str">
        <f t="shared" si="16"/>
        <v>○</v>
      </c>
      <c r="AC7" s="13" t="str">
        <f t="shared" si="17"/>
        <v>Ａ</v>
      </c>
      <c r="AD7" s="11">
        <f t="shared" si="33"/>
        <v>45964</v>
      </c>
      <c r="AE7" s="12" t="str">
        <f t="shared" si="18"/>
        <v>月</v>
      </c>
      <c r="AF7" s="12" t="s">
        <v>4</v>
      </c>
      <c r="AG7" s="13" t="str">
        <f t="shared" si="20"/>
        <v>Ａ</v>
      </c>
      <c r="AH7" s="11">
        <f t="shared" si="34"/>
        <v>45994</v>
      </c>
      <c r="AI7" s="12" t="str">
        <f t="shared" si="21"/>
        <v>水</v>
      </c>
      <c r="AJ7" s="12">
        <v>1</v>
      </c>
      <c r="AK7" s="13" t="str">
        <f t="shared" si="23"/>
        <v>Ｂ</v>
      </c>
      <c r="AL7" s="11">
        <f t="shared" si="35"/>
        <v>46025</v>
      </c>
      <c r="AM7" s="12" t="str">
        <f t="shared" si="24"/>
        <v>土</v>
      </c>
      <c r="AN7" s="12" t="str">
        <f t="shared" si="36"/>
        <v>○</v>
      </c>
      <c r="AO7" s="13" t="str">
        <f t="shared" si="25"/>
        <v>Ａ</v>
      </c>
      <c r="AP7" s="11">
        <f t="shared" si="37"/>
        <v>46056</v>
      </c>
      <c r="AQ7" s="12" t="str">
        <f t="shared" si="26"/>
        <v>火</v>
      </c>
      <c r="AR7" s="12" t="str">
        <f t="shared" si="27"/>
        <v>○</v>
      </c>
      <c r="AS7" s="13" t="str">
        <f t="shared" si="28"/>
        <v>Ａ</v>
      </c>
      <c r="AT7" s="11">
        <f t="shared" si="38"/>
        <v>46084</v>
      </c>
      <c r="AU7" s="12" t="str">
        <f t="shared" si="29"/>
        <v>火</v>
      </c>
      <c r="AV7" s="12" t="s">
        <v>8</v>
      </c>
      <c r="AW7" s="13" t="str">
        <f t="shared" si="30"/>
        <v>Ｃ</v>
      </c>
    </row>
    <row r="8" spans="2:49" ht="15.65" customHeight="1" x14ac:dyDescent="0.2">
      <c r="B8" s="11">
        <f t="shared" si="31"/>
        <v>45751</v>
      </c>
      <c r="C8" s="12" t="str">
        <f t="shared" si="0"/>
        <v>金</v>
      </c>
      <c r="D8" s="12" t="str">
        <f t="shared" si="1"/>
        <v>○</v>
      </c>
      <c r="E8" s="13" t="str">
        <f t="shared" si="32"/>
        <v>Ａ</v>
      </c>
      <c r="F8" s="11">
        <f t="shared" si="40"/>
        <v>45781</v>
      </c>
      <c r="G8" s="12" t="str">
        <f t="shared" si="2"/>
        <v>日</v>
      </c>
      <c r="H8" s="12" t="s">
        <v>3</v>
      </c>
      <c r="I8" s="13" t="str">
        <f t="shared" si="4"/>
        <v>Ａ</v>
      </c>
      <c r="J8" s="11">
        <f t="shared" si="41"/>
        <v>45812</v>
      </c>
      <c r="K8" s="12" t="str">
        <f t="shared" si="5"/>
        <v>水</v>
      </c>
      <c r="L8" s="12">
        <v>1</v>
      </c>
      <c r="M8" s="13" t="str">
        <f t="shared" si="6"/>
        <v>Ｂ</v>
      </c>
      <c r="N8" s="11">
        <f t="shared" si="42"/>
        <v>45842</v>
      </c>
      <c r="O8" s="12" t="str">
        <f t="shared" si="7"/>
        <v>金</v>
      </c>
      <c r="P8" s="12" t="str">
        <f t="shared" si="8"/>
        <v>○</v>
      </c>
      <c r="Q8" s="13" t="str">
        <f t="shared" si="9"/>
        <v>Ａ</v>
      </c>
      <c r="R8" s="11">
        <f t="shared" si="43"/>
        <v>45873</v>
      </c>
      <c r="S8" s="12" t="str">
        <f t="shared" si="10"/>
        <v>月</v>
      </c>
      <c r="T8" s="12" t="str">
        <f t="shared" si="11"/>
        <v>休</v>
      </c>
      <c r="U8" s="13" t="str">
        <f t="shared" si="12"/>
        <v>休</v>
      </c>
      <c r="V8" s="11">
        <f t="shared" si="44"/>
        <v>45904</v>
      </c>
      <c r="W8" s="12" t="str">
        <f t="shared" si="13"/>
        <v>木</v>
      </c>
      <c r="X8" s="12">
        <v>1</v>
      </c>
      <c r="Y8" s="13" t="str">
        <f t="shared" si="14"/>
        <v>Ｂ</v>
      </c>
      <c r="Z8" s="11">
        <f t="shared" si="45"/>
        <v>45934</v>
      </c>
      <c r="AA8" s="12" t="str">
        <f t="shared" si="15"/>
        <v>土</v>
      </c>
      <c r="AB8" s="12" t="str">
        <f t="shared" si="16"/>
        <v>○</v>
      </c>
      <c r="AC8" s="13" t="str">
        <f t="shared" si="17"/>
        <v>Ａ</v>
      </c>
      <c r="AD8" s="11">
        <f t="shared" si="33"/>
        <v>45965</v>
      </c>
      <c r="AE8" s="12" t="str">
        <f t="shared" si="18"/>
        <v>火</v>
      </c>
      <c r="AF8" s="12" t="s">
        <v>6</v>
      </c>
      <c r="AG8" s="13" t="str">
        <f t="shared" si="20"/>
        <v>休</v>
      </c>
      <c r="AH8" s="11">
        <f t="shared" si="34"/>
        <v>45995</v>
      </c>
      <c r="AI8" s="12" t="str">
        <f t="shared" si="21"/>
        <v>木</v>
      </c>
      <c r="AJ8" s="12">
        <v>1</v>
      </c>
      <c r="AK8" s="13" t="str">
        <f t="shared" si="23"/>
        <v>Ｂ</v>
      </c>
      <c r="AL8" s="11">
        <f t="shared" si="35"/>
        <v>46026</v>
      </c>
      <c r="AM8" s="12" t="str">
        <f t="shared" si="24"/>
        <v>日</v>
      </c>
      <c r="AN8" s="12" t="str">
        <f t="shared" si="36"/>
        <v>○</v>
      </c>
      <c r="AO8" s="13" t="str">
        <f t="shared" si="25"/>
        <v>Ａ</v>
      </c>
      <c r="AP8" s="11">
        <f t="shared" si="37"/>
        <v>46057</v>
      </c>
      <c r="AQ8" s="12" t="str">
        <f t="shared" si="26"/>
        <v>水</v>
      </c>
      <c r="AR8" s="12" t="str">
        <f t="shared" si="27"/>
        <v>○</v>
      </c>
      <c r="AS8" s="13" t="str">
        <f t="shared" si="28"/>
        <v>Ａ</v>
      </c>
      <c r="AT8" s="11">
        <f t="shared" si="38"/>
        <v>46085</v>
      </c>
      <c r="AU8" s="12" t="str">
        <f t="shared" si="29"/>
        <v>水</v>
      </c>
      <c r="AV8" s="12" t="s">
        <v>8</v>
      </c>
      <c r="AW8" s="13" t="str">
        <f t="shared" si="30"/>
        <v>Ｃ</v>
      </c>
    </row>
    <row r="9" spans="2:49" ht="15.65" customHeight="1" x14ac:dyDescent="0.2">
      <c r="B9" s="11">
        <f t="shared" si="31"/>
        <v>45752</v>
      </c>
      <c r="C9" s="12" t="str">
        <f t="shared" si="0"/>
        <v>土</v>
      </c>
      <c r="D9" s="12" t="str">
        <f t="shared" si="1"/>
        <v>○</v>
      </c>
      <c r="E9" s="13" t="str">
        <f t="shared" si="32"/>
        <v>Ａ</v>
      </c>
      <c r="F9" s="11">
        <f t="shared" si="40"/>
        <v>45782</v>
      </c>
      <c r="G9" s="12" t="str">
        <f t="shared" si="2"/>
        <v>月</v>
      </c>
      <c r="H9" s="12" t="s">
        <v>3</v>
      </c>
      <c r="I9" s="13" t="str">
        <f t="shared" si="4"/>
        <v>Ａ</v>
      </c>
      <c r="J9" s="11">
        <f t="shared" si="41"/>
        <v>45813</v>
      </c>
      <c r="K9" s="12" t="str">
        <f t="shared" si="5"/>
        <v>木</v>
      </c>
      <c r="L9" s="12">
        <v>1</v>
      </c>
      <c r="M9" s="13" t="str">
        <f t="shared" si="6"/>
        <v>Ｂ</v>
      </c>
      <c r="N9" s="11">
        <f t="shared" si="42"/>
        <v>45843</v>
      </c>
      <c r="O9" s="12" t="str">
        <f t="shared" si="7"/>
        <v>土</v>
      </c>
      <c r="P9" s="12" t="str">
        <f t="shared" si="8"/>
        <v>○</v>
      </c>
      <c r="Q9" s="13" t="str">
        <f t="shared" si="9"/>
        <v>Ａ</v>
      </c>
      <c r="R9" s="11">
        <f t="shared" si="43"/>
        <v>45874</v>
      </c>
      <c r="S9" s="12" t="str">
        <f t="shared" si="10"/>
        <v>火</v>
      </c>
      <c r="T9" s="12" t="str">
        <f t="shared" si="11"/>
        <v>○</v>
      </c>
      <c r="U9" s="13" t="str">
        <f t="shared" si="12"/>
        <v>Ａ</v>
      </c>
      <c r="V9" s="11">
        <f t="shared" si="44"/>
        <v>45905</v>
      </c>
      <c r="W9" s="12" t="str">
        <f t="shared" si="13"/>
        <v>金</v>
      </c>
      <c r="X9" s="12" t="str">
        <f t="shared" ref="X9:X34" si="46">IF(W9="月","休","○")</f>
        <v>○</v>
      </c>
      <c r="Y9" s="13" t="str">
        <f t="shared" si="14"/>
        <v>Ａ</v>
      </c>
      <c r="Z9" s="11">
        <f t="shared" si="45"/>
        <v>45935</v>
      </c>
      <c r="AA9" s="12" t="str">
        <f t="shared" si="15"/>
        <v>日</v>
      </c>
      <c r="AB9" s="12" t="str">
        <f t="shared" si="16"/>
        <v>○</v>
      </c>
      <c r="AC9" s="13" t="str">
        <f t="shared" si="17"/>
        <v>Ａ</v>
      </c>
      <c r="AD9" s="11">
        <f t="shared" si="33"/>
        <v>45966</v>
      </c>
      <c r="AE9" s="12" t="str">
        <f t="shared" si="18"/>
        <v>水</v>
      </c>
      <c r="AF9" s="12" t="str">
        <f t="shared" si="19"/>
        <v>○</v>
      </c>
      <c r="AG9" s="13" t="str">
        <f t="shared" si="20"/>
        <v>Ａ</v>
      </c>
      <c r="AH9" s="11">
        <f t="shared" si="34"/>
        <v>45996</v>
      </c>
      <c r="AI9" s="12" t="str">
        <f t="shared" si="21"/>
        <v>金</v>
      </c>
      <c r="AJ9" s="12" t="str">
        <f t="shared" ref="AJ9:AJ12" si="47">IF(AI9="月","休","○")</f>
        <v>○</v>
      </c>
      <c r="AK9" s="13" t="str">
        <f t="shared" si="23"/>
        <v>Ａ</v>
      </c>
      <c r="AL9" s="11">
        <f t="shared" si="35"/>
        <v>46027</v>
      </c>
      <c r="AM9" s="12" t="str">
        <f t="shared" si="24"/>
        <v>月</v>
      </c>
      <c r="AN9" s="12" t="str">
        <f t="shared" si="36"/>
        <v>休</v>
      </c>
      <c r="AO9" s="13" t="str">
        <f t="shared" si="25"/>
        <v>休</v>
      </c>
      <c r="AP9" s="11">
        <f t="shared" si="37"/>
        <v>46058</v>
      </c>
      <c r="AQ9" s="12" t="str">
        <f t="shared" si="26"/>
        <v>木</v>
      </c>
      <c r="AR9" s="12" t="str">
        <f t="shared" si="27"/>
        <v>○</v>
      </c>
      <c r="AS9" s="13" t="str">
        <f t="shared" si="28"/>
        <v>Ａ</v>
      </c>
      <c r="AT9" s="11">
        <f t="shared" si="38"/>
        <v>46086</v>
      </c>
      <c r="AU9" s="12" t="str">
        <f t="shared" si="29"/>
        <v>木</v>
      </c>
      <c r="AV9" s="12" t="s">
        <v>8</v>
      </c>
      <c r="AW9" s="13" t="str">
        <f t="shared" si="30"/>
        <v>Ｃ</v>
      </c>
    </row>
    <row r="10" spans="2:49" ht="15.65" customHeight="1" x14ac:dyDescent="0.2">
      <c r="B10" s="11">
        <f t="shared" si="31"/>
        <v>45753</v>
      </c>
      <c r="C10" s="12" t="str">
        <f t="shared" si="0"/>
        <v>日</v>
      </c>
      <c r="D10" s="12" t="str">
        <f t="shared" si="1"/>
        <v>○</v>
      </c>
      <c r="E10" s="13" t="str">
        <f t="shared" si="32"/>
        <v>Ａ</v>
      </c>
      <c r="F10" s="11">
        <f t="shared" si="40"/>
        <v>45783</v>
      </c>
      <c r="G10" s="12" t="str">
        <f t="shared" si="2"/>
        <v>火</v>
      </c>
      <c r="H10" s="12" t="s">
        <v>3</v>
      </c>
      <c r="I10" s="13" t="str">
        <f t="shared" si="4"/>
        <v>Ａ</v>
      </c>
      <c r="J10" s="11">
        <f t="shared" si="41"/>
        <v>45814</v>
      </c>
      <c r="K10" s="12" t="str">
        <f t="shared" si="5"/>
        <v>金</v>
      </c>
      <c r="L10" s="12" t="str">
        <f t="shared" ref="L10:L34" si="48">IF(K10="月","休","○")</f>
        <v>○</v>
      </c>
      <c r="M10" s="13" t="str">
        <f t="shared" si="6"/>
        <v>Ａ</v>
      </c>
      <c r="N10" s="11">
        <f t="shared" si="42"/>
        <v>45844</v>
      </c>
      <c r="O10" s="12" t="str">
        <f t="shared" si="7"/>
        <v>日</v>
      </c>
      <c r="P10" s="12" t="str">
        <f t="shared" si="8"/>
        <v>○</v>
      </c>
      <c r="Q10" s="13" t="str">
        <f t="shared" si="9"/>
        <v>Ａ</v>
      </c>
      <c r="R10" s="11">
        <f t="shared" si="43"/>
        <v>45875</v>
      </c>
      <c r="S10" s="12" t="str">
        <f t="shared" si="10"/>
        <v>水</v>
      </c>
      <c r="T10" s="12" t="str">
        <f t="shared" si="11"/>
        <v>○</v>
      </c>
      <c r="U10" s="13" t="str">
        <f t="shared" si="12"/>
        <v>Ａ</v>
      </c>
      <c r="V10" s="11">
        <f t="shared" si="44"/>
        <v>45906</v>
      </c>
      <c r="W10" s="12" t="str">
        <f t="shared" si="13"/>
        <v>土</v>
      </c>
      <c r="X10" s="12" t="str">
        <f t="shared" si="46"/>
        <v>○</v>
      </c>
      <c r="Y10" s="13" t="str">
        <f t="shared" si="14"/>
        <v>Ａ</v>
      </c>
      <c r="Z10" s="11">
        <f t="shared" si="45"/>
        <v>45936</v>
      </c>
      <c r="AA10" s="12" t="str">
        <f t="shared" si="15"/>
        <v>月</v>
      </c>
      <c r="AB10" s="12" t="str">
        <f t="shared" si="16"/>
        <v>休</v>
      </c>
      <c r="AC10" s="13" t="str">
        <f t="shared" si="17"/>
        <v>休</v>
      </c>
      <c r="AD10" s="11">
        <f t="shared" si="33"/>
        <v>45967</v>
      </c>
      <c r="AE10" s="12" t="str">
        <f t="shared" si="18"/>
        <v>木</v>
      </c>
      <c r="AF10" s="12" t="str">
        <f t="shared" si="19"/>
        <v>○</v>
      </c>
      <c r="AG10" s="13" t="str">
        <f t="shared" si="20"/>
        <v>Ａ</v>
      </c>
      <c r="AH10" s="11">
        <f t="shared" si="34"/>
        <v>45997</v>
      </c>
      <c r="AI10" s="12" t="str">
        <f t="shared" si="21"/>
        <v>土</v>
      </c>
      <c r="AJ10" s="12" t="str">
        <f t="shared" si="47"/>
        <v>○</v>
      </c>
      <c r="AK10" s="13" t="str">
        <f t="shared" si="23"/>
        <v>Ａ</v>
      </c>
      <c r="AL10" s="11">
        <f t="shared" si="35"/>
        <v>46028</v>
      </c>
      <c r="AM10" s="12" t="str">
        <f t="shared" si="24"/>
        <v>火</v>
      </c>
      <c r="AN10" s="12" t="str">
        <f t="shared" si="36"/>
        <v>○</v>
      </c>
      <c r="AO10" s="13" t="str">
        <f t="shared" si="25"/>
        <v>Ａ</v>
      </c>
      <c r="AP10" s="11">
        <f t="shared" si="37"/>
        <v>46059</v>
      </c>
      <c r="AQ10" s="12" t="str">
        <f t="shared" si="26"/>
        <v>金</v>
      </c>
      <c r="AR10" s="12" t="str">
        <f t="shared" si="27"/>
        <v>○</v>
      </c>
      <c r="AS10" s="13" t="str">
        <f t="shared" si="28"/>
        <v>Ａ</v>
      </c>
      <c r="AT10" s="11">
        <f t="shared" si="38"/>
        <v>46087</v>
      </c>
      <c r="AU10" s="12" t="str">
        <f t="shared" si="29"/>
        <v>金</v>
      </c>
      <c r="AV10" s="12" t="s">
        <v>8</v>
      </c>
      <c r="AW10" s="13" t="str">
        <f t="shared" si="30"/>
        <v>Ｃ</v>
      </c>
    </row>
    <row r="11" spans="2:49" ht="15.65" customHeight="1" x14ac:dyDescent="0.2">
      <c r="B11" s="11">
        <f t="shared" si="31"/>
        <v>45754</v>
      </c>
      <c r="C11" s="12" t="str">
        <f t="shared" si="0"/>
        <v>月</v>
      </c>
      <c r="D11" s="12" t="str">
        <f t="shared" si="1"/>
        <v>休</v>
      </c>
      <c r="E11" s="13" t="str">
        <f t="shared" si="32"/>
        <v>休</v>
      </c>
      <c r="F11" s="11">
        <f t="shared" si="40"/>
        <v>45784</v>
      </c>
      <c r="G11" s="12" t="str">
        <f t="shared" si="2"/>
        <v>水</v>
      </c>
      <c r="H11" s="12" t="s">
        <v>6</v>
      </c>
      <c r="I11" s="13" t="str">
        <f t="shared" si="4"/>
        <v>休</v>
      </c>
      <c r="J11" s="11">
        <f t="shared" si="41"/>
        <v>45815</v>
      </c>
      <c r="K11" s="12" t="str">
        <f t="shared" si="5"/>
        <v>土</v>
      </c>
      <c r="L11" s="12" t="str">
        <f t="shared" si="48"/>
        <v>○</v>
      </c>
      <c r="M11" s="13" t="str">
        <f t="shared" si="6"/>
        <v>Ａ</v>
      </c>
      <c r="N11" s="11">
        <f t="shared" si="42"/>
        <v>45845</v>
      </c>
      <c r="O11" s="12" t="str">
        <f t="shared" si="7"/>
        <v>月</v>
      </c>
      <c r="P11" s="12" t="str">
        <f t="shared" si="8"/>
        <v>休</v>
      </c>
      <c r="Q11" s="13" t="str">
        <f t="shared" si="9"/>
        <v>休</v>
      </c>
      <c r="R11" s="11">
        <f t="shared" si="43"/>
        <v>45876</v>
      </c>
      <c r="S11" s="12" t="str">
        <f t="shared" si="10"/>
        <v>木</v>
      </c>
      <c r="T11" s="12" t="str">
        <f t="shared" si="11"/>
        <v>○</v>
      </c>
      <c r="U11" s="13" t="str">
        <f t="shared" si="12"/>
        <v>Ａ</v>
      </c>
      <c r="V11" s="11">
        <f t="shared" si="44"/>
        <v>45907</v>
      </c>
      <c r="W11" s="12" t="str">
        <f t="shared" si="13"/>
        <v>日</v>
      </c>
      <c r="X11" s="12" t="str">
        <f t="shared" si="46"/>
        <v>○</v>
      </c>
      <c r="Y11" s="13" t="str">
        <f t="shared" si="14"/>
        <v>Ａ</v>
      </c>
      <c r="Z11" s="11">
        <f t="shared" si="45"/>
        <v>45937</v>
      </c>
      <c r="AA11" s="12" t="str">
        <f t="shared" si="15"/>
        <v>火</v>
      </c>
      <c r="AB11" s="12" t="str">
        <f t="shared" si="16"/>
        <v>○</v>
      </c>
      <c r="AC11" s="13" t="str">
        <f t="shared" si="17"/>
        <v>Ａ</v>
      </c>
      <c r="AD11" s="11">
        <f t="shared" si="33"/>
        <v>45968</v>
      </c>
      <c r="AE11" s="12" t="str">
        <f t="shared" si="18"/>
        <v>金</v>
      </c>
      <c r="AF11" s="12" t="str">
        <f t="shared" si="19"/>
        <v>○</v>
      </c>
      <c r="AG11" s="13" t="str">
        <f t="shared" si="20"/>
        <v>Ａ</v>
      </c>
      <c r="AH11" s="11">
        <f t="shared" si="34"/>
        <v>45998</v>
      </c>
      <c r="AI11" s="12" t="str">
        <f t="shared" si="21"/>
        <v>日</v>
      </c>
      <c r="AJ11" s="12" t="str">
        <f t="shared" si="47"/>
        <v>○</v>
      </c>
      <c r="AK11" s="13" t="str">
        <f t="shared" si="23"/>
        <v>Ａ</v>
      </c>
      <c r="AL11" s="11">
        <f t="shared" si="35"/>
        <v>46029</v>
      </c>
      <c r="AM11" s="12" t="str">
        <f t="shared" si="24"/>
        <v>水</v>
      </c>
      <c r="AN11" s="12" t="str">
        <f t="shared" si="36"/>
        <v>○</v>
      </c>
      <c r="AO11" s="13" t="str">
        <f t="shared" si="25"/>
        <v>Ａ</v>
      </c>
      <c r="AP11" s="11">
        <f t="shared" si="37"/>
        <v>46060</v>
      </c>
      <c r="AQ11" s="12" t="str">
        <f t="shared" si="26"/>
        <v>土</v>
      </c>
      <c r="AR11" s="12" t="str">
        <f t="shared" si="27"/>
        <v>○</v>
      </c>
      <c r="AS11" s="13" t="str">
        <f t="shared" si="28"/>
        <v>Ａ</v>
      </c>
      <c r="AT11" s="11">
        <f t="shared" si="38"/>
        <v>46088</v>
      </c>
      <c r="AU11" s="12" t="str">
        <f t="shared" si="29"/>
        <v>土</v>
      </c>
      <c r="AV11" s="12" t="s">
        <v>8</v>
      </c>
      <c r="AW11" s="13" t="str">
        <f t="shared" si="30"/>
        <v>Ｃ</v>
      </c>
    </row>
    <row r="12" spans="2:49" ht="15.65" customHeight="1" x14ac:dyDescent="0.2">
      <c r="B12" s="11">
        <f t="shared" si="31"/>
        <v>45755</v>
      </c>
      <c r="C12" s="12" t="str">
        <f t="shared" si="0"/>
        <v>火</v>
      </c>
      <c r="D12" s="12" t="str">
        <f t="shared" si="1"/>
        <v>○</v>
      </c>
      <c r="E12" s="13" t="str">
        <f t="shared" si="32"/>
        <v>Ａ</v>
      </c>
      <c r="F12" s="11">
        <f t="shared" si="40"/>
        <v>45785</v>
      </c>
      <c r="G12" s="12" t="str">
        <f t="shared" si="2"/>
        <v>木</v>
      </c>
      <c r="H12" s="12" t="str">
        <f t="shared" si="3"/>
        <v>○</v>
      </c>
      <c r="I12" s="13" t="str">
        <f t="shared" si="4"/>
        <v>Ａ</v>
      </c>
      <c r="J12" s="11">
        <f t="shared" si="41"/>
        <v>45816</v>
      </c>
      <c r="K12" s="12" t="str">
        <f t="shared" si="5"/>
        <v>日</v>
      </c>
      <c r="L12" s="12" t="str">
        <f t="shared" si="48"/>
        <v>○</v>
      </c>
      <c r="M12" s="13" t="str">
        <f t="shared" si="6"/>
        <v>Ａ</v>
      </c>
      <c r="N12" s="11">
        <f t="shared" si="42"/>
        <v>45846</v>
      </c>
      <c r="O12" s="12" t="str">
        <f t="shared" si="7"/>
        <v>火</v>
      </c>
      <c r="P12" s="12" t="str">
        <f t="shared" si="8"/>
        <v>○</v>
      </c>
      <c r="Q12" s="13" t="str">
        <f t="shared" si="9"/>
        <v>Ａ</v>
      </c>
      <c r="R12" s="11">
        <f t="shared" si="43"/>
        <v>45877</v>
      </c>
      <c r="S12" s="12" t="str">
        <f t="shared" si="10"/>
        <v>金</v>
      </c>
      <c r="T12" s="12" t="str">
        <f t="shared" si="11"/>
        <v>○</v>
      </c>
      <c r="U12" s="13" t="str">
        <f t="shared" si="12"/>
        <v>Ａ</v>
      </c>
      <c r="V12" s="11">
        <f t="shared" si="44"/>
        <v>45908</v>
      </c>
      <c r="W12" s="12" t="str">
        <f t="shared" si="13"/>
        <v>月</v>
      </c>
      <c r="X12" s="12" t="str">
        <f t="shared" si="46"/>
        <v>休</v>
      </c>
      <c r="Y12" s="13" t="str">
        <f t="shared" si="14"/>
        <v>休</v>
      </c>
      <c r="Z12" s="11">
        <f t="shared" si="45"/>
        <v>45938</v>
      </c>
      <c r="AA12" s="12" t="str">
        <f t="shared" si="15"/>
        <v>水</v>
      </c>
      <c r="AB12" s="12" t="str">
        <f t="shared" si="16"/>
        <v>○</v>
      </c>
      <c r="AC12" s="13" t="str">
        <f t="shared" si="17"/>
        <v>Ａ</v>
      </c>
      <c r="AD12" s="11">
        <f t="shared" si="33"/>
        <v>45969</v>
      </c>
      <c r="AE12" s="12" t="str">
        <f t="shared" si="18"/>
        <v>土</v>
      </c>
      <c r="AF12" s="12" t="str">
        <f t="shared" si="19"/>
        <v>○</v>
      </c>
      <c r="AG12" s="13" t="str">
        <f t="shared" si="20"/>
        <v>Ａ</v>
      </c>
      <c r="AH12" s="11">
        <f t="shared" si="34"/>
        <v>45999</v>
      </c>
      <c r="AI12" s="12" t="str">
        <f t="shared" si="21"/>
        <v>月</v>
      </c>
      <c r="AJ12" s="12" t="str">
        <f t="shared" si="47"/>
        <v>休</v>
      </c>
      <c r="AK12" s="13" t="str">
        <f t="shared" si="23"/>
        <v>休</v>
      </c>
      <c r="AL12" s="11">
        <f t="shared" si="35"/>
        <v>46030</v>
      </c>
      <c r="AM12" s="12" t="str">
        <f t="shared" si="24"/>
        <v>木</v>
      </c>
      <c r="AN12" s="12" t="str">
        <f t="shared" si="36"/>
        <v>○</v>
      </c>
      <c r="AO12" s="13" t="str">
        <f t="shared" si="25"/>
        <v>Ａ</v>
      </c>
      <c r="AP12" s="11">
        <f t="shared" si="37"/>
        <v>46061</v>
      </c>
      <c r="AQ12" s="12" t="str">
        <f t="shared" si="26"/>
        <v>日</v>
      </c>
      <c r="AR12" s="12" t="str">
        <f t="shared" si="27"/>
        <v>○</v>
      </c>
      <c r="AS12" s="13" t="str">
        <f t="shared" si="28"/>
        <v>Ａ</v>
      </c>
      <c r="AT12" s="11">
        <f t="shared" si="38"/>
        <v>46089</v>
      </c>
      <c r="AU12" s="12" t="str">
        <f t="shared" si="29"/>
        <v>日</v>
      </c>
      <c r="AV12" s="12" t="s">
        <v>8</v>
      </c>
      <c r="AW12" s="13" t="str">
        <f t="shared" si="30"/>
        <v>Ｃ</v>
      </c>
    </row>
    <row r="13" spans="2:49" ht="15.65" customHeight="1" x14ac:dyDescent="0.2">
      <c r="B13" s="11">
        <f t="shared" si="31"/>
        <v>45756</v>
      </c>
      <c r="C13" s="12" t="str">
        <f t="shared" si="0"/>
        <v>水</v>
      </c>
      <c r="D13" s="12" t="str">
        <f t="shared" si="1"/>
        <v>○</v>
      </c>
      <c r="E13" s="13" t="str">
        <f t="shared" si="32"/>
        <v>Ａ</v>
      </c>
      <c r="F13" s="11">
        <f t="shared" si="40"/>
        <v>45786</v>
      </c>
      <c r="G13" s="12" t="str">
        <f t="shared" si="2"/>
        <v>金</v>
      </c>
      <c r="H13" s="12" t="str">
        <f t="shared" si="3"/>
        <v>○</v>
      </c>
      <c r="I13" s="13" t="str">
        <f t="shared" si="4"/>
        <v>Ａ</v>
      </c>
      <c r="J13" s="11">
        <f t="shared" si="41"/>
        <v>45817</v>
      </c>
      <c r="K13" s="12" t="str">
        <f t="shared" si="5"/>
        <v>月</v>
      </c>
      <c r="L13" s="12" t="str">
        <f t="shared" si="48"/>
        <v>休</v>
      </c>
      <c r="M13" s="13" t="str">
        <f t="shared" si="6"/>
        <v>休</v>
      </c>
      <c r="N13" s="11">
        <f t="shared" si="42"/>
        <v>45847</v>
      </c>
      <c r="O13" s="12" t="str">
        <f t="shared" si="7"/>
        <v>水</v>
      </c>
      <c r="P13" s="12" t="str">
        <f t="shared" si="8"/>
        <v>○</v>
      </c>
      <c r="Q13" s="13" t="str">
        <f t="shared" si="9"/>
        <v>Ａ</v>
      </c>
      <c r="R13" s="11">
        <f t="shared" si="43"/>
        <v>45878</v>
      </c>
      <c r="S13" s="12" t="str">
        <f t="shared" si="10"/>
        <v>土</v>
      </c>
      <c r="T13" s="12" t="str">
        <f t="shared" si="11"/>
        <v>○</v>
      </c>
      <c r="U13" s="13" t="str">
        <f t="shared" si="12"/>
        <v>Ａ</v>
      </c>
      <c r="V13" s="11">
        <f t="shared" si="44"/>
        <v>45909</v>
      </c>
      <c r="W13" s="12" t="str">
        <f t="shared" si="13"/>
        <v>火</v>
      </c>
      <c r="X13" s="12" t="str">
        <f t="shared" si="46"/>
        <v>○</v>
      </c>
      <c r="Y13" s="13" t="str">
        <f t="shared" si="14"/>
        <v>Ａ</v>
      </c>
      <c r="Z13" s="11">
        <f t="shared" si="45"/>
        <v>45939</v>
      </c>
      <c r="AA13" s="12" t="str">
        <f t="shared" si="15"/>
        <v>木</v>
      </c>
      <c r="AB13" s="12" t="str">
        <f t="shared" si="16"/>
        <v>○</v>
      </c>
      <c r="AC13" s="13" t="str">
        <f t="shared" si="17"/>
        <v>Ａ</v>
      </c>
      <c r="AD13" s="11">
        <f t="shared" si="33"/>
        <v>45970</v>
      </c>
      <c r="AE13" s="12" t="str">
        <f t="shared" si="18"/>
        <v>日</v>
      </c>
      <c r="AF13" s="12" t="str">
        <f t="shared" si="19"/>
        <v>○</v>
      </c>
      <c r="AG13" s="13" t="str">
        <f t="shared" si="20"/>
        <v>Ａ</v>
      </c>
      <c r="AH13" s="11">
        <f t="shared" si="34"/>
        <v>46000</v>
      </c>
      <c r="AI13" s="12" t="str">
        <f t="shared" si="21"/>
        <v>火</v>
      </c>
      <c r="AJ13" s="12" t="str">
        <f t="shared" ref="AJ13:AJ34" si="49">IF(AI13="月","休","○")</f>
        <v>○</v>
      </c>
      <c r="AK13" s="13" t="str">
        <f t="shared" si="23"/>
        <v>Ａ</v>
      </c>
      <c r="AL13" s="11">
        <f t="shared" si="35"/>
        <v>46031</v>
      </c>
      <c r="AM13" s="12" t="str">
        <f t="shared" si="24"/>
        <v>金</v>
      </c>
      <c r="AN13" s="12" t="str">
        <f t="shared" si="36"/>
        <v>○</v>
      </c>
      <c r="AO13" s="13" t="str">
        <f t="shared" si="25"/>
        <v>Ａ</v>
      </c>
      <c r="AP13" s="11">
        <f t="shared" si="37"/>
        <v>46062</v>
      </c>
      <c r="AQ13" s="12" t="str">
        <f t="shared" si="26"/>
        <v>月</v>
      </c>
      <c r="AR13" s="12" t="str">
        <f t="shared" si="27"/>
        <v>休</v>
      </c>
      <c r="AS13" s="13" t="str">
        <f t="shared" si="28"/>
        <v>休</v>
      </c>
      <c r="AT13" s="11">
        <f t="shared" si="38"/>
        <v>46090</v>
      </c>
      <c r="AU13" s="12" t="str">
        <f t="shared" si="29"/>
        <v>月</v>
      </c>
      <c r="AV13" s="12" t="str">
        <f t="shared" ref="AV13" si="50">IF(AU13="月","休","○")</f>
        <v>休</v>
      </c>
      <c r="AW13" s="13" t="str">
        <f t="shared" si="30"/>
        <v>休</v>
      </c>
    </row>
    <row r="14" spans="2:49" ht="15.65" customHeight="1" x14ac:dyDescent="0.2">
      <c r="B14" s="11">
        <f t="shared" si="31"/>
        <v>45757</v>
      </c>
      <c r="C14" s="12" t="str">
        <f t="shared" si="0"/>
        <v>木</v>
      </c>
      <c r="D14" s="12" t="str">
        <f t="shared" si="1"/>
        <v>○</v>
      </c>
      <c r="E14" s="13" t="str">
        <f t="shared" si="32"/>
        <v>Ａ</v>
      </c>
      <c r="F14" s="11">
        <f t="shared" si="40"/>
        <v>45787</v>
      </c>
      <c r="G14" s="12" t="str">
        <f t="shared" si="2"/>
        <v>土</v>
      </c>
      <c r="H14" s="12" t="str">
        <f t="shared" si="3"/>
        <v>○</v>
      </c>
      <c r="I14" s="13" t="str">
        <f t="shared" si="4"/>
        <v>Ａ</v>
      </c>
      <c r="J14" s="11">
        <f t="shared" si="41"/>
        <v>45818</v>
      </c>
      <c r="K14" s="12" t="str">
        <f t="shared" si="5"/>
        <v>火</v>
      </c>
      <c r="L14" s="12" t="str">
        <f t="shared" si="48"/>
        <v>○</v>
      </c>
      <c r="M14" s="13" t="str">
        <f t="shared" si="6"/>
        <v>Ａ</v>
      </c>
      <c r="N14" s="11">
        <f t="shared" si="42"/>
        <v>45848</v>
      </c>
      <c r="O14" s="12" t="str">
        <f t="shared" si="7"/>
        <v>木</v>
      </c>
      <c r="P14" s="12" t="str">
        <f t="shared" si="8"/>
        <v>○</v>
      </c>
      <c r="Q14" s="13" t="str">
        <f t="shared" si="9"/>
        <v>Ａ</v>
      </c>
      <c r="R14" s="11">
        <f t="shared" si="43"/>
        <v>45879</v>
      </c>
      <c r="S14" s="12" t="str">
        <f t="shared" si="10"/>
        <v>日</v>
      </c>
      <c r="T14" s="12" t="str">
        <f t="shared" si="11"/>
        <v>○</v>
      </c>
      <c r="U14" s="13" t="str">
        <f t="shared" si="12"/>
        <v>Ａ</v>
      </c>
      <c r="V14" s="11">
        <f t="shared" si="44"/>
        <v>45910</v>
      </c>
      <c r="W14" s="12" t="str">
        <f t="shared" si="13"/>
        <v>水</v>
      </c>
      <c r="X14" s="12" t="str">
        <f t="shared" si="46"/>
        <v>○</v>
      </c>
      <c r="Y14" s="13" t="str">
        <f t="shared" si="14"/>
        <v>Ａ</v>
      </c>
      <c r="Z14" s="11">
        <f t="shared" si="45"/>
        <v>45940</v>
      </c>
      <c r="AA14" s="12" t="str">
        <f t="shared" si="15"/>
        <v>金</v>
      </c>
      <c r="AB14" s="12" t="str">
        <f t="shared" si="16"/>
        <v>○</v>
      </c>
      <c r="AC14" s="13" t="str">
        <f t="shared" si="17"/>
        <v>Ａ</v>
      </c>
      <c r="AD14" s="11">
        <f t="shared" si="33"/>
        <v>45971</v>
      </c>
      <c r="AE14" s="12" t="str">
        <f t="shared" si="18"/>
        <v>月</v>
      </c>
      <c r="AF14" s="12" t="str">
        <f t="shared" si="19"/>
        <v>休</v>
      </c>
      <c r="AG14" s="13" t="str">
        <f t="shared" si="20"/>
        <v>休</v>
      </c>
      <c r="AH14" s="11">
        <f t="shared" si="34"/>
        <v>46001</v>
      </c>
      <c r="AI14" s="12" t="str">
        <f t="shared" si="21"/>
        <v>水</v>
      </c>
      <c r="AJ14" s="12" t="str">
        <f t="shared" si="49"/>
        <v>○</v>
      </c>
      <c r="AK14" s="13" t="str">
        <f t="shared" si="23"/>
        <v>Ａ</v>
      </c>
      <c r="AL14" s="11">
        <f t="shared" si="35"/>
        <v>46032</v>
      </c>
      <c r="AM14" s="12" t="str">
        <f t="shared" si="24"/>
        <v>土</v>
      </c>
      <c r="AN14" s="12" t="str">
        <f t="shared" si="36"/>
        <v>○</v>
      </c>
      <c r="AO14" s="13" t="str">
        <f t="shared" si="25"/>
        <v>Ａ</v>
      </c>
      <c r="AP14" s="11">
        <f t="shared" si="37"/>
        <v>46063</v>
      </c>
      <c r="AQ14" s="12" t="str">
        <f t="shared" si="26"/>
        <v>火</v>
      </c>
      <c r="AR14" s="12" t="str">
        <f t="shared" si="27"/>
        <v>○</v>
      </c>
      <c r="AS14" s="13" t="str">
        <f t="shared" si="28"/>
        <v>Ａ</v>
      </c>
      <c r="AT14" s="11">
        <f t="shared" si="38"/>
        <v>46091</v>
      </c>
      <c r="AU14" s="12" t="str">
        <f t="shared" si="29"/>
        <v>火</v>
      </c>
      <c r="AV14" s="12">
        <v>1</v>
      </c>
      <c r="AW14" s="13" t="str">
        <f t="shared" si="30"/>
        <v>Ｂ</v>
      </c>
    </row>
    <row r="15" spans="2:49" ht="15.65" customHeight="1" x14ac:dyDescent="0.2">
      <c r="B15" s="11">
        <f t="shared" si="31"/>
        <v>45758</v>
      </c>
      <c r="C15" s="12" t="str">
        <f t="shared" si="0"/>
        <v>金</v>
      </c>
      <c r="D15" s="12" t="str">
        <f t="shared" si="1"/>
        <v>○</v>
      </c>
      <c r="E15" s="13" t="str">
        <f t="shared" si="32"/>
        <v>Ａ</v>
      </c>
      <c r="F15" s="11">
        <f t="shared" si="40"/>
        <v>45788</v>
      </c>
      <c r="G15" s="12" t="str">
        <f t="shared" si="2"/>
        <v>日</v>
      </c>
      <c r="H15" s="12" t="str">
        <f t="shared" si="3"/>
        <v>○</v>
      </c>
      <c r="I15" s="13" t="str">
        <f t="shared" si="4"/>
        <v>Ａ</v>
      </c>
      <c r="J15" s="11">
        <f t="shared" si="41"/>
        <v>45819</v>
      </c>
      <c r="K15" s="12" t="str">
        <f t="shared" si="5"/>
        <v>水</v>
      </c>
      <c r="L15" s="12" t="str">
        <f t="shared" si="48"/>
        <v>○</v>
      </c>
      <c r="M15" s="13" t="str">
        <f t="shared" si="6"/>
        <v>Ａ</v>
      </c>
      <c r="N15" s="11">
        <f t="shared" si="42"/>
        <v>45849</v>
      </c>
      <c r="O15" s="12" t="str">
        <f t="shared" si="7"/>
        <v>金</v>
      </c>
      <c r="P15" s="12" t="str">
        <f t="shared" si="8"/>
        <v>○</v>
      </c>
      <c r="Q15" s="13" t="str">
        <f t="shared" si="9"/>
        <v>Ａ</v>
      </c>
      <c r="R15" s="11">
        <f t="shared" si="43"/>
        <v>45880</v>
      </c>
      <c r="S15" s="12" t="str">
        <f t="shared" si="10"/>
        <v>月</v>
      </c>
      <c r="T15" s="12" t="s">
        <v>4</v>
      </c>
      <c r="U15" s="13" t="str">
        <f t="shared" si="12"/>
        <v>Ａ</v>
      </c>
      <c r="V15" s="11">
        <f t="shared" si="44"/>
        <v>45911</v>
      </c>
      <c r="W15" s="12" t="str">
        <f t="shared" si="13"/>
        <v>木</v>
      </c>
      <c r="X15" s="12" t="str">
        <f t="shared" si="46"/>
        <v>○</v>
      </c>
      <c r="Y15" s="13" t="str">
        <f t="shared" si="14"/>
        <v>Ａ</v>
      </c>
      <c r="Z15" s="11">
        <f t="shared" si="45"/>
        <v>45941</v>
      </c>
      <c r="AA15" s="12" t="str">
        <f t="shared" si="15"/>
        <v>土</v>
      </c>
      <c r="AB15" s="12" t="str">
        <f t="shared" si="16"/>
        <v>○</v>
      </c>
      <c r="AC15" s="13" t="str">
        <f t="shared" si="17"/>
        <v>Ａ</v>
      </c>
      <c r="AD15" s="11">
        <f t="shared" si="33"/>
        <v>45972</v>
      </c>
      <c r="AE15" s="12" t="str">
        <f t="shared" si="18"/>
        <v>火</v>
      </c>
      <c r="AF15" s="12" t="str">
        <f t="shared" si="19"/>
        <v>○</v>
      </c>
      <c r="AG15" s="13" t="str">
        <f t="shared" si="20"/>
        <v>Ａ</v>
      </c>
      <c r="AH15" s="11">
        <f t="shared" si="34"/>
        <v>46002</v>
      </c>
      <c r="AI15" s="12" t="str">
        <f t="shared" si="21"/>
        <v>木</v>
      </c>
      <c r="AJ15" s="12" t="str">
        <f t="shared" si="49"/>
        <v>○</v>
      </c>
      <c r="AK15" s="13" t="str">
        <f t="shared" si="23"/>
        <v>Ａ</v>
      </c>
      <c r="AL15" s="11">
        <f t="shared" si="35"/>
        <v>46033</v>
      </c>
      <c r="AM15" s="12" t="str">
        <f t="shared" si="24"/>
        <v>日</v>
      </c>
      <c r="AN15" s="12" t="str">
        <f t="shared" si="36"/>
        <v>○</v>
      </c>
      <c r="AO15" s="13" t="str">
        <f t="shared" si="25"/>
        <v>Ａ</v>
      </c>
      <c r="AP15" s="11">
        <f t="shared" si="37"/>
        <v>46064</v>
      </c>
      <c r="AQ15" s="12" t="str">
        <f t="shared" si="26"/>
        <v>水</v>
      </c>
      <c r="AR15" s="12" t="s">
        <v>4</v>
      </c>
      <c r="AS15" s="13" t="str">
        <f t="shared" si="28"/>
        <v>Ａ</v>
      </c>
      <c r="AT15" s="11">
        <f t="shared" si="38"/>
        <v>46092</v>
      </c>
      <c r="AU15" s="12" t="str">
        <f t="shared" si="29"/>
        <v>水</v>
      </c>
      <c r="AV15" s="12">
        <v>1</v>
      </c>
      <c r="AW15" s="13" t="str">
        <f t="shared" si="30"/>
        <v>Ｂ</v>
      </c>
    </row>
    <row r="16" spans="2:49" ht="15.65" customHeight="1" x14ac:dyDescent="0.2">
      <c r="B16" s="11">
        <f t="shared" si="31"/>
        <v>45759</v>
      </c>
      <c r="C16" s="12" t="str">
        <f t="shared" si="0"/>
        <v>土</v>
      </c>
      <c r="D16" s="12" t="str">
        <f t="shared" si="1"/>
        <v>○</v>
      </c>
      <c r="E16" s="13" t="str">
        <f t="shared" si="32"/>
        <v>Ａ</v>
      </c>
      <c r="F16" s="11">
        <f t="shared" si="40"/>
        <v>45789</v>
      </c>
      <c r="G16" s="12" t="str">
        <f t="shared" si="2"/>
        <v>月</v>
      </c>
      <c r="H16" s="12" t="str">
        <f t="shared" si="3"/>
        <v>休</v>
      </c>
      <c r="I16" s="13" t="str">
        <f t="shared" si="4"/>
        <v>休</v>
      </c>
      <c r="J16" s="11">
        <f t="shared" si="41"/>
        <v>45820</v>
      </c>
      <c r="K16" s="12" t="str">
        <f t="shared" si="5"/>
        <v>木</v>
      </c>
      <c r="L16" s="12" t="str">
        <f t="shared" si="48"/>
        <v>○</v>
      </c>
      <c r="M16" s="13" t="str">
        <f t="shared" si="6"/>
        <v>Ａ</v>
      </c>
      <c r="N16" s="11">
        <f t="shared" si="42"/>
        <v>45850</v>
      </c>
      <c r="O16" s="12" t="str">
        <f t="shared" si="7"/>
        <v>土</v>
      </c>
      <c r="P16" s="12" t="str">
        <f t="shared" si="8"/>
        <v>○</v>
      </c>
      <c r="Q16" s="13" t="str">
        <f t="shared" si="9"/>
        <v>Ａ</v>
      </c>
      <c r="R16" s="11">
        <f t="shared" si="43"/>
        <v>45881</v>
      </c>
      <c r="S16" s="12" t="str">
        <f t="shared" si="10"/>
        <v>火</v>
      </c>
      <c r="T16" s="12" t="s">
        <v>6</v>
      </c>
      <c r="U16" s="13" t="str">
        <f t="shared" si="12"/>
        <v>休</v>
      </c>
      <c r="V16" s="11">
        <f t="shared" si="44"/>
        <v>45912</v>
      </c>
      <c r="W16" s="12" t="str">
        <f t="shared" si="13"/>
        <v>金</v>
      </c>
      <c r="X16" s="12" t="str">
        <f t="shared" si="46"/>
        <v>○</v>
      </c>
      <c r="Y16" s="13" t="str">
        <f t="shared" si="14"/>
        <v>Ａ</v>
      </c>
      <c r="Z16" s="11">
        <f t="shared" si="45"/>
        <v>45942</v>
      </c>
      <c r="AA16" s="12" t="str">
        <f t="shared" si="15"/>
        <v>日</v>
      </c>
      <c r="AB16" s="12" t="str">
        <f t="shared" si="16"/>
        <v>○</v>
      </c>
      <c r="AC16" s="13" t="str">
        <f t="shared" si="17"/>
        <v>Ａ</v>
      </c>
      <c r="AD16" s="11">
        <f t="shared" si="33"/>
        <v>45973</v>
      </c>
      <c r="AE16" s="12" t="str">
        <f t="shared" si="18"/>
        <v>水</v>
      </c>
      <c r="AF16" s="12" t="str">
        <f t="shared" si="19"/>
        <v>○</v>
      </c>
      <c r="AG16" s="13" t="str">
        <f t="shared" si="20"/>
        <v>Ａ</v>
      </c>
      <c r="AH16" s="11">
        <f t="shared" si="34"/>
        <v>46003</v>
      </c>
      <c r="AI16" s="12" t="str">
        <f t="shared" si="21"/>
        <v>金</v>
      </c>
      <c r="AJ16" s="12" t="str">
        <f t="shared" si="49"/>
        <v>○</v>
      </c>
      <c r="AK16" s="13" t="str">
        <f t="shared" si="23"/>
        <v>Ａ</v>
      </c>
      <c r="AL16" s="11">
        <f t="shared" si="35"/>
        <v>46034</v>
      </c>
      <c r="AM16" s="12" t="str">
        <f t="shared" si="24"/>
        <v>月</v>
      </c>
      <c r="AN16" s="12" t="s">
        <v>4</v>
      </c>
      <c r="AO16" s="13" t="str">
        <f t="shared" si="25"/>
        <v>Ａ</v>
      </c>
      <c r="AP16" s="11">
        <f t="shared" si="37"/>
        <v>46065</v>
      </c>
      <c r="AQ16" s="12" t="str">
        <f t="shared" si="26"/>
        <v>木</v>
      </c>
      <c r="AR16" s="12" t="str">
        <f t="shared" si="27"/>
        <v>○</v>
      </c>
      <c r="AS16" s="13" t="str">
        <f t="shared" si="28"/>
        <v>Ａ</v>
      </c>
      <c r="AT16" s="11">
        <f t="shared" si="38"/>
        <v>46093</v>
      </c>
      <c r="AU16" s="12" t="str">
        <f t="shared" si="29"/>
        <v>木</v>
      </c>
      <c r="AV16" s="12">
        <v>1</v>
      </c>
      <c r="AW16" s="13" t="str">
        <f t="shared" si="30"/>
        <v>Ｂ</v>
      </c>
    </row>
    <row r="17" spans="2:49" ht="15.65" customHeight="1" x14ac:dyDescent="0.2">
      <c r="B17" s="11">
        <f t="shared" si="31"/>
        <v>45760</v>
      </c>
      <c r="C17" s="12" t="str">
        <f t="shared" si="0"/>
        <v>日</v>
      </c>
      <c r="D17" s="12" t="str">
        <f t="shared" si="1"/>
        <v>○</v>
      </c>
      <c r="E17" s="13" t="str">
        <f t="shared" si="32"/>
        <v>Ａ</v>
      </c>
      <c r="F17" s="11">
        <f t="shared" si="40"/>
        <v>45790</v>
      </c>
      <c r="G17" s="12" t="str">
        <f t="shared" si="2"/>
        <v>火</v>
      </c>
      <c r="H17" s="12" t="str">
        <f t="shared" si="3"/>
        <v>○</v>
      </c>
      <c r="I17" s="13" t="str">
        <f t="shared" si="4"/>
        <v>Ａ</v>
      </c>
      <c r="J17" s="11">
        <f t="shared" si="41"/>
        <v>45821</v>
      </c>
      <c r="K17" s="12" t="str">
        <f t="shared" si="5"/>
        <v>金</v>
      </c>
      <c r="L17" s="12" t="str">
        <f t="shared" si="48"/>
        <v>○</v>
      </c>
      <c r="M17" s="13" t="str">
        <f t="shared" si="6"/>
        <v>Ａ</v>
      </c>
      <c r="N17" s="11">
        <f t="shared" si="42"/>
        <v>45851</v>
      </c>
      <c r="O17" s="12" t="str">
        <f t="shared" si="7"/>
        <v>日</v>
      </c>
      <c r="P17" s="12" t="str">
        <f t="shared" si="8"/>
        <v>○</v>
      </c>
      <c r="Q17" s="13" t="str">
        <f t="shared" si="9"/>
        <v>Ａ</v>
      </c>
      <c r="R17" s="11">
        <f t="shared" si="43"/>
        <v>45882</v>
      </c>
      <c r="S17" s="12" t="str">
        <f t="shared" si="10"/>
        <v>水</v>
      </c>
      <c r="T17" s="12" t="str">
        <f t="shared" si="11"/>
        <v>○</v>
      </c>
      <c r="U17" s="13" t="str">
        <f t="shared" si="12"/>
        <v>Ａ</v>
      </c>
      <c r="V17" s="11">
        <f t="shared" si="44"/>
        <v>45913</v>
      </c>
      <c r="W17" s="12" t="str">
        <f t="shared" si="13"/>
        <v>土</v>
      </c>
      <c r="X17" s="12" t="str">
        <f t="shared" si="46"/>
        <v>○</v>
      </c>
      <c r="Y17" s="13" t="str">
        <f t="shared" si="14"/>
        <v>Ａ</v>
      </c>
      <c r="Z17" s="11">
        <f t="shared" si="45"/>
        <v>45943</v>
      </c>
      <c r="AA17" s="12" t="str">
        <f t="shared" si="15"/>
        <v>月</v>
      </c>
      <c r="AB17" s="12" t="s">
        <v>3</v>
      </c>
      <c r="AC17" s="13" t="str">
        <f t="shared" si="17"/>
        <v>Ａ</v>
      </c>
      <c r="AD17" s="11">
        <f t="shared" si="33"/>
        <v>45974</v>
      </c>
      <c r="AE17" s="12" t="str">
        <f t="shared" si="18"/>
        <v>木</v>
      </c>
      <c r="AF17" s="12" t="str">
        <f t="shared" si="19"/>
        <v>○</v>
      </c>
      <c r="AG17" s="13" t="str">
        <f t="shared" si="20"/>
        <v>Ａ</v>
      </c>
      <c r="AH17" s="11">
        <f t="shared" si="34"/>
        <v>46004</v>
      </c>
      <c r="AI17" s="12" t="str">
        <f t="shared" si="21"/>
        <v>土</v>
      </c>
      <c r="AJ17" s="12" t="str">
        <f t="shared" si="49"/>
        <v>○</v>
      </c>
      <c r="AK17" s="13" t="str">
        <f t="shared" si="23"/>
        <v>Ａ</v>
      </c>
      <c r="AL17" s="11">
        <f t="shared" si="35"/>
        <v>46035</v>
      </c>
      <c r="AM17" s="12" t="str">
        <f t="shared" si="24"/>
        <v>火</v>
      </c>
      <c r="AN17" s="12" t="s">
        <v>6</v>
      </c>
      <c r="AO17" s="13" t="str">
        <f t="shared" si="25"/>
        <v>休</v>
      </c>
      <c r="AP17" s="11">
        <f t="shared" si="37"/>
        <v>46066</v>
      </c>
      <c r="AQ17" s="12" t="str">
        <f t="shared" si="26"/>
        <v>金</v>
      </c>
      <c r="AR17" s="12" t="str">
        <f t="shared" si="27"/>
        <v>○</v>
      </c>
      <c r="AS17" s="13" t="str">
        <f t="shared" si="28"/>
        <v>Ａ</v>
      </c>
      <c r="AT17" s="11">
        <f t="shared" si="38"/>
        <v>46094</v>
      </c>
      <c r="AU17" s="12" t="str">
        <f t="shared" si="29"/>
        <v>金</v>
      </c>
      <c r="AV17" s="12">
        <v>1</v>
      </c>
      <c r="AW17" s="13" t="str">
        <f t="shared" si="30"/>
        <v>Ｂ</v>
      </c>
    </row>
    <row r="18" spans="2:49" ht="15.65" customHeight="1" x14ac:dyDescent="0.2">
      <c r="B18" s="11">
        <f t="shared" si="31"/>
        <v>45761</v>
      </c>
      <c r="C18" s="12" t="str">
        <f t="shared" si="0"/>
        <v>月</v>
      </c>
      <c r="D18" s="12" t="str">
        <f t="shared" si="1"/>
        <v>休</v>
      </c>
      <c r="E18" s="13" t="str">
        <f t="shared" si="32"/>
        <v>休</v>
      </c>
      <c r="F18" s="11">
        <f t="shared" si="40"/>
        <v>45791</v>
      </c>
      <c r="G18" s="12" t="str">
        <f t="shared" si="2"/>
        <v>水</v>
      </c>
      <c r="H18" s="12" t="str">
        <f t="shared" si="3"/>
        <v>○</v>
      </c>
      <c r="I18" s="13" t="str">
        <f t="shared" si="4"/>
        <v>Ａ</v>
      </c>
      <c r="J18" s="11">
        <f t="shared" si="41"/>
        <v>45822</v>
      </c>
      <c r="K18" s="12" t="str">
        <f t="shared" si="5"/>
        <v>土</v>
      </c>
      <c r="L18" s="12" t="str">
        <f t="shared" si="48"/>
        <v>○</v>
      </c>
      <c r="M18" s="13" t="str">
        <f t="shared" si="6"/>
        <v>Ａ</v>
      </c>
      <c r="N18" s="11">
        <f t="shared" si="42"/>
        <v>45852</v>
      </c>
      <c r="O18" s="12" t="str">
        <f t="shared" si="7"/>
        <v>月</v>
      </c>
      <c r="P18" s="12" t="str">
        <f t="shared" si="8"/>
        <v>休</v>
      </c>
      <c r="Q18" s="13" t="str">
        <f t="shared" si="9"/>
        <v>休</v>
      </c>
      <c r="R18" s="11">
        <f t="shared" si="43"/>
        <v>45883</v>
      </c>
      <c r="S18" s="12" t="str">
        <f t="shared" si="10"/>
        <v>木</v>
      </c>
      <c r="T18" s="12" t="str">
        <f t="shared" si="11"/>
        <v>○</v>
      </c>
      <c r="U18" s="13" t="str">
        <f t="shared" si="12"/>
        <v>Ａ</v>
      </c>
      <c r="V18" s="11">
        <f t="shared" si="44"/>
        <v>45914</v>
      </c>
      <c r="W18" s="12" t="str">
        <f t="shared" si="13"/>
        <v>日</v>
      </c>
      <c r="X18" s="12" t="str">
        <f t="shared" si="46"/>
        <v>○</v>
      </c>
      <c r="Y18" s="13" t="str">
        <f t="shared" si="14"/>
        <v>Ａ</v>
      </c>
      <c r="Z18" s="11">
        <f t="shared" si="45"/>
        <v>45944</v>
      </c>
      <c r="AA18" s="12" t="str">
        <f t="shared" si="15"/>
        <v>火</v>
      </c>
      <c r="AB18" s="12" t="s">
        <v>6</v>
      </c>
      <c r="AC18" s="13" t="str">
        <f t="shared" si="17"/>
        <v>休</v>
      </c>
      <c r="AD18" s="11">
        <f t="shared" si="33"/>
        <v>45975</v>
      </c>
      <c r="AE18" s="12" t="str">
        <f t="shared" si="18"/>
        <v>金</v>
      </c>
      <c r="AF18" s="12" t="str">
        <f t="shared" si="19"/>
        <v>○</v>
      </c>
      <c r="AG18" s="13" t="str">
        <f t="shared" si="20"/>
        <v>Ａ</v>
      </c>
      <c r="AH18" s="11">
        <f t="shared" si="34"/>
        <v>46005</v>
      </c>
      <c r="AI18" s="12" t="str">
        <f t="shared" si="21"/>
        <v>日</v>
      </c>
      <c r="AJ18" s="12" t="str">
        <f t="shared" si="49"/>
        <v>○</v>
      </c>
      <c r="AK18" s="13" t="str">
        <f t="shared" si="23"/>
        <v>Ａ</v>
      </c>
      <c r="AL18" s="11">
        <f t="shared" si="35"/>
        <v>46036</v>
      </c>
      <c r="AM18" s="12" t="str">
        <f t="shared" si="24"/>
        <v>水</v>
      </c>
      <c r="AN18" s="12" t="str">
        <f t="shared" si="36"/>
        <v>○</v>
      </c>
      <c r="AO18" s="13" t="str">
        <f t="shared" si="25"/>
        <v>Ａ</v>
      </c>
      <c r="AP18" s="11">
        <f t="shared" si="37"/>
        <v>46067</v>
      </c>
      <c r="AQ18" s="12" t="str">
        <f t="shared" si="26"/>
        <v>土</v>
      </c>
      <c r="AR18" s="12" t="str">
        <f t="shared" si="27"/>
        <v>○</v>
      </c>
      <c r="AS18" s="13" t="str">
        <f t="shared" si="28"/>
        <v>Ａ</v>
      </c>
      <c r="AT18" s="11">
        <f t="shared" si="38"/>
        <v>46095</v>
      </c>
      <c r="AU18" s="12" t="str">
        <f t="shared" si="29"/>
        <v>土</v>
      </c>
      <c r="AV18" s="12">
        <v>1</v>
      </c>
      <c r="AW18" s="13" t="str">
        <f t="shared" si="30"/>
        <v>Ｂ</v>
      </c>
    </row>
    <row r="19" spans="2:49" ht="15.65" customHeight="1" x14ac:dyDescent="0.2">
      <c r="B19" s="11">
        <f t="shared" si="31"/>
        <v>45762</v>
      </c>
      <c r="C19" s="12" t="str">
        <f t="shared" si="0"/>
        <v>火</v>
      </c>
      <c r="D19" s="12" t="str">
        <f t="shared" si="1"/>
        <v>○</v>
      </c>
      <c r="E19" s="13" t="str">
        <f t="shared" si="32"/>
        <v>Ａ</v>
      </c>
      <c r="F19" s="11">
        <f t="shared" si="40"/>
        <v>45792</v>
      </c>
      <c r="G19" s="12" t="str">
        <f t="shared" si="2"/>
        <v>木</v>
      </c>
      <c r="H19" s="12" t="str">
        <f t="shared" si="3"/>
        <v>○</v>
      </c>
      <c r="I19" s="13" t="str">
        <f t="shared" si="4"/>
        <v>Ａ</v>
      </c>
      <c r="J19" s="11">
        <f t="shared" si="41"/>
        <v>45823</v>
      </c>
      <c r="K19" s="12" t="str">
        <f t="shared" si="5"/>
        <v>日</v>
      </c>
      <c r="L19" s="12" t="str">
        <f t="shared" si="48"/>
        <v>○</v>
      </c>
      <c r="M19" s="13" t="str">
        <f t="shared" si="6"/>
        <v>Ａ</v>
      </c>
      <c r="N19" s="11">
        <f t="shared" si="42"/>
        <v>45853</v>
      </c>
      <c r="O19" s="12" t="str">
        <f t="shared" si="7"/>
        <v>火</v>
      </c>
      <c r="P19" s="12" t="str">
        <f>IF(O19="月","休","○")</f>
        <v>○</v>
      </c>
      <c r="Q19" s="13" t="str">
        <f>IF(OR(P19="○",P19="祝"),"Ａ",IF(P19="休","休",IF(P19=1,"Ｂ","Ｃ")))</f>
        <v>Ａ</v>
      </c>
      <c r="R19" s="11">
        <f t="shared" si="43"/>
        <v>45884</v>
      </c>
      <c r="S19" s="12" t="str">
        <f t="shared" si="10"/>
        <v>金</v>
      </c>
      <c r="T19" s="12" t="str">
        <f t="shared" si="11"/>
        <v>○</v>
      </c>
      <c r="U19" s="13" t="str">
        <f t="shared" si="12"/>
        <v>Ａ</v>
      </c>
      <c r="V19" s="11">
        <f t="shared" si="44"/>
        <v>45915</v>
      </c>
      <c r="W19" s="12" t="str">
        <f t="shared" si="13"/>
        <v>月</v>
      </c>
      <c r="X19" s="12" t="s">
        <v>3</v>
      </c>
      <c r="Y19" s="13" t="str">
        <f t="shared" si="14"/>
        <v>Ａ</v>
      </c>
      <c r="Z19" s="11">
        <f t="shared" si="45"/>
        <v>45945</v>
      </c>
      <c r="AA19" s="12" t="str">
        <f t="shared" si="15"/>
        <v>水</v>
      </c>
      <c r="AB19" s="12" t="str">
        <f t="shared" si="16"/>
        <v>○</v>
      </c>
      <c r="AC19" s="13" t="str">
        <f t="shared" si="17"/>
        <v>Ａ</v>
      </c>
      <c r="AD19" s="11">
        <f t="shared" si="33"/>
        <v>45976</v>
      </c>
      <c r="AE19" s="12" t="str">
        <f t="shared" si="18"/>
        <v>土</v>
      </c>
      <c r="AF19" s="12" t="str">
        <f t="shared" si="19"/>
        <v>○</v>
      </c>
      <c r="AG19" s="13" t="str">
        <f t="shared" si="20"/>
        <v>Ａ</v>
      </c>
      <c r="AH19" s="11">
        <f t="shared" si="34"/>
        <v>46006</v>
      </c>
      <c r="AI19" s="12" t="str">
        <f t="shared" si="21"/>
        <v>月</v>
      </c>
      <c r="AJ19" s="12" t="str">
        <f t="shared" si="49"/>
        <v>休</v>
      </c>
      <c r="AK19" s="13" t="str">
        <f t="shared" si="23"/>
        <v>休</v>
      </c>
      <c r="AL19" s="11">
        <f t="shared" si="35"/>
        <v>46037</v>
      </c>
      <c r="AM19" s="12" t="str">
        <f t="shared" si="24"/>
        <v>木</v>
      </c>
      <c r="AN19" s="12" t="str">
        <f t="shared" si="36"/>
        <v>○</v>
      </c>
      <c r="AO19" s="13" t="str">
        <f t="shared" si="25"/>
        <v>Ａ</v>
      </c>
      <c r="AP19" s="11">
        <f t="shared" si="37"/>
        <v>46068</v>
      </c>
      <c r="AQ19" s="12" t="str">
        <f t="shared" si="26"/>
        <v>日</v>
      </c>
      <c r="AR19" s="12" t="str">
        <f t="shared" si="27"/>
        <v>○</v>
      </c>
      <c r="AS19" s="13" t="str">
        <f t="shared" si="28"/>
        <v>Ａ</v>
      </c>
      <c r="AT19" s="11">
        <f t="shared" si="38"/>
        <v>46096</v>
      </c>
      <c r="AU19" s="12" t="str">
        <f t="shared" si="29"/>
        <v>日</v>
      </c>
      <c r="AV19" s="12">
        <v>1</v>
      </c>
      <c r="AW19" s="13" t="str">
        <f t="shared" si="30"/>
        <v>Ｂ</v>
      </c>
    </row>
    <row r="20" spans="2:49" ht="15.65" customHeight="1" x14ac:dyDescent="0.2">
      <c r="B20" s="11">
        <f t="shared" si="31"/>
        <v>45763</v>
      </c>
      <c r="C20" s="12" t="str">
        <f t="shared" si="0"/>
        <v>水</v>
      </c>
      <c r="D20" s="12" t="str">
        <f t="shared" si="1"/>
        <v>○</v>
      </c>
      <c r="E20" s="13" t="str">
        <f t="shared" si="32"/>
        <v>Ａ</v>
      </c>
      <c r="F20" s="11">
        <f t="shared" si="40"/>
        <v>45793</v>
      </c>
      <c r="G20" s="12" t="str">
        <f t="shared" si="2"/>
        <v>金</v>
      </c>
      <c r="H20" s="12" t="str">
        <f t="shared" si="3"/>
        <v>○</v>
      </c>
      <c r="I20" s="13" t="str">
        <f t="shared" si="4"/>
        <v>Ａ</v>
      </c>
      <c r="J20" s="11">
        <f t="shared" si="41"/>
        <v>45824</v>
      </c>
      <c r="K20" s="12" t="str">
        <f t="shared" si="5"/>
        <v>月</v>
      </c>
      <c r="L20" s="12" t="str">
        <f t="shared" si="48"/>
        <v>休</v>
      </c>
      <c r="M20" s="13" t="str">
        <f t="shared" si="6"/>
        <v>休</v>
      </c>
      <c r="N20" s="11">
        <f t="shared" si="42"/>
        <v>45854</v>
      </c>
      <c r="O20" s="12" t="str">
        <f t="shared" si="7"/>
        <v>水</v>
      </c>
      <c r="P20" s="12" t="str">
        <f>IF(O20="月","休","○")</f>
        <v>○</v>
      </c>
      <c r="Q20" s="13" t="str">
        <f>IF(OR(P20="○",P20="祝"),"Ａ",IF(P20="休","休",IF(P20=1,"Ｂ","Ｃ")))</f>
        <v>Ａ</v>
      </c>
      <c r="R20" s="11">
        <f t="shared" si="43"/>
        <v>45885</v>
      </c>
      <c r="S20" s="12" t="str">
        <f t="shared" si="10"/>
        <v>土</v>
      </c>
      <c r="T20" s="12" t="str">
        <f t="shared" si="11"/>
        <v>○</v>
      </c>
      <c r="U20" s="13" t="str">
        <f t="shared" si="12"/>
        <v>Ａ</v>
      </c>
      <c r="V20" s="11">
        <f t="shared" si="44"/>
        <v>45916</v>
      </c>
      <c r="W20" s="12" t="str">
        <f t="shared" si="13"/>
        <v>火</v>
      </c>
      <c r="X20" s="12" t="s">
        <v>6</v>
      </c>
      <c r="Y20" s="13" t="str">
        <f t="shared" si="14"/>
        <v>休</v>
      </c>
      <c r="Z20" s="11">
        <f t="shared" si="45"/>
        <v>45946</v>
      </c>
      <c r="AA20" s="12" t="str">
        <f t="shared" si="15"/>
        <v>木</v>
      </c>
      <c r="AB20" s="12" t="str">
        <f t="shared" si="16"/>
        <v>○</v>
      </c>
      <c r="AC20" s="13" t="str">
        <f t="shared" si="17"/>
        <v>Ａ</v>
      </c>
      <c r="AD20" s="11">
        <f t="shared" si="33"/>
        <v>45977</v>
      </c>
      <c r="AE20" s="12" t="str">
        <f t="shared" si="18"/>
        <v>日</v>
      </c>
      <c r="AF20" s="12" t="str">
        <f t="shared" si="19"/>
        <v>○</v>
      </c>
      <c r="AG20" s="13" t="str">
        <f t="shared" si="20"/>
        <v>Ａ</v>
      </c>
      <c r="AH20" s="11">
        <f t="shared" si="34"/>
        <v>46007</v>
      </c>
      <c r="AI20" s="12" t="str">
        <f t="shared" si="21"/>
        <v>火</v>
      </c>
      <c r="AJ20" s="12" t="str">
        <f t="shared" si="49"/>
        <v>○</v>
      </c>
      <c r="AK20" s="13" t="str">
        <f t="shared" si="23"/>
        <v>Ａ</v>
      </c>
      <c r="AL20" s="11">
        <f t="shared" si="35"/>
        <v>46038</v>
      </c>
      <c r="AM20" s="12" t="str">
        <f t="shared" si="24"/>
        <v>金</v>
      </c>
      <c r="AN20" s="12" t="str">
        <f t="shared" si="36"/>
        <v>○</v>
      </c>
      <c r="AO20" s="13" t="str">
        <f t="shared" si="25"/>
        <v>Ａ</v>
      </c>
      <c r="AP20" s="11">
        <f t="shared" si="37"/>
        <v>46069</v>
      </c>
      <c r="AQ20" s="12" t="str">
        <f t="shared" si="26"/>
        <v>月</v>
      </c>
      <c r="AR20" s="12" t="str">
        <f t="shared" si="27"/>
        <v>休</v>
      </c>
      <c r="AS20" s="13" t="str">
        <f t="shared" si="28"/>
        <v>休</v>
      </c>
      <c r="AT20" s="11">
        <f t="shared" si="38"/>
        <v>46097</v>
      </c>
      <c r="AU20" s="12" t="str">
        <f t="shared" si="29"/>
        <v>月</v>
      </c>
      <c r="AV20" s="12" t="str">
        <f t="shared" ref="AV20:AV35" si="51">IF(AU20="月","休","○")</f>
        <v>休</v>
      </c>
      <c r="AW20" s="13" t="str">
        <f t="shared" si="30"/>
        <v>休</v>
      </c>
    </row>
    <row r="21" spans="2:49" ht="15.65" customHeight="1" x14ac:dyDescent="0.2">
      <c r="B21" s="11">
        <f t="shared" si="31"/>
        <v>45764</v>
      </c>
      <c r="C21" s="12" t="str">
        <f t="shared" si="0"/>
        <v>木</v>
      </c>
      <c r="D21" s="12" t="str">
        <f t="shared" si="1"/>
        <v>○</v>
      </c>
      <c r="E21" s="13" t="str">
        <f t="shared" si="32"/>
        <v>Ａ</v>
      </c>
      <c r="F21" s="11">
        <f t="shared" si="40"/>
        <v>45794</v>
      </c>
      <c r="G21" s="12" t="str">
        <f t="shared" si="2"/>
        <v>土</v>
      </c>
      <c r="H21" s="12" t="str">
        <f t="shared" si="3"/>
        <v>○</v>
      </c>
      <c r="I21" s="13" t="str">
        <f t="shared" si="4"/>
        <v>Ａ</v>
      </c>
      <c r="J21" s="11">
        <f t="shared" si="41"/>
        <v>45825</v>
      </c>
      <c r="K21" s="12" t="str">
        <f t="shared" si="5"/>
        <v>火</v>
      </c>
      <c r="L21" s="12" t="str">
        <f t="shared" si="48"/>
        <v>○</v>
      </c>
      <c r="M21" s="13" t="str">
        <f t="shared" si="6"/>
        <v>Ａ</v>
      </c>
      <c r="N21" s="11">
        <f t="shared" si="42"/>
        <v>45855</v>
      </c>
      <c r="O21" s="12" t="str">
        <f t="shared" si="7"/>
        <v>木</v>
      </c>
      <c r="P21" s="12" t="str">
        <f>IF(O21="月","休","○")</f>
        <v>○</v>
      </c>
      <c r="Q21" s="13" t="str">
        <f>IF(OR(P21="○",P21="祝"),"Ａ",IF(P21="休","休",IF(P21=1,"Ｂ","Ｃ")))</f>
        <v>Ａ</v>
      </c>
      <c r="R21" s="11">
        <f t="shared" si="43"/>
        <v>45886</v>
      </c>
      <c r="S21" s="12" t="str">
        <f t="shared" si="10"/>
        <v>日</v>
      </c>
      <c r="T21" s="12" t="str">
        <f t="shared" si="11"/>
        <v>○</v>
      </c>
      <c r="U21" s="13" t="str">
        <f t="shared" si="12"/>
        <v>Ａ</v>
      </c>
      <c r="V21" s="11">
        <f t="shared" si="44"/>
        <v>45917</v>
      </c>
      <c r="W21" s="12" t="str">
        <f t="shared" si="13"/>
        <v>水</v>
      </c>
      <c r="X21" s="12" t="str">
        <f t="shared" ref="X21:X26" si="52">IF(W21="月","休","○")</f>
        <v>○</v>
      </c>
      <c r="Y21" s="13" t="str">
        <f t="shared" si="14"/>
        <v>Ａ</v>
      </c>
      <c r="Z21" s="11">
        <f t="shared" si="45"/>
        <v>45947</v>
      </c>
      <c r="AA21" s="12" t="str">
        <f t="shared" si="15"/>
        <v>金</v>
      </c>
      <c r="AB21" s="12" t="str">
        <f t="shared" si="16"/>
        <v>○</v>
      </c>
      <c r="AC21" s="13" t="str">
        <f t="shared" si="17"/>
        <v>Ａ</v>
      </c>
      <c r="AD21" s="11">
        <f t="shared" si="33"/>
        <v>45978</v>
      </c>
      <c r="AE21" s="12" t="str">
        <f t="shared" si="18"/>
        <v>月</v>
      </c>
      <c r="AF21" s="12" t="str">
        <f t="shared" si="19"/>
        <v>休</v>
      </c>
      <c r="AG21" s="13" t="str">
        <f t="shared" si="20"/>
        <v>休</v>
      </c>
      <c r="AH21" s="11">
        <f t="shared" si="34"/>
        <v>46008</v>
      </c>
      <c r="AI21" s="12" t="str">
        <f t="shared" si="21"/>
        <v>水</v>
      </c>
      <c r="AJ21" s="12" t="str">
        <f t="shared" si="49"/>
        <v>○</v>
      </c>
      <c r="AK21" s="13" t="str">
        <f t="shared" si="23"/>
        <v>Ａ</v>
      </c>
      <c r="AL21" s="11">
        <f t="shared" si="35"/>
        <v>46039</v>
      </c>
      <c r="AM21" s="12" t="str">
        <f t="shared" si="24"/>
        <v>土</v>
      </c>
      <c r="AN21" s="12" t="str">
        <f t="shared" si="36"/>
        <v>○</v>
      </c>
      <c r="AO21" s="13" t="str">
        <f t="shared" si="25"/>
        <v>Ａ</v>
      </c>
      <c r="AP21" s="11">
        <f t="shared" si="37"/>
        <v>46070</v>
      </c>
      <c r="AQ21" s="12" t="str">
        <f t="shared" si="26"/>
        <v>火</v>
      </c>
      <c r="AR21" s="12" t="str">
        <f t="shared" si="27"/>
        <v>○</v>
      </c>
      <c r="AS21" s="13" t="str">
        <f t="shared" si="28"/>
        <v>Ａ</v>
      </c>
      <c r="AT21" s="11">
        <f t="shared" si="38"/>
        <v>46098</v>
      </c>
      <c r="AU21" s="12" t="str">
        <f t="shared" si="29"/>
        <v>火</v>
      </c>
      <c r="AV21" s="12">
        <v>1</v>
      </c>
      <c r="AW21" s="13" t="str">
        <f t="shared" si="30"/>
        <v>Ｂ</v>
      </c>
    </row>
    <row r="22" spans="2:49" ht="15.65" customHeight="1" x14ac:dyDescent="0.2">
      <c r="B22" s="11">
        <f t="shared" si="31"/>
        <v>45765</v>
      </c>
      <c r="C22" s="12" t="str">
        <f t="shared" si="0"/>
        <v>金</v>
      </c>
      <c r="D22" s="12" t="str">
        <f t="shared" si="1"/>
        <v>○</v>
      </c>
      <c r="E22" s="13" t="str">
        <f t="shared" si="32"/>
        <v>Ａ</v>
      </c>
      <c r="F22" s="11">
        <f t="shared" si="40"/>
        <v>45795</v>
      </c>
      <c r="G22" s="12" t="str">
        <f t="shared" si="2"/>
        <v>日</v>
      </c>
      <c r="H22" s="12" t="str">
        <f t="shared" si="3"/>
        <v>○</v>
      </c>
      <c r="I22" s="13" t="str">
        <f t="shared" si="4"/>
        <v>Ａ</v>
      </c>
      <c r="J22" s="11">
        <f t="shared" si="41"/>
        <v>45826</v>
      </c>
      <c r="K22" s="12" t="str">
        <f t="shared" si="5"/>
        <v>水</v>
      </c>
      <c r="L22" s="12" t="str">
        <f t="shared" si="48"/>
        <v>○</v>
      </c>
      <c r="M22" s="13" t="str">
        <f t="shared" si="6"/>
        <v>Ａ</v>
      </c>
      <c r="N22" s="11">
        <f t="shared" si="42"/>
        <v>45856</v>
      </c>
      <c r="O22" s="12" t="str">
        <f t="shared" si="7"/>
        <v>金</v>
      </c>
      <c r="P22" s="12" t="str">
        <f t="shared" si="8"/>
        <v>○</v>
      </c>
      <c r="Q22" s="13" t="str">
        <f>IF(OR(P22="○",P22="祝"),"Ａ",IF(P22="休","休",IF(P22=1,"Ｂ","Ｃ")))</f>
        <v>Ａ</v>
      </c>
      <c r="R22" s="11">
        <f t="shared" si="43"/>
        <v>45887</v>
      </c>
      <c r="S22" s="12" t="str">
        <f t="shared" si="10"/>
        <v>月</v>
      </c>
      <c r="T22" s="12" t="str">
        <f t="shared" si="11"/>
        <v>休</v>
      </c>
      <c r="U22" s="13" t="str">
        <f t="shared" si="12"/>
        <v>休</v>
      </c>
      <c r="V22" s="11">
        <f t="shared" si="44"/>
        <v>45918</v>
      </c>
      <c r="W22" s="12" t="str">
        <f t="shared" si="13"/>
        <v>木</v>
      </c>
      <c r="X22" s="12" t="str">
        <f t="shared" si="52"/>
        <v>○</v>
      </c>
      <c r="Y22" s="13" t="str">
        <f t="shared" si="14"/>
        <v>Ａ</v>
      </c>
      <c r="Z22" s="11">
        <f t="shared" si="45"/>
        <v>45948</v>
      </c>
      <c r="AA22" s="12" t="str">
        <f t="shared" si="15"/>
        <v>土</v>
      </c>
      <c r="AB22" s="12" t="str">
        <f t="shared" si="16"/>
        <v>○</v>
      </c>
      <c r="AC22" s="13" t="str">
        <f t="shared" si="17"/>
        <v>Ａ</v>
      </c>
      <c r="AD22" s="11">
        <f t="shared" si="33"/>
        <v>45979</v>
      </c>
      <c r="AE22" s="12" t="str">
        <f t="shared" si="18"/>
        <v>火</v>
      </c>
      <c r="AF22" s="12" t="str">
        <f t="shared" si="19"/>
        <v>○</v>
      </c>
      <c r="AG22" s="13" t="str">
        <f t="shared" si="20"/>
        <v>Ａ</v>
      </c>
      <c r="AH22" s="11">
        <f t="shared" si="34"/>
        <v>46009</v>
      </c>
      <c r="AI22" s="12" t="str">
        <f t="shared" si="21"/>
        <v>木</v>
      </c>
      <c r="AJ22" s="12" t="str">
        <f t="shared" si="49"/>
        <v>○</v>
      </c>
      <c r="AK22" s="13" t="str">
        <f t="shared" si="23"/>
        <v>Ａ</v>
      </c>
      <c r="AL22" s="11">
        <f t="shared" si="35"/>
        <v>46040</v>
      </c>
      <c r="AM22" s="12" t="str">
        <f t="shared" si="24"/>
        <v>日</v>
      </c>
      <c r="AN22" s="12" t="str">
        <f t="shared" si="36"/>
        <v>○</v>
      </c>
      <c r="AO22" s="13" t="str">
        <f t="shared" si="25"/>
        <v>Ａ</v>
      </c>
      <c r="AP22" s="11">
        <f t="shared" si="37"/>
        <v>46071</v>
      </c>
      <c r="AQ22" s="12" t="str">
        <f t="shared" si="26"/>
        <v>水</v>
      </c>
      <c r="AR22" s="12" t="str">
        <f t="shared" si="27"/>
        <v>○</v>
      </c>
      <c r="AS22" s="13" t="str">
        <f t="shared" si="28"/>
        <v>Ａ</v>
      </c>
      <c r="AT22" s="11">
        <f t="shared" si="38"/>
        <v>46099</v>
      </c>
      <c r="AU22" s="12" t="str">
        <f t="shared" si="29"/>
        <v>水</v>
      </c>
      <c r="AV22" s="12">
        <v>1</v>
      </c>
      <c r="AW22" s="13" t="str">
        <f t="shared" si="30"/>
        <v>Ｂ</v>
      </c>
    </row>
    <row r="23" spans="2:49" ht="15.65" customHeight="1" x14ac:dyDescent="0.2">
      <c r="B23" s="11">
        <f t="shared" si="31"/>
        <v>45766</v>
      </c>
      <c r="C23" s="12" t="str">
        <f t="shared" si="0"/>
        <v>土</v>
      </c>
      <c r="D23" s="12" t="str">
        <f t="shared" si="1"/>
        <v>○</v>
      </c>
      <c r="E23" s="13" t="str">
        <f t="shared" si="32"/>
        <v>Ａ</v>
      </c>
      <c r="F23" s="11">
        <f t="shared" si="40"/>
        <v>45796</v>
      </c>
      <c r="G23" s="12" t="str">
        <f t="shared" si="2"/>
        <v>月</v>
      </c>
      <c r="H23" s="12" t="str">
        <f t="shared" si="3"/>
        <v>休</v>
      </c>
      <c r="I23" s="13" t="str">
        <f t="shared" si="4"/>
        <v>休</v>
      </c>
      <c r="J23" s="11">
        <f t="shared" si="41"/>
        <v>45827</v>
      </c>
      <c r="K23" s="12" t="str">
        <f t="shared" si="5"/>
        <v>木</v>
      </c>
      <c r="L23" s="12" t="str">
        <f t="shared" si="48"/>
        <v>○</v>
      </c>
      <c r="M23" s="13" t="str">
        <f t="shared" si="6"/>
        <v>Ａ</v>
      </c>
      <c r="N23" s="11">
        <f t="shared" si="42"/>
        <v>45857</v>
      </c>
      <c r="O23" s="12" t="str">
        <f t="shared" si="7"/>
        <v>土</v>
      </c>
      <c r="P23" s="12" t="str">
        <f t="shared" si="8"/>
        <v>○</v>
      </c>
      <c r="Q23" s="13" t="str">
        <f t="shared" si="9"/>
        <v>Ａ</v>
      </c>
      <c r="R23" s="11">
        <f t="shared" si="43"/>
        <v>45888</v>
      </c>
      <c r="S23" s="12" t="str">
        <f t="shared" si="10"/>
        <v>火</v>
      </c>
      <c r="T23" s="12" t="str">
        <f t="shared" si="11"/>
        <v>○</v>
      </c>
      <c r="U23" s="13" t="str">
        <f t="shared" si="12"/>
        <v>Ａ</v>
      </c>
      <c r="V23" s="11">
        <f t="shared" si="44"/>
        <v>45919</v>
      </c>
      <c r="W23" s="12" t="str">
        <f t="shared" si="13"/>
        <v>金</v>
      </c>
      <c r="X23" s="12" t="str">
        <f t="shared" si="52"/>
        <v>○</v>
      </c>
      <c r="Y23" s="13" t="str">
        <f t="shared" si="14"/>
        <v>Ａ</v>
      </c>
      <c r="Z23" s="11">
        <f t="shared" si="45"/>
        <v>45949</v>
      </c>
      <c r="AA23" s="12" t="str">
        <f t="shared" si="15"/>
        <v>日</v>
      </c>
      <c r="AB23" s="12" t="str">
        <f t="shared" si="16"/>
        <v>○</v>
      </c>
      <c r="AC23" s="13" t="str">
        <f t="shared" si="17"/>
        <v>Ａ</v>
      </c>
      <c r="AD23" s="11">
        <f t="shared" si="33"/>
        <v>45980</v>
      </c>
      <c r="AE23" s="12" t="str">
        <f t="shared" si="18"/>
        <v>水</v>
      </c>
      <c r="AF23" s="12" t="str">
        <f t="shared" si="19"/>
        <v>○</v>
      </c>
      <c r="AG23" s="13" t="str">
        <f t="shared" si="20"/>
        <v>Ａ</v>
      </c>
      <c r="AH23" s="11">
        <f t="shared" si="34"/>
        <v>46010</v>
      </c>
      <c r="AI23" s="12" t="str">
        <f t="shared" si="21"/>
        <v>金</v>
      </c>
      <c r="AJ23" s="12" t="str">
        <f t="shared" si="49"/>
        <v>○</v>
      </c>
      <c r="AK23" s="13" t="str">
        <f t="shared" si="23"/>
        <v>Ａ</v>
      </c>
      <c r="AL23" s="11">
        <f t="shared" si="35"/>
        <v>46041</v>
      </c>
      <c r="AM23" s="12" t="str">
        <f t="shared" si="24"/>
        <v>月</v>
      </c>
      <c r="AN23" s="12" t="str">
        <f t="shared" si="36"/>
        <v>休</v>
      </c>
      <c r="AO23" s="13" t="str">
        <f t="shared" si="25"/>
        <v>休</v>
      </c>
      <c r="AP23" s="11">
        <f t="shared" si="37"/>
        <v>46072</v>
      </c>
      <c r="AQ23" s="12" t="str">
        <f t="shared" si="26"/>
        <v>木</v>
      </c>
      <c r="AR23" s="12" t="str">
        <f t="shared" si="27"/>
        <v>○</v>
      </c>
      <c r="AS23" s="13" t="str">
        <f t="shared" si="28"/>
        <v>Ａ</v>
      </c>
      <c r="AT23" s="11">
        <f t="shared" si="38"/>
        <v>46100</v>
      </c>
      <c r="AU23" s="12" t="str">
        <f t="shared" si="29"/>
        <v>木</v>
      </c>
      <c r="AV23" s="12" t="str">
        <f t="shared" si="51"/>
        <v>○</v>
      </c>
      <c r="AW23" s="13" t="str">
        <f t="shared" si="30"/>
        <v>Ａ</v>
      </c>
    </row>
    <row r="24" spans="2:49" ht="15.65" customHeight="1" x14ac:dyDescent="0.2">
      <c r="B24" s="11">
        <f t="shared" si="31"/>
        <v>45767</v>
      </c>
      <c r="C24" s="12" t="str">
        <f t="shared" si="0"/>
        <v>日</v>
      </c>
      <c r="D24" s="12" t="str">
        <f t="shared" si="1"/>
        <v>○</v>
      </c>
      <c r="E24" s="13" t="str">
        <f t="shared" si="32"/>
        <v>Ａ</v>
      </c>
      <c r="F24" s="11">
        <f t="shared" si="40"/>
        <v>45797</v>
      </c>
      <c r="G24" s="12" t="str">
        <f t="shared" si="2"/>
        <v>火</v>
      </c>
      <c r="H24" s="12" t="str">
        <f t="shared" si="3"/>
        <v>○</v>
      </c>
      <c r="I24" s="13" t="str">
        <f t="shared" si="4"/>
        <v>Ａ</v>
      </c>
      <c r="J24" s="11">
        <f t="shared" si="41"/>
        <v>45828</v>
      </c>
      <c r="K24" s="12" t="str">
        <f t="shared" si="5"/>
        <v>金</v>
      </c>
      <c r="L24" s="12" t="str">
        <f t="shared" si="48"/>
        <v>○</v>
      </c>
      <c r="M24" s="13" t="str">
        <f t="shared" si="6"/>
        <v>Ａ</v>
      </c>
      <c r="N24" s="11">
        <f t="shared" si="42"/>
        <v>45858</v>
      </c>
      <c r="O24" s="12" t="str">
        <f t="shared" si="7"/>
        <v>日</v>
      </c>
      <c r="P24" s="12" t="str">
        <f t="shared" si="8"/>
        <v>○</v>
      </c>
      <c r="Q24" s="13" t="str">
        <f t="shared" si="9"/>
        <v>Ａ</v>
      </c>
      <c r="R24" s="11">
        <f t="shared" si="43"/>
        <v>45889</v>
      </c>
      <c r="S24" s="12" t="str">
        <f t="shared" si="10"/>
        <v>水</v>
      </c>
      <c r="T24" s="12" t="str">
        <f t="shared" si="11"/>
        <v>○</v>
      </c>
      <c r="U24" s="13" t="str">
        <f t="shared" si="12"/>
        <v>Ａ</v>
      </c>
      <c r="V24" s="11">
        <f t="shared" si="44"/>
        <v>45920</v>
      </c>
      <c r="W24" s="12" t="str">
        <f t="shared" si="13"/>
        <v>土</v>
      </c>
      <c r="X24" s="12" t="str">
        <f t="shared" si="52"/>
        <v>○</v>
      </c>
      <c r="Y24" s="13" t="str">
        <f t="shared" si="14"/>
        <v>Ａ</v>
      </c>
      <c r="Z24" s="11">
        <f t="shared" si="45"/>
        <v>45950</v>
      </c>
      <c r="AA24" s="12" t="str">
        <f t="shared" si="15"/>
        <v>月</v>
      </c>
      <c r="AB24" s="12" t="str">
        <f t="shared" si="16"/>
        <v>休</v>
      </c>
      <c r="AC24" s="13" t="str">
        <f t="shared" si="17"/>
        <v>休</v>
      </c>
      <c r="AD24" s="11">
        <f t="shared" si="33"/>
        <v>45981</v>
      </c>
      <c r="AE24" s="12" t="str">
        <f t="shared" si="18"/>
        <v>木</v>
      </c>
      <c r="AF24" s="12" t="str">
        <f t="shared" si="19"/>
        <v>○</v>
      </c>
      <c r="AG24" s="13" t="str">
        <f t="shared" si="20"/>
        <v>Ａ</v>
      </c>
      <c r="AH24" s="11">
        <f t="shared" si="34"/>
        <v>46011</v>
      </c>
      <c r="AI24" s="12" t="str">
        <f t="shared" si="21"/>
        <v>土</v>
      </c>
      <c r="AJ24" s="12" t="str">
        <f t="shared" si="49"/>
        <v>○</v>
      </c>
      <c r="AK24" s="13" t="str">
        <f t="shared" si="23"/>
        <v>Ａ</v>
      </c>
      <c r="AL24" s="11">
        <f t="shared" si="35"/>
        <v>46042</v>
      </c>
      <c r="AM24" s="12" t="str">
        <f t="shared" si="24"/>
        <v>火</v>
      </c>
      <c r="AN24" s="12" t="str">
        <f t="shared" si="36"/>
        <v>○</v>
      </c>
      <c r="AO24" s="13" t="str">
        <f t="shared" si="25"/>
        <v>Ａ</v>
      </c>
      <c r="AP24" s="11">
        <f t="shared" si="37"/>
        <v>46073</v>
      </c>
      <c r="AQ24" s="12" t="str">
        <f t="shared" si="26"/>
        <v>金</v>
      </c>
      <c r="AR24" s="12" t="str">
        <f t="shared" si="27"/>
        <v>○</v>
      </c>
      <c r="AS24" s="13" t="str">
        <f t="shared" si="28"/>
        <v>Ａ</v>
      </c>
      <c r="AT24" s="11">
        <f t="shared" si="38"/>
        <v>46101</v>
      </c>
      <c r="AU24" s="12" t="str">
        <f t="shared" si="29"/>
        <v>金</v>
      </c>
      <c r="AV24" s="12" t="s">
        <v>4</v>
      </c>
      <c r="AW24" s="13" t="str">
        <f t="shared" si="30"/>
        <v>Ａ</v>
      </c>
    </row>
    <row r="25" spans="2:49" ht="15.65" customHeight="1" x14ac:dyDescent="0.2">
      <c r="B25" s="11">
        <f t="shared" si="31"/>
        <v>45768</v>
      </c>
      <c r="C25" s="12" t="str">
        <f t="shared" si="0"/>
        <v>月</v>
      </c>
      <c r="D25" s="12" t="str">
        <f t="shared" si="1"/>
        <v>休</v>
      </c>
      <c r="E25" s="13" t="str">
        <f t="shared" si="32"/>
        <v>休</v>
      </c>
      <c r="F25" s="11">
        <f t="shared" si="40"/>
        <v>45798</v>
      </c>
      <c r="G25" s="12" t="str">
        <f t="shared" si="2"/>
        <v>水</v>
      </c>
      <c r="H25" s="12" t="str">
        <f t="shared" si="3"/>
        <v>○</v>
      </c>
      <c r="I25" s="13" t="str">
        <f t="shared" si="4"/>
        <v>Ａ</v>
      </c>
      <c r="J25" s="11">
        <f t="shared" si="41"/>
        <v>45829</v>
      </c>
      <c r="K25" s="12" t="str">
        <f t="shared" si="5"/>
        <v>土</v>
      </c>
      <c r="L25" s="12" t="str">
        <f t="shared" si="48"/>
        <v>○</v>
      </c>
      <c r="M25" s="13" t="str">
        <f t="shared" si="6"/>
        <v>Ａ</v>
      </c>
      <c r="N25" s="11">
        <f t="shared" si="42"/>
        <v>45859</v>
      </c>
      <c r="O25" s="12" t="str">
        <f t="shared" si="7"/>
        <v>月</v>
      </c>
      <c r="P25" s="12" t="s">
        <v>4</v>
      </c>
      <c r="Q25" s="13" t="str">
        <f t="shared" si="9"/>
        <v>Ａ</v>
      </c>
      <c r="R25" s="11">
        <f t="shared" si="43"/>
        <v>45890</v>
      </c>
      <c r="S25" s="12" t="str">
        <f t="shared" si="10"/>
        <v>木</v>
      </c>
      <c r="T25" s="12" t="str">
        <f t="shared" si="11"/>
        <v>○</v>
      </c>
      <c r="U25" s="13" t="str">
        <f t="shared" si="12"/>
        <v>Ａ</v>
      </c>
      <c r="V25" s="11">
        <f t="shared" si="44"/>
        <v>45921</v>
      </c>
      <c r="W25" s="12" t="str">
        <f t="shared" si="13"/>
        <v>日</v>
      </c>
      <c r="X25" s="12" t="str">
        <f t="shared" si="52"/>
        <v>○</v>
      </c>
      <c r="Y25" s="13" t="str">
        <f t="shared" si="14"/>
        <v>Ａ</v>
      </c>
      <c r="Z25" s="11">
        <f t="shared" si="45"/>
        <v>45951</v>
      </c>
      <c r="AA25" s="12" t="str">
        <f t="shared" si="15"/>
        <v>火</v>
      </c>
      <c r="AB25" s="12" t="str">
        <f t="shared" si="16"/>
        <v>○</v>
      </c>
      <c r="AC25" s="13" t="str">
        <f t="shared" si="17"/>
        <v>Ａ</v>
      </c>
      <c r="AD25" s="11">
        <f t="shared" si="33"/>
        <v>45982</v>
      </c>
      <c r="AE25" s="12" t="str">
        <f t="shared" si="18"/>
        <v>金</v>
      </c>
      <c r="AF25" s="12" t="str">
        <f t="shared" si="19"/>
        <v>○</v>
      </c>
      <c r="AG25" s="13" t="str">
        <f t="shared" si="20"/>
        <v>Ａ</v>
      </c>
      <c r="AH25" s="11">
        <f t="shared" si="34"/>
        <v>46012</v>
      </c>
      <c r="AI25" s="12" t="str">
        <f t="shared" si="21"/>
        <v>日</v>
      </c>
      <c r="AJ25" s="12" t="str">
        <f t="shared" si="49"/>
        <v>○</v>
      </c>
      <c r="AK25" s="13" t="str">
        <f t="shared" si="23"/>
        <v>Ａ</v>
      </c>
      <c r="AL25" s="11">
        <f t="shared" si="35"/>
        <v>46043</v>
      </c>
      <c r="AM25" s="12" t="str">
        <f t="shared" si="24"/>
        <v>水</v>
      </c>
      <c r="AN25" s="12" t="str">
        <f t="shared" si="36"/>
        <v>○</v>
      </c>
      <c r="AO25" s="13" t="str">
        <f t="shared" si="25"/>
        <v>Ａ</v>
      </c>
      <c r="AP25" s="11">
        <f t="shared" si="37"/>
        <v>46074</v>
      </c>
      <c r="AQ25" s="12" t="str">
        <f t="shared" si="26"/>
        <v>土</v>
      </c>
      <c r="AR25" s="12" t="str">
        <f t="shared" si="27"/>
        <v>○</v>
      </c>
      <c r="AS25" s="13" t="str">
        <f t="shared" si="28"/>
        <v>Ａ</v>
      </c>
      <c r="AT25" s="11">
        <f t="shared" si="38"/>
        <v>46102</v>
      </c>
      <c r="AU25" s="12" t="str">
        <f t="shared" si="29"/>
        <v>土</v>
      </c>
      <c r="AV25" s="12" t="str">
        <f t="shared" si="51"/>
        <v>○</v>
      </c>
      <c r="AW25" s="13" t="str">
        <f t="shared" si="30"/>
        <v>Ａ</v>
      </c>
    </row>
    <row r="26" spans="2:49" ht="15.65" customHeight="1" x14ac:dyDescent="0.2">
      <c r="B26" s="11">
        <f t="shared" si="31"/>
        <v>45769</v>
      </c>
      <c r="C26" s="12" t="str">
        <f t="shared" si="0"/>
        <v>火</v>
      </c>
      <c r="D26" s="12" t="str">
        <f t="shared" si="1"/>
        <v>○</v>
      </c>
      <c r="E26" s="13" t="str">
        <f t="shared" si="32"/>
        <v>Ａ</v>
      </c>
      <c r="F26" s="11">
        <f t="shared" si="40"/>
        <v>45799</v>
      </c>
      <c r="G26" s="12" t="str">
        <f t="shared" si="2"/>
        <v>木</v>
      </c>
      <c r="H26" s="12" t="str">
        <f t="shared" si="3"/>
        <v>○</v>
      </c>
      <c r="I26" s="13" t="str">
        <f t="shared" si="4"/>
        <v>Ａ</v>
      </c>
      <c r="J26" s="11">
        <f t="shared" si="41"/>
        <v>45830</v>
      </c>
      <c r="K26" s="12" t="str">
        <f t="shared" si="5"/>
        <v>日</v>
      </c>
      <c r="L26" s="12" t="str">
        <f t="shared" si="48"/>
        <v>○</v>
      </c>
      <c r="M26" s="13" t="str">
        <f t="shared" si="6"/>
        <v>Ａ</v>
      </c>
      <c r="N26" s="11">
        <f t="shared" si="42"/>
        <v>45860</v>
      </c>
      <c r="O26" s="12" t="str">
        <f t="shared" si="7"/>
        <v>火</v>
      </c>
      <c r="P26" s="12" t="s">
        <v>108</v>
      </c>
      <c r="Q26" s="13" t="str">
        <f t="shared" si="9"/>
        <v>休</v>
      </c>
      <c r="R26" s="11">
        <f t="shared" si="43"/>
        <v>45891</v>
      </c>
      <c r="S26" s="12" t="str">
        <f t="shared" si="10"/>
        <v>金</v>
      </c>
      <c r="T26" s="12" t="str">
        <f t="shared" si="11"/>
        <v>○</v>
      </c>
      <c r="U26" s="13" t="str">
        <f t="shared" si="12"/>
        <v>Ａ</v>
      </c>
      <c r="V26" s="11">
        <f t="shared" si="44"/>
        <v>45922</v>
      </c>
      <c r="W26" s="12" t="str">
        <f t="shared" si="13"/>
        <v>月</v>
      </c>
      <c r="X26" s="12" t="str">
        <f t="shared" si="52"/>
        <v>休</v>
      </c>
      <c r="Y26" s="13" t="str">
        <f t="shared" si="14"/>
        <v>休</v>
      </c>
      <c r="Z26" s="11">
        <f t="shared" si="45"/>
        <v>45952</v>
      </c>
      <c r="AA26" s="12" t="str">
        <f t="shared" si="15"/>
        <v>水</v>
      </c>
      <c r="AB26" s="12" t="str">
        <f t="shared" si="16"/>
        <v>○</v>
      </c>
      <c r="AC26" s="13" t="str">
        <f t="shared" si="17"/>
        <v>Ａ</v>
      </c>
      <c r="AD26" s="11">
        <f t="shared" si="33"/>
        <v>45983</v>
      </c>
      <c r="AE26" s="12" t="str">
        <f t="shared" si="18"/>
        <v>土</v>
      </c>
      <c r="AF26" s="12" t="str">
        <f t="shared" si="19"/>
        <v>○</v>
      </c>
      <c r="AG26" s="13" t="str">
        <f t="shared" si="20"/>
        <v>Ａ</v>
      </c>
      <c r="AH26" s="11">
        <f t="shared" si="34"/>
        <v>46013</v>
      </c>
      <c r="AI26" s="12" t="str">
        <f t="shared" si="21"/>
        <v>月</v>
      </c>
      <c r="AJ26" s="12" t="str">
        <f t="shared" si="49"/>
        <v>休</v>
      </c>
      <c r="AK26" s="13" t="str">
        <f t="shared" si="23"/>
        <v>休</v>
      </c>
      <c r="AL26" s="11">
        <f t="shared" si="35"/>
        <v>46044</v>
      </c>
      <c r="AM26" s="12" t="str">
        <f t="shared" si="24"/>
        <v>木</v>
      </c>
      <c r="AN26" s="12" t="str">
        <f t="shared" si="36"/>
        <v>○</v>
      </c>
      <c r="AO26" s="13" t="str">
        <f t="shared" si="25"/>
        <v>Ａ</v>
      </c>
      <c r="AP26" s="11">
        <f t="shared" si="37"/>
        <v>46075</v>
      </c>
      <c r="AQ26" s="12" t="str">
        <f t="shared" si="26"/>
        <v>日</v>
      </c>
      <c r="AR26" s="12" t="str">
        <f t="shared" si="27"/>
        <v>○</v>
      </c>
      <c r="AS26" s="13" t="str">
        <f t="shared" si="28"/>
        <v>Ａ</v>
      </c>
      <c r="AT26" s="11">
        <f t="shared" si="38"/>
        <v>46103</v>
      </c>
      <c r="AU26" s="12" t="str">
        <f t="shared" si="29"/>
        <v>日</v>
      </c>
      <c r="AV26" s="12" t="str">
        <f t="shared" si="51"/>
        <v>○</v>
      </c>
      <c r="AW26" s="13" t="str">
        <f t="shared" si="30"/>
        <v>Ａ</v>
      </c>
    </row>
    <row r="27" spans="2:49" ht="15.65" customHeight="1" x14ac:dyDescent="0.2">
      <c r="B27" s="11">
        <f t="shared" si="31"/>
        <v>45770</v>
      </c>
      <c r="C27" s="12" t="str">
        <f t="shared" si="0"/>
        <v>水</v>
      </c>
      <c r="D27" s="12" t="str">
        <f t="shared" si="1"/>
        <v>○</v>
      </c>
      <c r="E27" s="13" t="str">
        <f t="shared" si="32"/>
        <v>Ａ</v>
      </c>
      <c r="F27" s="11">
        <f t="shared" si="40"/>
        <v>45800</v>
      </c>
      <c r="G27" s="12" t="str">
        <f t="shared" si="2"/>
        <v>金</v>
      </c>
      <c r="H27" s="12" t="str">
        <f t="shared" si="3"/>
        <v>○</v>
      </c>
      <c r="I27" s="13" t="str">
        <f t="shared" si="4"/>
        <v>Ａ</v>
      </c>
      <c r="J27" s="11">
        <f t="shared" si="41"/>
        <v>45831</v>
      </c>
      <c r="K27" s="12" t="str">
        <f t="shared" si="5"/>
        <v>月</v>
      </c>
      <c r="L27" s="12" t="str">
        <f t="shared" si="48"/>
        <v>休</v>
      </c>
      <c r="M27" s="13" t="str">
        <f t="shared" si="6"/>
        <v>休</v>
      </c>
      <c r="N27" s="11">
        <f t="shared" si="42"/>
        <v>45861</v>
      </c>
      <c r="O27" s="12" t="str">
        <f t="shared" si="7"/>
        <v>水</v>
      </c>
      <c r="P27" s="12" t="str">
        <f t="shared" si="8"/>
        <v>○</v>
      </c>
      <c r="Q27" s="13" t="str">
        <f t="shared" si="9"/>
        <v>Ａ</v>
      </c>
      <c r="R27" s="11">
        <f t="shared" si="43"/>
        <v>45892</v>
      </c>
      <c r="S27" s="12" t="str">
        <f t="shared" si="10"/>
        <v>土</v>
      </c>
      <c r="T27" s="12" t="str">
        <f t="shared" si="11"/>
        <v>○</v>
      </c>
      <c r="U27" s="13" t="str">
        <f t="shared" si="12"/>
        <v>Ａ</v>
      </c>
      <c r="V27" s="11">
        <f t="shared" si="44"/>
        <v>45923</v>
      </c>
      <c r="W27" s="12" t="str">
        <f t="shared" si="13"/>
        <v>火</v>
      </c>
      <c r="X27" s="12" t="s">
        <v>3</v>
      </c>
      <c r="Y27" s="13" t="str">
        <f t="shared" si="14"/>
        <v>Ａ</v>
      </c>
      <c r="Z27" s="11">
        <f t="shared" si="45"/>
        <v>45953</v>
      </c>
      <c r="AA27" s="12" t="str">
        <f t="shared" si="15"/>
        <v>木</v>
      </c>
      <c r="AB27" s="12" t="str">
        <f t="shared" si="16"/>
        <v>○</v>
      </c>
      <c r="AC27" s="13" t="str">
        <f t="shared" si="17"/>
        <v>Ａ</v>
      </c>
      <c r="AD27" s="11">
        <f t="shared" si="33"/>
        <v>45984</v>
      </c>
      <c r="AE27" s="12" t="str">
        <f t="shared" si="18"/>
        <v>日</v>
      </c>
      <c r="AF27" s="12" t="s">
        <v>4</v>
      </c>
      <c r="AG27" s="13" t="str">
        <f t="shared" si="20"/>
        <v>Ａ</v>
      </c>
      <c r="AH27" s="11">
        <f t="shared" si="34"/>
        <v>46014</v>
      </c>
      <c r="AI27" s="12" t="str">
        <f t="shared" si="21"/>
        <v>火</v>
      </c>
      <c r="AJ27" s="12" t="str">
        <f t="shared" si="49"/>
        <v>○</v>
      </c>
      <c r="AK27" s="13" t="str">
        <f t="shared" si="23"/>
        <v>Ａ</v>
      </c>
      <c r="AL27" s="11">
        <f t="shared" si="35"/>
        <v>46045</v>
      </c>
      <c r="AM27" s="12" t="str">
        <f t="shared" si="24"/>
        <v>金</v>
      </c>
      <c r="AN27" s="12" t="str">
        <f t="shared" si="36"/>
        <v>○</v>
      </c>
      <c r="AO27" s="13" t="str">
        <f t="shared" si="25"/>
        <v>Ａ</v>
      </c>
      <c r="AP27" s="11">
        <f t="shared" si="37"/>
        <v>46076</v>
      </c>
      <c r="AQ27" s="12" t="str">
        <f t="shared" si="26"/>
        <v>月</v>
      </c>
      <c r="AR27" s="12" t="s">
        <v>4</v>
      </c>
      <c r="AS27" s="13" t="str">
        <f t="shared" si="28"/>
        <v>Ａ</v>
      </c>
      <c r="AT27" s="11">
        <f t="shared" si="38"/>
        <v>46104</v>
      </c>
      <c r="AU27" s="12" t="str">
        <f t="shared" si="29"/>
        <v>月</v>
      </c>
      <c r="AV27" s="12" t="str">
        <f t="shared" si="51"/>
        <v>休</v>
      </c>
      <c r="AW27" s="13" t="str">
        <f t="shared" si="30"/>
        <v>休</v>
      </c>
    </row>
    <row r="28" spans="2:49" ht="15.65" customHeight="1" x14ac:dyDescent="0.2">
      <c r="B28" s="11">
        <f t="shared" si="31"/>
        <v>45771</v>
      </c>
      <c r="C28" s="12" t="str">
        <f t="shared" si="0"/>
        <v>木</v>
      </c>
      <c r="D28" s="12" t="str">
        <f t="shared" si="1"/>
        <v>○</v>
      </c>
      <c r="E28" s="13" t="str">
        <f t="shared" si="32"/>
        <v>Ａ</v>
      </c>
      <c r="F28" s="11">
        <f t="shared" si="40"/>
        <v>45801</v>
      </c>
      <c r="G28" s="12" t="str">
        <f t="shared" si="2"/>
        <v>土</v>
      </c>
      <c r="H28" s="12" t="str">
        <f t="shared" si="3"/>
        <v>○</v>
      </c>
      <c r="I28" s="13" t="str">
        <f t="shared" si="4"/>
        <v>Ａ</v>
      </c>
      <c r="J28" s="11">
        <f t="shared" si="41"/>
        <v>45832</v>
      </c>
      <c r="K28" s="12" t="str">
        <f t="shared" si="5"/>
        <v>火</v>
      </c>
      <c r="L28" s="12" t="str">
        <f t="shared" si="48"/>
        <v>○</v>
      </c>
      <c r="M28" s="13" t="str">
        <f t="shared" si="6"/>
        <v>Ａ</v>
      </c>
      <c r="N28" s="11">
        <f t="shared" si="42"/>
        <v>45862</v>
      </c>
      <c r="O28" s="12" t="str">
        <f t="shared" si="7"/>
        <v>木</v>
      </c>
      <c r="P28" s="12" t="str">
        <f t="shared" si="8"/>
        <v>○</v>
      </c>
      <c r="Q28" s="13" t="str">
        <f t="shared" si="9"/>
        <v>Ａ</v>
      </c>
      <c r="R28" s="11">
        <f t="shared" si="43"/>
        <v>45893</v>
      </c>
      <c r="S28" s="12" t="str">
        <f t="shared" si="10"/>
        <v>日</v>
      </c>
      <c r="T28" s="12" t="str">
        <f t="shared" si="11"/>
        <v>○</v>
      </c>
      <c r="U28" s="13" t="str">
        <f t="shared" si="12"/>
        <v>Ａ</v>
      </c>
      <c r="V28" s="11">
        <f t="shared" si="44"/>
        <v>45924</v>
      </c>
      <c r="W28" s="12" t="str">
        <f t="shared" si="13"/>
        <v>水</v>
      </c>
      <c r="X28" s="12" t="str">
        <f t="shared" si="46"/>
        <v>○</v>
      </c>
      <c r="Y28" s="13" t="str">
        <f t="shared" si="14"/>
        <v>Ａ</v>
      </c>
      <c r="Z28" s="11">
        <f t="shared" si="45"/>
        <v>45954</v>
      </c>
      <c r="AA28" s="12" t="str">
        <f t="shared" si="15"/>
        <v>金</v>
      </c>
      <c r="AB28" s="12" t="str">
        <f t="shared" si="16"/>
        <v>○</v>
      </c>
      <c r="AC28" s="13" t="str">
        <f t="shared" si="17"/>
        <v>Ａ</v>
      </c>
      <c r="AD28" s="11">
        <f t="shared" si="33"/>
        <v>45985</v>
      </c>
      <c r="AE28" s="12" t="str">
        <f t="shared" si="18"/>
        <v>月</v>
      </c>
      <c r="AF28" s="12" t="s">
        <v>4</v>
      </c>
      <c r="AG28" s="13" t="str">
        <f t="shared" si="20"/>
        <v>Ａ</v>
      </c>
      <c r="AH28" s="11">
        <f t="shared" si="34"/>
        <v>46015</v>
      </c>
      <c r="AI28" s="12" t="str">
        <f t="shared" si="21"/>
        <v>水</v>
      </c>
      <c r="AJ28" s="12" t="str">
        <f t="shared" si="49"/>
        <v>○</v>
      </c>
      <c r="AK28" s="13" t="str">
        <f t="shared" si="23"/>
        <v>Ａ</v>
      </c>
      <c r="AL28" s="11">
        <f t="shared" si="35"/>
        <v>46046</v>
      </c>
      <c r="AM28" s="12" t="str">
        <f t="shared" si="24"/>
        <v>土</v>
      </c>
      <c r="AN28" s="12" t="str">
        <f t="shared" si="36"/>
        <v>○</v>
      </c>
      <c r="AO28" s="13" t="str">
        <f t="shared" si="25"/>
        <v>Ａ</v>
      </c>
      <c r="AP28" s="11">
        <f t="shared" si="37"/>
        <v>46077</v>
      </c>
      <c r="AQ28" s="12" t="str">
        <f t="shared" si="26"/>
        <v>火</v>
      </c>
      <c r="AR28" s="12" t="s">
        <v>6</v>
      </c>
      <c r="AS28" s="13" t="str">
        <f t="shared" si="28"/>
        <v>休</v>
      </c>
      <c r="AT28" s="11">
        <f t="shared" si="38"/>
        <v>46105</v>
      </c>
      <c r="AU28" s="12" t="str">
        <f t="shared" si="29"/>
        <v>火</v>
      </c>
      <c r="AV28" s="12" t="str">
        <f t="shared" si="51"/>
        <v>○</v>
      </c>
      <c r="AW28" s="13" t="str">
        <f t="shared" si="30"/>
        <v>Ａ</v>
      </c>
    </row>
    <row r="29" spans="2:49" ht="15.65" customHeight="1" x14ac:dyDescent="0.2">
      <c r="B29" s="11">
        <f t="shared" si="31"/>
        <v>45772</v>
      </c>
      <c r="C29" s="12" t="str">
        <f t="shared" si="0"/>
        <v>金</v>
      </c>
      <c r="D29" s="12" t="str">
        <f t="shared" si="1"/>
        <v>○</v>
      </c>
      <c r="E29" s="13" t="str">
        <f t="shared" si="32"/>
        <v>Ａ</v>
      </c>
      <c r="F29" s="11">
        <f t="shared" si="40"/>
        <v>45802</v>
      </c>
      <c r="G29" s="12" t="str">
        <f t="shared" si="2"/>
        <v>日</v>
      </c>
      <c r="H29" s="12" t="str">
        <f t="shared" si="3"/>
        <v>○</v>
      </c>
      <c r="I29" s="13" t="str">
        <f t="shared" si="4"/>
        <v>Ａ</v>
      </c>
      <c r="J29" s="11">
        <f t="shared" si="41"/>
        <v>45833</v>
      </c>
      <c r="K29" s="12" t="str">
        <f t="shared" si="5"/>
        <v>水</v>
      </c>
      <c r="L29" s="12" t="str">
        <f t="shared" si="48"/>
        <v>○</v>
      </c>
      <c r="M29" s="13" t="str">
        <f t="shared" si="6"/>
        <v>Ａ</v>
      </c>
      <c r="N29" s="11">
        <f t="shared" si="42"/>
        <v>45863</v>
      </c>
      <c r="O29" s="12" t="str">
        <f t="shared" si="7"/>
        <v>金</v>
      </c>
      <c r="P29" s="12" t="str">
        <f t="shared" si="8"/>
        <v>○</v>
      </c>
      <c r="Q29" s="13" t="str">
        <f t="shared" si="9"/>
        <v>Ａ</v>
      </c>
      <c r="R29" s="11">
        <f t="shared" si="43"/>
        <v>45894</v>
      </c>
      <c r="S29" s="12" t="str">
        <f t="shared" si="10"/>
        <v>月</v>
      </c>
      <c r="T29" s="12" t="str">
        <f t="shared" si="11"/>
        <v>休</v>
      </c>
      <c r="U29" s="13" t="str">
        <f t="shared" si="12"/>
        <v>休</v>
      </c>
      <c r="V29" s="11">
        <f t="shared" si="44"/>
        <v>45925</v>
      </c>
      <c r="W29" s="12" t="str">
        <f t="shared" si="13"/>
        <v>木</v>
      </c>
      <c r="X29" s="12" t="str">
        <f t="shared" si="46"/>
        <v>○</v>
      </c>
      <c r="Y29" s="13" t="str">
        <f t="shared" si="14"/>
        <v>Ａ</v>
      </c>
      <c r="Z29" s="11">
        <f t="shared" si="45"/>
        <v>45955</v>
      </c>
      <c r="AA29" s="12" t="str">
        <f t="shared" si="15"/>
        <v>土</v>
      </c>
      <c r="AB29" s="12" t="str">
        <f t="shared" si="16"/>
        <v>○</v>
      </c>
      <c r="AC29" s="13" t="str">
        <f t="shared" si="17"/>
        <v>Ａ</v>
      </c>
      <c r="AD29" s="11">
        <f t="shared" si="33"/>
        <v>45986</v>
      </c>
      <c r="AE29" s="12" t="str">
        <f t="shared" si="18"/>
        <v>火</v>
      </c>
      <c r="AF29" s="12" t="s">
        <v>6</v>
      </c>
      <c r="AG29" s="13" t="str">
        <f t="shared" si="20"/>
        <v>休</v>
      </c>
      <c r="AH29" s="11">
        <f t="shared" si="34"/>
        <v>46016</v>
      </c>
      <c r="AI29" s="12" t="str">
        <f t="shared" si="21"/>
        <v>木</v>
      </c>
      <c r="AJ29" s="12" t="str">
        <f t="shared" si="49"/>
        <v>○</v>
      </c>
      <c r="AK29" s="13" t="str">
        <f t="shared" si="23"/>
        <v>Ａ</v>
      </c>
      <c r="AL29" s="11">
        <f t="shared" si="35"/>
        <v>46047</v>
      </c>
      <c r="AM29" s="12" t="str">
        <f t="shared" si="24"/>
        <v>日</v>
      </c>
      <c r="AN29" s="12" t="str">
        <f t="shared" si="36"/>
        <v>○</v>
      </c>
      <c r="AO29" s="13" t="str">
        <f t="shared" si="25"/>
        <v>Ａ</v>
      </c>
      <c r="AP29" s="11">
        <f t="shared" si="37"/>
        <v>46078</v>
      </c>
      <c r="AQ29" s="12" t="str">
        <f t="shared" si="26"/>
        <v>水</v>
      </c>
      <c r="AR29" s="12" t="s">
        <v>109</v>
      </c>
      <c r="AS29" s="13" t="str">
        <f t="shared" si="28"/>
        <v>Ｃ</v>
      </c>
      <c r="AT29" s="11">
        <f t="shared" si="38"/>
        <v>46106</v>
      </c>
      <c r="AU29" s="12" t="str">
        <f t="shared" si="29"/>
        <v>水</v>
      </c>
      <c r="AV29" s="12" t="str">
        <f t="shared" si="51"/>
        <v>○</v>
      </c>
      <c r="AW29" s="13" t="str">
        <f t="shared" si="30"/>
        <v>Ａ</v>
      </c>
    </row>
    <row r="30" spans="2:49" ht="15.65" customHeight="1" x14ac:dyDescent="0.2">
      <c r="B30" s="11">
        <f t="shared" si="31"/>
        <v>45773</v>
      </c>
      <c r="C30" s="12" t="str">
        <f t="shared" si="0"/>
        <v>土</v>
      </c>
      <c r="D30" s="12" t="str">
        <f t="shared" si="1"/>
        <v>○</v>
      </c>
      <c r="E30" s="13" t="str">
        <f t="shared" si="32"/>
        <v>Ａ</v>
      </c>
      <c r="F30" s="11">
        <f t="shared" si="40"/>
        <v>45803</v>
      </c>
      <c r="G30" s="12" t="str">
        <f t="shared" si="2"/>
        <v>月</v>
      </c>
      <c r="H30" s="12" t="str">
        <f t="shared" si="3"/>
        <v>休</v>
      </c>
      <c r="I30" s="13" t="str">
        <f t="shared" si="4"/>
        <v>休</v>
      </c>
      <c r="J30" s="11">
        <f t="shared" si="41"/>
        <v>45834</v>
      </c>
      <c r="K30" s="12" t="str">
        <f t="shared" si="5"/>
        <v>木</v>
      </c>
      <c r="L30" s="12" t="str">
        <f t="shared" si="48"/>
        <v>○</v>
      </c>
      <c r="M30" s="13" t="str">
        <f t="shared" si="6"/>
        <v>Ａ</v>
      </c>
      <c r="N30" s="11">
        <f t="shared" si="42"/>
        <v>45864</v>
      </c>
      <c r="O30" s="12" t="str">
        <f t="shared" si="7"/>
        <v>土</v>
      </c>
      <c r="P30" s="12" t="str">
        <f t="shared" si="8"/>
        <v>○</v>
      </c>
      <c r="Q30" s="13" t="str">
        <f t="shared" si="9"/>
        <v>Ａ</v>
      </c>
      <c r="R30" s="11">
        <f t="shared" si="43"/>
        <v>45895</v>
      </c>
      <c r="S30" s="12" t="str">
        <f t="shared" si="10"/>
        <v>火</v>
      </c>
      <c r="T30" s="12">
        <v>1</v>
      </c>
      <c r="U30" s="13" t="str">
        <f t="shared" si="12"/>
        <v>Ｂ</v>
      </c>
      <c r="V30" s="11">
        <f t="shared" si="44"/>
        <v>45926</v>
      </c>
      <c r="W30" s="12" t="str">
        <f t="shared" si="13"/>
        <v>金</v>
      </c>
      <c r="X30" s="12" t="str">
        <f t="shared" si="46"/>
        <v>○</v>
      </c>
      <c r="Y30" s="13" t="str">
        <f t="shared" si="14"/>
        <v>Ａ</v>
      </c>
      <c r="Z30" s="11">
        <f t="shared" si="45"/>
        <v>45956</v>
      </c>
      <c r="AA30" s="12" t="str">
        <f t="shared" si="15"/>
        <v>日</v>
      </c>
      <c r="AB30" s="12" t="str">
        <f t="shared" si="16"/>
        <v>○</v>
      </c>
      <c r="AC30" s="13" t="str">
        <f t="shared" si="17"/>
        <v>Ａ</v>
      </c>
      <c r="AD30" s="11">
        <f t="shared" si="33"/>
        <v>45987</v>
      </c>
      <c r="AE30" s="12" t="str">
        <f t="shared" si="18"/>
        <v>水</v>
      </c>
      <c r="AF30" s="12">
        <v>1</v>
      </c>
      <c r="AG30" s="13" t="str">
        <f t="shared" si="20"/>
        <v>Ｂ</v>
      </c>
      <c r="AH30" s="11">
        <f t="shared" si="34"/>
        <v>46017</v>
      </c>
      <c r="AI30" s="12" t="str">
        <f t="shared" si="21"/>
        <v>金</v>
      </c>
      <c r="AJ30" s="12" t="str">
        <f t="shared" si="49"/>
        <v>○</v>
      </c>
      <c r="AK30" s="13" t="str">
        <f t="shared" si="23"/>
        <v>Ａ</v>
      </c>
      <c r="AL30" s="11">
        <f t="shared" si="35"/>
        <v>46048</v>
      </c>
      <c r="AM30" s="12" t="str">
        <f t="shared" si="24"/>
        <v>月</v>
      </c>
      <c r="AN30" s="12" t="str">
        <f t="shared" si="36"/>
        <v>休</v>
      </c>
      <c r="AO30" s="13" t="str">
        <f t="shared" si="25"/>
        <v>休</v>
      </c>
      <c r="AP30" s="11">
        <f t="shared" si="37"/>
        <v>46079</v>
      </c>
      <c r="AQ30" s="12" t="str">
        <f t="shared" si="26"/>
        <v>木</v>
      </c>
      <c r="AR30" s="12" t="s">
        <v>109</v>
      </c>
      <c r="AS30" s="13" t="str">
        <f t="shared" si="28"/>
        <v>Ｃ</v>
      </c>
      <c r="AT30" s="11">
        <f t="shared" si="38"/>
        <v>46107</v>
      </c>
      <c r="AU30" s="12" t="str">
        <f t="shared" si="29"/>
        <v>木</v>
      </c>
      <c r="AV30" s="12" t="str">
        <f t="shared" si="51"/>
        <v>○</v>
      </c>
      <c r="AW30" s="13" t="str">
        <f t="shared" si="30"/>
        <v>Ａ</v>
      </c>
    </row>
    <row r="31" spans="2:49" ht="15.65" customHeight="1" x14ac:dyDescent="0.2">
      <c r="B31" s="11">
        <f t="shared" si="31"/>
        <v>45774</v>
      </c>
      <c r="C31" s="12" t="str">
        <f t="shared" si="0"/>
        <v>日</v>
      </c>
      <c r="D31" s="12" t="str">
        <f t="shared" si="1"/>
        <v>○</v>
      </c>
      <c r="E31" s="13" t="str">
        <f t="shared" si="32"/>
        <v>Ａ</v>
      </c>
      <c r="F31" s="11">
        <f t="shared" si="40"/>
        <v>45804</v>
      </c>
      <c r="G31" s="12" t="str">
        <f t="shared" si="2"/>
        <v>火</v>
      </c>
      <c r="H31" s="12">
        <v>1</v>
      </c>
      <c r="I31" s="13" t="str">
        <f t="shared" si="4"/>
        <v>Ｂ</v>
      </c>
      <c r="J31" s="11">
        <f t="shared" si="41"/>
        <v>45835</v>
      </c>
      <c r="K31" s="12" t="str">
        <f t="shared" si="5"/>
        <v>金</v>
      </c>
      <c r="L31" s="12" t="str">
        <f t="shared" si="48"/>
        <v>○</v>
      </c>
      <c r="M31" s="13" t="str">
        <f t="shared" si="6"/>
        <v>Ａ</v>
      </c>
      <c r="N31" s="11">
        <f t="shared" si="42"/>
        <v>45865</v>
      </c>
      <c r="O31" s="12" t="str">
        <f t="shared" si="7"/>
        <v>日</v>
      </c>
      <c r="P31" s="12" t="str">
        <f t="shared" si="8"/>
        <v>○</v>
      </c>
      <c r="Q31" s="13" t="str">
        <f t="shared" si="9"/>
        <v>Ａ</v>
      </c>
      <c r="R31" s="11">
        <f t="shared" si="43"/>
        <v>45896</v>
      </c>
      <c r="S31" s="12" t="str">
        <f t="shared" si="10"/>
        <v>水</v>
      </c>
      <c r="T31" s="12">
        <v>1</v>
      </c>
      <c r="U31" s="13" t="str">
        <f t="shared" si="12"/>
        <v>Ｂ</v>
      </c>
      <c r="V31" s="11">
        <f t="shared" si="44"/>
        <v>45927</v>
      </c>
      <c r="W31" s="12" t="str">
        <f t="shared" si="13"/>
        <v>土</v>
      </c>
      <c r="X31" s="12" t="str">
        <f t="shared" si="46"/>
        <v>○</v>
      </c>
      <c r="Y31" s="13" t="str">
        <f t="shared" si="14"/>
        <v>Ａ</v>
      </c>
      <c r="Z31" s="11">
        <f t="shared" si="45"/>
        <v>45957</v>
      </c>
      <c r="AA31" s="12" t="str">
        <f t="shared" si="15"/>
        <v>月</v>
      </c>
      <c r="AB31" s="12" t="str">
        <f t="shared" si="16"/>
        <v>休</v>
      </c>
      <c r="AC31" s="13" t="str">
        <f t="shared" si="17"/>
        <v>休</v>
      </c>
      <c r="AD31" s="11">
        <f t="shared" si="33"/>
        <v>45988</v>
      </c>
      <c r="AE31" s="12" t="str">
        <f t="shared" si="18"/>
        <v>木</v>
      </c>
      <c r="AF31" s="12">
        <v>1</v>
      </c>
      <c r="AG31" s="13" t="str">
        <f t="shared" si="20"/>
        <v>Ｂ</v>
      </c>
      <c r="AH31" s="11">
        <f t="shared" si="34"/>
        <v>46018</v>
      </c>
      <c r="AI31" s="12" t="str">
        <f t="shared" si="21"/>
        <v>土</v>
      </c>
      <c r="AJ31" s="12" t="str">
        <f t="shared" si="49"/>
        <v>○</v>
      </c>
      <c r="AK31" s="13" t="str">
        <f t="shared" si="23"/>
        <v>Ａ</v>
      </c>
      <c r="AL31" s="11">
        <f t="shared" si="35"/>
        <v>46049</v>
      </c>
      <c r="AM31" s="12" t="str">
        <f t="shared" si="24"/>
        <v>火</v>
      </c>
      <c r="AN31" s="12" t="str">
        <f t="shared" si="36"/>
        <v>○</v>
      </c>
      <c r="AO31" s="13" t="str">
        <f t="shared" si="25"/>
        <v>Ａ</v>
      </c>
      <c r="AP31" s="11">
        <f t="shared" si="37"/>
        <v>46080</v>
      </c>
      <c r="AQ31" s="12" t="str">
        <f t="shared" si="26"/>
        <v>金</v>
      </c>
      <c r="AR31" s="12" t="s">
        <v>109</v>
      </c>
      <c r="AS31" s="13" t="str">
        <f t="shared" si="28"/>
        <v>Ｃ</v>
      </c>
      <c r="AT31" s="11">
        <f t="shared" si="38"/>
        <v>46108</v>
      </c>
      <c r="AU31" s="12" t="str">
        <f t="shared" si="29"/>
        <v>金</v>
      </c>
      <c r="AV31" s="12" t="str">
        <f t="shared" si="51"/>
        <v>○</v>
      </c>
      <c r="AW31" s="13" t="str">
        <f t="shared" si="30"/>
        <v>Ａ</v>
      </c>
    </row>
    <row r="32" spans="2:49" ht="15.65" customHeight="1" x14ac:dyDescent="0.2">
      <c r="B32" s="11">
        <f t="shared" si="31"/>
        <v>45775</v>
      </c>
      <c r="C32" s="12" t="str">
        <f t="shared" si="0"/>
        <v>月</v>
      </c>
      <c r="D32" s="12" t="str">
        <f t="shared" si="1"/>
        <v>休</v>
      </c>
      <c r="E32" s="13" t="str">
        <f t="shared" si="32"/>
        <v>休</v>
      </c>
      <c r="F32" s="11">
        <f t="shared" si="40"/>
        <v>45805</v>
      </c>
      <c r="G32" s="12" t="str">
        <f t="shared" si="2"/>
        <v>水</v>
      </c>
      <c r="H32" s="12">
        <v>1</v>
      </c>
      <c r="I32" s="13" t="str">
        <f t="shared" si="4"/>
        <v>Ｂ</v>
      </c>
      <c r="J32" s="11">
        <f t="shared" si="41"/>
        <v>45836</v>
      </c>
      <c r="K32" s="12" t="str">
        <f t="shared" si="5"/>
        <v>土</v>
      </c>
      <c r="L32" s="12" t="str">
        <f t="shared" si="48"/>
        <v>○</v>
      </c>
      <c r="M32" s="13" t="str">
        <f t="shared" si="6"/>
        <v>Ａ</v>
      </c>
      <c r="N32" s="11">
        <f t="shared" si="42"/>
        <v>45866</v>
      </c>
      <c r="O32" s="12" t="str">
        <f t="shared" si="7"/>
        <v>月</v>
      </c>
      <c r="P32" s="12" t="str">
        <f t="shared" si="8"/>
        <v>休</v>
      </c>
      <c r="Q32" s="13" t="str">
        <f t="shared" si="9"/>
        <v>休</v>
      </c>
      <c r="R32" s="11">
        <f t="shared" si="43"/>
        <v>45897</v>
      </c>
      <c r="S32" s="12" t="str">
        <f t="shared" si="10"/>
        <v>木</v>
      </c>
      <c r="T32" s="12">
        <v>1</v>
      </c>
      <c r="U32" s="13" t="str">
        <f t="shared" si="12"/>
        <v>Ｂ</v>
      </c>
      <c r="V32" s="11">
        <f t="shared" si="44"/>
        <v>45928</v>
      </c>
      <c r="W32" s="12" t="str">
        <f t="shared" si="13"/>
        <v>日</v>
      </c>
      <c r="X32" s="12" t="str">
        <f t="shared" si="46"/>
        <v>○</v>
      </c>
      <c r="Y32" s="13" t="str">
        <f t="shared" si="14"/>
        <v>Ａ</v>
      </c>
      <c r="Z32" s="11">
        <f t="shared" si="45"/>
        <v>45958</v>
      </c>
      <c r="AA32" s="12" t="str">
        <f t="shared" si="15"/>
        <v>火</v>
      </c>
      <c r="AB32" s="12" t="str">
        <f t="shared" si="16"/>
        <v>○</v>
      </c>
      <c r="AC32" s="13" t="str">
        <f t="shared" si="17"/>
        <v>Ａ</v>
      </c>
      <c r="AD32" s="11">
        <f t="shared" si="33"/>
        <v>45989</v>
      </c>
      <c r="AE32" s="12" t="str">
        <f t="shared" si="18"/>
        <v>金</v>
      </c>
      <c r="AF32" s="12">
        <v>1</v>
      </c>
      <c r="AG32" s="13" t="str">
        <f t="shared" si="20"/>
        <v>Ｂ</v>
      </c>
      <c r="AH32" s="11">
        <f t="shared" si="34"/>
        <v>46019</v>
      </c>
      <c r="AI32" s="12" t="str">
        <f t="shared" si="21"/>
        <v>日</v>
      </c>
      <c r="AJ32" s="12" t="str">
        <f t="shared" si="49"/>
        <v>○</v>
      </c>
      <c r="AK32" s="13" t="str">
        <f t="shared" si="23"/>
        <v>Ａ</v>
      </c>
      <c r="AL32" s="11">
        <f t="shared" si="35"/>
        <v>46050</v>
      </c>
      <c r="AM32" s="12" t="str">
        <f t="shared" si="24"/>
        <v>水</v>
      </c>
      <c r="AN32" s="12" t="str">
        <f t="shared" si="36"/>
        <v>○</v>
      </c>
      <c r="AO32" s="13" t="str">
        <f t="shared" si="25"/>
        <v>Ａ</v>
      </c>
      <c r="AP32" s="11">
        <f t="shared" si="37"/>
        <v>46081</v>
      </c>
      <c r="AQ32" s="12" t="str">
        <f t="shared" si="26"/>
        <v>土</v>
      </c>
      <c r="AR32" s="12" t="s">
        <v>109</v>
      </c>
      <c r="AS32" s="13" t="str">
        <f t="shared" si="28"/>
        <v>Ｃ</v>
      </c>
      <c r="AT32" s="11">
        <f t="shared" si="38"/>
        <v>46109</v>
      </c>
      <c r="AU32" s="12" t="str">
        <f t="shared" si="29"/>
        <v>土</v>
      </c>
      <c r="AV32" s="12" t="str">
        <f t="shared" si="51"/>
        <v>○</v>
      </c>
      <c r="AW32" s="13" t="str">
        <f t="shared" si="30"/>
        <v>Ａ</v>
      </c>
    </row>
    <row r="33" spans="2:52" ht="15.65" customHeight="1" x14ac:dyDescent="0.2">
      <c r="B33" s="11">
        <f t="shared" si="31"/>
        <v>45776</v>
      </c>
      <c r="C33" s="12" t="str">
        <f>TEXT(WEEKDAY(B33,1),"AAA")</f>
        <v>火</v>
      </c>
      <c r="D33" s="12" t="s">
        <v>4</v>
      </c>
      <c r="E33" s="13" t="str">
        <f t="shared" si="32"/>
        <v>Ａ</v>
      </c>
      <c r="F33" s="11">
        <f t="shared" si="40"/>
        <v>45806</v>
      </c>
      <c r="G33" s="12" t="str">
        <f t="shared" si="2"/>
        <v>木</v>
      </c>
      <c r="H33" s="12">
        <v>1</v>
      </c>
      <c r="I33" s="13" t="str">
        <f t="shared" si="4"/>
        <v>Ｂ</v>
      </c>
      <c r="J33" s="11">
        <f t="shared" si="41"/>
        <v>45837</v>
      </c>
      <c r="K33" s="12" t="str">
        <f t="shared" si="5"/>
        <v>日</v>
      </c>
      <c r="L33" s="12" t="str">
        <f t="shared" si="48"/>
        <v>○</v>
      </c>
      <c r="M33" s="13" t="str">
        <f t="shared" si="6"/>
        <v>Ａ</v>
      </c>
      <c r="N33" s="11">
        <f t="shared" si="42"/>
        <v>45867</v>
      </c>
      <c r="O33" s="12" t="str">
        <f t="shared" si="7"/>
        <v>火</v>
      </c>
      <c r="P33" s="12" t="str">
        <f t="shared" si="8"/>
        <v>○</v>
      </c>
      <c r="Q33" s="13" t="str">
        <f t="shared" si="9"/>
        <v>Ａ</v>
      </c>
      <c r="R33" s="11">
        <f t="shared" si="43"/>
        <v>45898</v>
      </c>
      <c r="S33" s="12" t="str">
        <f t="shared" si="10"/>
        <v>金</v>
      </c>
      <c r="T33" s="12">
        <v>1</v>
      </c>
      <c r="U33" s="13" t="str">
        <f t="shared" si="12"/>
        <v>Ｂ</v>
      </c>
      <c r="V33" s="11">
        <f t="shared" si="44"/>
        <v>45929</v>
      </c>
      <c r="W33" s="12" t="str">
        <f t="shared" si="13"/>
        <v>月</v>
      </c>
      <c r="X33" s="12" t="str">
        <f t="shared" si="46"/>
        <v>休</v>
      </c>
      <c r="Y33" s="13" t="str">
        <f t="shared" si="14"/>
        <v>休</v>
      </c>
      <c r="Z33" s="11">
        <f t="shared" si="45"/>
        <v>45959</v>
      </c>
      <c r="AA33" s="12" t="str">
        <f t="shared" si="15"/>
        <v>水</v>
      </c>
      <c r="AB33" s="12" t="str">
        <f t="shared" si="16"/>
        <v>○</v>
      </c>
      <c r="AC33" s="13" t="str">
        <f t="shared" si="17"/>
        <v>Ａ</v>
      </c>
      <c r="AD33" s="11">
        <f t="shared" si="33"/>
        <v>45990</v>
      </c>
      <c r="AE33" s="12" t="str">
        <f t="shared" si="18"/>
        <v>土</v>
      </c>
      <c r="AF33" s="12">
        <v>1</v>
      </c>
      <c r="AG33" s="13" t="str">
        <f t="shared" si="20"/>
        <v>Ｂ</v>
      </c>
      <c r="AH33" s="11">
        <f t="shared" si="34"/>
        <v>46020</v>
      </c>
      <c r="AI33" s="12" t="str">
        <f t="shared" si="21"/>
        <v>月</v>
      </c>
      <c r="AJ33" s="12" t="str">
        <f t="shared" si="49"/>
        <v>休</v>
      </c>
      <c r="AK33" s="13" t="str">
        <f t="shared" si="23"/>
        <v>休</v>
      </c>
      <c r="AL33" s="11">
        <f t="shared" si="35"/>
        <v>46051</v>
      </c>
      <c r="AM33" s="12" t="str">
        <f t="shared" si="24"/>
        <v>木</v>
      </c>
      <c r="AN33" s="12" t="str">
        <f t="shared" si="36"/>
        <v>○</v>
      </c>
      <c r="AO33" s="13" t="str">
        <f t="shared" si="25"/>
        <v>Ａ</v>
      </c>
      <c r="AP33" s="11"/>
      <c r="AQ33" s="12"/>
      <c r="AR33" s="12"/>
      <c r="AS33" s="13"/>
      <c r="AT33" s="11">
        <f t="shared" si="38"/>
        <v>46110</v>
      </c>
      <c r="AU33" s="12" t="str">
        <f t="shared" si="29"/>
        <v>日</v>
      </c>
      <c r="AV33" s="12" t="str">
        <f t="shared" si="51"/>
        <v>○</v>
      </c>
      <c r="AW33" s="13" t="str">
        <f t="shared" si="30"/>
        <v>Ａ</v>
      </c>
    </row>
    <row r="34" spans="2:52" ht="15.65" customHeight="1" x14ac:dyDescent="0.2">
      <c r="B34" s="11">
        <f t="shared" si="31"/>
        <v>45777</v>
      </c>
      <c r="C34" s="12" t="str">
        <f t="shared" si="0"/>
        <v>水</v>
      </c>
      <c r="D34" s="12" t="str">
        <f t="shared" si="1"/>
        <v>○</v>
      </c>
      <c r="E34" s="13" t="str">
        <f t="shared" si="32"/>
        <v>Ａ</v>
      </c>
      <c r="F34" s="11">
        <f t="shared" si="40"/>
        <v>45807</v>
      </c>
      <c r="G34" s="12" t="str">
        <f t="shared" si="2"/>
        <v>金</v>
      </c>
      <c r="H34" s="12">
        <v>1</v>
      </c>
      <c r="I34" s="13" t="str">
        <f t="shared" si="4"/>
        <v>Ｂ</v>
      </c>
      <c r="J34" s="11">
        <f t="shared" si="41"/>
        <v>45838</v>
      </c>
      <c r="K34" s="12" t="str">
        <f t="shared" si="5"/>
        <v>月</v>
      </c>
      <c r="L34" s="12" t="str">
        <f t="shared" si="48"/>
        <v>休</v>
      </c>
      <c r="M34" s="13" t="str">
        <f t="shared" si="6"/>
        <v>休</v>
      </c>
      <c r="N34" s="11">
        <f t="shared" si="42"/>
        <v>45868</v>
      </c>
      <c r="O34" s="12" t="str">
        <f t="shared" si="7"/>
        <v>水</v>
      </c>
      <c r="P34" s="12" t="str">
        <f t="shared" si="8"/>
        <v>○</v>
      </c>
      <c r="Q34" s="13" t="str">
        <f t="shared" si="9"/>
        <v>Ａ</v>
      </c>
      <c r="R34" s="11">
        <f t="shared" si="43"/>
        <v>45899</v>
      </c>
      <c r="S34" s="12" t="str">
        <f t="shared" si="10"/>
        <v>土</v>
      </c>
      <c r="T34" s="12">
        <v>1</v>
      </c>
      <c r="U34" s="13" t="str">
        <f t="shared" si="12"/>
        <v>Ｂ</v>
      </c>
      <c r="V34" s="11">
        <f t="shared" si="44"/>
        <v>45930</v>
      </c>
      <c r="W34" s="12" t="str">
        <f t="shared" si="13"/>
        <v>火</v>
      </c>
      <c r="X34" s="12" t="str">
        <f t="shared" si="46"/>
        <v>○</v>
      </c>
      <c r="Y34" s="13" t="str">
        <f t="shared" si="14"/>
        <v>Ａ</v>
      </c>
      <c r="Z34" s="11">
        <f t="shared" si="45"/>
        <v>45960</v>
      </c>
      <c r="AA34" s="12" t="str">
        <f t="shared" si="15"/>
        <v>木</v>
      </c>
      <c r="AB34" s="12" t="str">
        <f t="shared" si="16"/>
        <v>○</v>
      </c>
      <c r="AC34" s="13" t="str">
        <f t="shared" si="17"/>
        <v>Ａ</v>
      </c>
      <c r="AD34" s="11">
        <f t="shared" si="33"/>
        <v>45991</v>
      </c>
      <c r="AE34" s="12" t="str">
        <f t="shared" si="18"/>
        <v>日</v>
      </c>
      <c r="AF34" s="12">
        <v>1</v>
      </c>
      <c r="AG34" s="13" t="str">
        <f t="shared" si="20"/>
        <v>Ｂ</v>
      </c>
      <c r="AH34" s="11">
        <f t="shared" si="34"/>
        <v>46021</v>
      </c>
      <c r="AI34" s="12" t="str">
        <f t="shared" si="21"/>
        <v>火</v>
      </c>
      <c r="AJ34" s="12" t="str">
        <f t="shared" si="49"/>
        <v>○</v>
      </c>
      <c r="AK34" s="13" t="str">
        <f t="shared" si="23"/>
        <v>Ａ</v>
      </c>
      <c r="AL34" s="11">
        <f t="shared" si="35"/>
        <v>46052</v>
      </c>
      <c r="AM34" s="12" t="str">
        <f t="shared" si="24"/>
        <v>金</v>
      </c>
      <c r="AN34" s="12" t="str">
        <f t="shared" si="36"/>
        <v>○</v>
      </c>
      <c r="AO34" s="13" t="str">
        <f t="shared" si="25"/>
        <v>Ａ</v>
      </c>
      <c r="AP34" s="11"/>
      <c r="AQ34" s="12"/>
      <c r="AR34" s="12"/>
      <c r="AS34" s="13"/>
      <c r="AT34" s="11">
        <f t="shared" si="38"/>
        <v>46111</v>
      </c>
      <c r="AU34" s="12" t="str">
        <f t="shared" si="29"/>
        <v>月</v>
      </c>
      <c r="AV34" s="12" t="str">
        <f t="shared" si="51"/>
        <v>休</v>
      </c>
      <c r="AW34" s="13" t="str">
        <f t="shared" si="30"/>
        <v>休</v>
      </c>
    </row>
    <row r="35" spans="2:52" ht="15.65" customHeight="1" thickBot="1" x14ac:dyDescent="0.25">
      <c r="B35" s="14"/>
      <c r="C35" s="15"/>
      <c r="D35" s="15"/>
      <c r="E35" s="16"/>
      <c r="F35" s="14">
        <f t="shared" si="40"/>
        <v>45808</v>
      </c>
      <c r="G35" s="15" t="str">
        <f t="shared" si="2"/>
        <v>土</v>
      </c>
      <c r="H35" s="15">
        <v>1</v>
      </c>
      <c r="I35" s="16" t="str">
        <f t="shared" si="4"/>
        <v>Ｂ</v>
      </c>
      <c r="J35" s="14"/>
      <c r="K35" s="15"/>
      <c r="L35" s="15"/>
      <c r="M35" s="16"/>
      <c r="N35" s="14">
        <f t="shared" si="42"/>
        <v>45869</v>
      </c>
      <c r="O35" s="15" t="str">
        <f t="shared" si="7"/>
        <v>木</v>
      </c>
      <c r="P35" s="15" t="str">
        <f t="shared" si="8"/>
        <v>○</v>
      </c>
      <c r="Q35" s="16" t="str">
        <f t="shared" si="9"/>
        <v>Ａ</v>
      </c>
      <c r="R35" s="14">
        <f t="shared" si="43"/>
        <v>45900</v>
      </c>
      <c r="S35" s="15" t="str">
        <f t="shared" si="10"/>
        <v>日</v>
      </c>
      <c r="T35" s="15">
        <v>1</v>
      </c>
      <c r="U35" s="16" t="str">
        <f t="shared" si="12"/>
        <v>Ｂ</v>
      </c>
      <c r="V35" s="14"/>
      <c r="W35" s="15"/>
      <c r="X35" s="15"/>
      <c r="Y35" s="16"/>
      <c r="Z35" s="14">
        <f t="shared" si="45"/>
        <v>45961</v>
      </c>
      <c r="AA35" s="15" t="str">
        <f t="shared" si="15"/>
        <v>金</v>
      </c>
      <c r="AB35" s="15" t="str">
        <f t="shared" si="16"/>
        <v>○</v>
      </c>
      <c r="AC35" s="16" t="str">
        <f t="shared" si="17"/>
        <v>Ａ</v>
      </c>
      <c r="AD35" s="14"/>
      <c r="AE35" s="15"/>
      <c r="AF35" s="15"/>
      <c r="AG35" s="16"/>
      <c r="AH35" s="14">
        <f t="shared" si="34"/>
        <v>46022</v>
      </c>
      <c r="AI35" s="15" t="str">
        <f t="shared" si="21"/>
        <v>水</v>
      </c>
      <c r="AJ35" s="15" t="s">
        <v>5</v>
      </c>
      <c r="AK35" s="16" t="str">
        <f t="shared" si="23"/>
        <v>休</v>
      </c>
      <c r="AL35" s="14">
        <f t="shared" si="35"/>
        <v>46053</v>
      </c>
      <c r="AM35" s="15" t="str">
        <f t="shared" si="24"/>
        <v>土</v>
      </c>
      <c r="AN35" s="15" t="str">
        <f t="shared" si="36"/>
        <v>○</v>
      </c>
      <c r="AO35" s="16" t="str">
        <f t="shared" si="25"/>
        <v>Ａ</v>
      </c>
      <c r="AP35" s="14"/>
      <c r="AQ35" s="15"/>
      <c r="AR35" s="15"/>
      <c r="AS35" s="16"/>
      <c r="AT35" s="14">
        <f t="shared" si="38"/>
        <v>46112</v>
      </c>
      <c r="AU35" s="15" t="str">
        <f t="shared" si="29"/>
        <v>火</v>
      </c>
      <c r="AV35" s="15" t="str">
        <f t="shared" si="51"/>
        <v>○</v>
      </c>
      <c r="AW35" s="16" t="str">
        <f t="shared" si="30"/>
        <v>Ａ</v>
      </c>
    </row>
    <row r="36" spans="2:52" ht="9.75" customHeight="1" thickBot="1" x14ac:dyDescent="0.25"/>
    <row r="37" spans="2:52" ht="15" customHeight="1" thickBot="1" x14ac:dyDescent="0.25">
      <c r="E37" s="37" t="s">
        <v>9</v>
      </c>
      <c r="I37" s="37" t="s">
        <v>10</v>
      </c>
      <c r="M37" s="37" t="s">
        <v>11</v>
      </c>
      <c r="Q37" s="37" t="s">
        <v>12</v>
      </c>
      <c r="U37" s="37" t="s">
        <v>13</v>
      </c>
      <c r="Y37" s="37" t="s">
        <v>14</v>
      </c>
      <c r="AC37" s="162" t="s">
        <v>24</v>
      </c>
      <c r="AG37" s="162" t="s">
        <v>22</v>
      </c>
      <c r="AK37" s="162" t="s">
        <v>20</v>
      </c>
      <c r="AO37" s="37" t="s">
        <v>15</v>
      </c>
      <c r="AS37" s="37" t="s">
        <v>16</v>
      </c>
      <c r="AW37" s="42" t="s">
        <v>17</v>
      </c>
      <c r="AX37" s="38" t="s">
        <v>18</v>
      </c>
    </row>
    <row r="38" spans="2:52" ht="15" customHeight="1" thickBot="1" x14ac:dyDescent="0.25">
      <c r="B38" s="31" t="s">
        <v>7</v>
      </c>
      <c r="C38" s="32"/>
      <c r="D38" s="32"/>
      <c r="E38" s="33">
        <f>SUM(E39:E42)</f>
        <v>30</v>
      </c>
      <c r="F38" s="32"/>
      <c r="G38" s="32"/>
      <c r="H38" s="32"/>
      <c r="I38" s="33">
        <f>SUM(I39:I42)</f>
        <v>31</v>
      </c>
      <c r="J38" s="32"/>
      <c r="K38" s="32"/>
      <c r="L38" s="32"/>
      <c r="M38" s="33">
        <f>SUM(M39:M42)</f>
        <v>30</v>
      </c>
      <c r="N38" s="32"/>
      <c r="O38" s="32"/>
      <c r="P38" s="32"/>
      <c r="Q38" s="33">
        <f>SUM(Q39:Q42)</f>
        <v>31</v>
      </c>
      <c r="R38" s="32"/>
      <c r="S38" s="32"/>
      <c r="T38" s="32"/>
      <c r="U38" s="33">
        <f>SUM(U39:U42)</f>
        <v>31</v>
      </c>
      <c r="V38" s="32"/>
      <c r="W38" s="32"/>
      <c r="X38" s="32"/>
      <c r="Y38" s="33">
        <f>SUM(Y39:Y42)</f>
        <v>30</v>
      </c>
      <c r="Z38" s="32"/>
      <c r="AA38" s="32"/>
      <c r="AB38" s="32"/>
      <c r="AC38" s="33">
        <f>SUM(AC39:AC42)</f>
        <v>31</v>
      </c>
      <c r="AD38" s="32"/>
      <c r="AE38" s="32"/>
      <c r="AF38" s="32"/>
      <c r="AG38" s="33">
        <f>SUM(AG39:AG42)</f>
        <v>30</v>
      </c>
      <c r="AH38" s="32"/>
      <c r="AI38" s="32"/>
      <c r="AJ38" s="32"/>
      <c r="AK38" s="33">
        <f>SUM(AK39:AK42)</f>
        <v>31</v>
      </c>
      <c r="AL38" s="32"/>
      <c r="AM38" s="32"/>
      <c r="AN38" s="32"/>
      <c r="AO38" s="33">
        <f>SUM(AO39:AO42)</f>
        <v>31</v>
      </c>
      <c r="AP38" s="32"/>
      <c r="AQ38" s="32"/>
      <c r="AR38" s="32"/>
      <c r="AS38" s="33">
        <f>SUM(AS39:AS42)</f>
        <v>28</v>
      </c>
      <c r="AT38" s="32"/>
      <c r="AU38" s="32"/>
      <c r="AV38" s="32"/>
      <c r="AW38" s="33">
        <f>SUM(AW39:AW42)</f>
        <v>31</v>
      </c>
      <c r="AX38" s="33">
        <f>E38+I38+M38+Q38+U38+Y38+AC38+AG38+AK38+AO38+AS38+AW38</f>
        <v>365</v>
      </c>
    </row>
    <row r="39" spans="2:52" ht="15" customHeight="1" thickTop="1" x14ac:dyDescent="0.2">
      <c r="B39" s="28" t="s">
        <v>27</v>
      </c>
      <c r="C39" s="29"/>
      <c r="D39" s="34" t="s">
        <v>30</v>
      </c>
      <c r="E39" s="30">
        <f>COUNTIF(E$5:E$35,$D39)</f>
        <v>26</v>
      </c>
      <c r="F39" s="29"/>
      <c r="G39" s="29"/>
      <c r="H39" s="29"/>
      <c r="I39" s="30">
        <f>COUNTIF(I$5:I$35,$D39)</f>
        <v>22</v>
      </c>
      <c r="J39" s="29"/>
      <c r="K39" s="29"/>
      <c r="L39" s="29"/>
      <c r="M39" s="30">
        <f>COUNTIF(M$5:M$35,$D39)</f>
        <v>21</v>
      </c>
      <c r="N39" s="29"/>
      <c r="O39" s="29"/>
      <c r="P39" s="29"/>
      <c r="Q39" s="30">
        <f>COUNTIF(Q$5:Q$35,$D39)</f>
        <v>27</v>
      </c>
      <c r="R39" s="29"/>
      <c r="S39" s="29"/>
      <c r="T39" s="29"/>
      <c r="U39" s="30">
        <f>COUNTIF(U$5:U$35,$D39)</f>
        <v>21</v>
      </c>
      <c r="V39" s="29"/>
      <c r="W39" s="29"/>
      <c r="X39" s="29"/>
      <c r="Y39" s="30">
        <f>COUNTIF(Y$5:Y$35,$D39)</f>
        <v>22</v>
      </c>
      <c r="Z39" s="29"/>
      <c r="AA39" s="29"/>
      <c r="AB39" s="29"/>
      <c r="AC39" s="30">
        <f>COUNTIF(AC$5:AC$35,$D39)</f>
        <v>27</v>
      </c>
      <c r="AD39" s="29"/>
      <c r="AE39" s="29"/>
      <c r="AF39" s="29"/>
      <c r="AG39" s="30">
        <f>COUNTIF(AG$5:AG$35,$D39)</f>
        <v>21</v>
      </c>
      <c r="AH39" s="29"/>
      <c r="AI39" s="29"/>
      <c r="AJ39" s="29"/>
      <c r="AK39" s="30">
        <f>COUNTIF(AK$5:AK$35,$D39)</f>
        <v>22</v>
      </c>
      <c r="AL39" s="29"/>
      <c r="AM39" s="29"/>
      <c r="AN39" s="29"/>
      <c r="AO39" s="93">
        <f>COUNTIF(AO$5:AO$35,$D39)</f>
        <v>26</v>
      </c>
      <c r="AP39" s="29"/>
      <c r="AQ39" s="29"/>
      <c r="AR39" s="29"/>
      <c r="AS39" s="30">
        <f>COUNTIF(AS$5:AS$35,$D39)</f>
        <v>20</v>
      </c>
      <c r="AT39" s="29"/>
      <c r="AU39" s="29"/>
      <c r="AV39" s="29"/>
      <c r="AW39" s="30">
        <f>COUNTIF(AW$5:AW$35,$D39)</f>
        <v>11</v>
      </c>
      <c r="AX39" s="30">
        <f t="shared" ref="AX39:AX41" si="53">E39+I39+M39+Q39+U39+Y39+AC39+AG39+AK39+AO39+AS39+AW39</f>
        <v>266</v>
      </c>
    </row>
    <row r="40" spans="2:52" ht="15" customHeight="1" x14ac:dyDescent="0.2">
      <c r="B40" s="17" t="s">
        <v>29</v>
      </c>
      <c r="C40" s="18"/>
      <c r="D40" s="40" t="s">
        <v>31</v>
      </c>
      <c r="E40" s="26">
        <f>COUNTIF(E$5:E$35,$D40)</f>
        <v>0</v>
      </c>
      <c r="F40" s="18"/>
      <c r="G40" s="18"/>
      <c r="H40" s="18"/>
      <c r="I40" s="26">
        <f>COUNTIF(I$5:I$35,$D40)</f>
        <v>5</v>
      </c>
      <c r="J40" s="18"/>
      <c r="K40" s="18"/>
      <c r="L40" s="18"/>
      <c r="M40" s="26">
        <f>COUNTIF(M$5:M$35,$D40)</f>
        <v>4</v>
      </c>
      <c r="N40" s="18"/>
      <c r="O40" s="18"/>
      <c r="P40" s="18"/>
      <c r="Q40" s="26">
        <f>COUNTIF(Q$5:Q$35,$D40)</f>
        <v>0</v>
      </c>
      <c r="R40" s="18"/>
      <c r="S40" s="18"/>
      <c r="T40" s="18"/>
      <c r="U40" s="26">
        <f>COUNTIF(U$5:U$35,$D40)</f>
        <v>6</v>
      </c>
      <c r="V40" s="18"/>
      <c r="W40" s="18"/>
      <c r="X40" s="18"/>
      <c r="Y40" s="26">
        <f>COUNTIF(Y$5:Y$35,$D40)</f>
        <v>3</v>
      </c>
      <c r="Z40" s="18"/>
      <c r="AA40" s="18"/>
      <c r="AB40" s="18"/>
      <c r="AC40" s="26">
        <f>COUNTIF(AC$5:AC$35,$D40)</f>
        <v>0</v>
      </c>
      <c r="AD40" s="18"/>
      <c r="AE40" s="18"/>
      <c r="AF40" s="18"/>
      <c r="AG40" s="26">
        <f>COUNTIF(AG$5:AG$35,$D40)</f>
        <v>5</v>
      </c>
      <c r="AH40" s="18"/>
      <c r="AI40" s="18"/>
      <c r="AJ40" s="18"/>
      <c r="AK40" s="26">
        <f>COUNTIF(AK$5:AK$35,$D40)</f>
        <v>3</v>
      </c>
      <c r="AL40" s="18"/>
      <c r="AM40" s="18"/>
      <c r="AN40" s="18"/>
      <c r="AO40" s="26">
        <f>COUNTIF(AO$5:AO$35,$D40)</f>
        <v>0</v>
      </c>
      <c r="AP40" s="18"/>
      <c r="AQ40" s="18"/>
      <c r="AR40" s="18"/>
      <c r="AS40" s="26">
        <f>COUNTIF(AS$5:AS$35,$D40)</f>
        <v>0</v>
      </c>
      <c r="AT40" s="18"/>
      <c r="AU40" s="18"/>
      <c r="AV40" s="18"/>
      <c r="AW40" s="26">
        <f>COUNTIF(AW$5:AW$35,$D40)</f>
        <v>8</v>
      </c>
      <c r="AX40" s="26">
        <f t="shared" si="53"/>
        <v>34</v>
      </c>
    </row>
    <row r="41" spans="2:52" ht="15" customHeight="1" x14ac:dyDescent="0.2">
      <c r="B41" s="17" t="s">
        <v>96</v>
      </c>
      <c r="C41" s="18"/>
      <c r="D41" s="40" t="s">
        <v>100</v>
      </c>
      <c r="E41" s="26">
        <f>COUNTIF(E$5:E$35,$D41)</f>
        <v>0</v>
      </c>
      <c r="F41" s="18"/>
      <c r="G41" s="18"/>
      <c r="H41" s="18"/>
      <c r="I41" s="26">
        <f>COUNTIF(I$5:I$35,$D41)</f>
        <v>0</v>
      </c>
      <c r="J41" s="18"/>
      <c r="K41" s="18"/>
      <c r="L41" s="18"/>
      <c r="M41" s="26">
        <f>COUNTIF(M$5:M$35,$D41)</f>
        <v>0</v>
      </c>
      <c r="N41" s="18"/>
      <c r="O41" s="18"/>
      <c r="P41" s="18"/>
      <c r="Q41" s="26">
        <f>COUNTIF(Q$5:Q$35,$D41)</f>
        <v>0</v>
      </c>
      <c r="R41" s="18"/>
      <c r="S41" s="18"/>
      <c r="T41" s="18"/>
      <c r="U41" s="26">
        <f>COUNTIF(U$5:U$35,$D41)</f>
        <v>0</v>
      </c>
      <c r="V41" s="18"/>
      <c r="W41" s="18"/>
      <c r="X41" s="18"/>
      <c r="Y41" s="26">
        <f>COUNTIF(Y$5:Y$35,$D41)</f>
        <v>0</v>
      </c>
      <c r="Z41" s="18"/>
      <c r="AA41" s="18"/>
      <c r="AB41" s="18"/>
      <c r="AC41" s="26">
        <f>COUNTIF(AC$5:AC$35,$D41)</f>
        <v>0</v>
      </c>
      <c r="AD41" s="18"/>
      <c r="AE41" s="18"/>
      <c r="AF41" s="18"/>
      <c r="AG41" s="26">
        <f>COUNTIF(AG$5:AG$35,$D41)</f>
        <v>0</v>
      </c>
      <c r="AH41" s="18"/>
      <c r="AI41" s="18"/>
      <c r="AJ41" s="18"/>
      <c r="AK41" s="26">
        <f>COUNTIF(AK$5:AK$35,$D41)</f>
        <v>0</v>
      </c>
      <c r="AL41" s="18"/>
      <c r="AM41" s="18"/>
      <c r="AN41" s="18"/>
      <c r="AO41" s="26">
        <f>COUNTIF(AO$5:AO$35,$D41)</f>
        <v>0</v>
      </c>
      <c r="AP41" s="18"/>
      <c r="AQ41" s="18"/>
      <c r="AR41" s="18"/>
      <c r="AS41" s="26">
        <f>COUNTIF(AS$5:AS$35,$D41)</f>
        <v>4</v>
      </c>
      <c r="AT41" s="18"/>
      <c r="AU41" s="18"/>
      <c r="AV41" s="18"/>
      <c r="AW41" s="26">
        <f>COUNTIF(AW$5:AW$35,$D41)</f>
        <v>7</v>
      </c>
      <c r="AX41" s="26">
        <f t="shared" si="53"/>
        <v>11</v>
      </c>
    </row>
    <row r="42" spans="2:52" ht="15" customHeight="1" thickBot="1" x14ac:dyDescent="0.25">
      <c r="B42" s="20" t="s">
        <v>62</v>
      </c>
      <c r="C42" s="21"/>
      <c r="D42" s="41" t="s">
        <v>5</v>
      </c>
      <c r="E42" s="27">
        <f>COUNTIF(E$5:E$35,$D42)</f>
        <v>4</v>
      </c>
      <c r="F42" s="21"/>
      <c r="G42" s="21"/>
      <c r="H42" s="21"/>
      <c r="I42" s="27">
        <f>COUNTIF(I$5:I$35,$D42)</f>
        <v>4</v>
      </c>
      <c r="J42" s="21"/>
      <c r="K42" s="21"/>
      <c r="L42" s="21"/>
      <c r="M42" s="27">
        <f>COUNTIF(M$5:M$35,$D42)</f>
        <v>5</v>
      </c>
      <c r="N42" s="21"/>
      <c r="O42" s="21"/>
      <c r="P42" s="21"/>
      <c r="Q42" s="27">
        <f>COUNTIF(Q$5:Q$35,$D42)</f>
        <v>4</v>
      </c>
      <c r="R42" s="21"/>
      <c r="S42" s="21"/>
      <c r="T42" s="21"/>
      <c r="U42" s="27">
        <f>COUNTIF(U$5:U$35,$D42)</f>
        <v>4</v>
      </c>
      <c r="V42" s="21"/>
      <c r="W42" s="21"/>
      <c r="X42" s="21"/>
      <c r="Y42" s="27">
        <f>COUNTIF(Y$5:Y$35,$D42)</f>
        <v>5</v>
      </c>
      <c r="Z42" s="21"/>
      <c r="AA42" s="21"/>
      <c r="AB42" s="21"/>
      <c r="AC42" s="27">
        <f>COUNTIF(AC$5:AC$35,$D42)</f>
        <v>4</v>
      </c>
      <c r="AD42" s="21"/>
      <c r="AE42" s="21"/>
      <c r="AF42" s="21"/>
      <c r="AG42" s="27">
        <f>COUNTIF(AG$5:AG$35,$D42)</f>
        <v>4</v>
      </c>
      <c r="AH42" s="21"/>
      <c r="AI42" s="21"/>
      <c r="AJ42" s="21"/>
      <c r="AK42" s="27">
        <f>COUNTIF(AK$5:AK$35,$D42)</f>
        <v>6</v>
      </c>
      <c r="AL42" s="21"/>
      <c r="AM42" s="21"/>
      <c r="AN42" s="21"/>
      <c r="AO42" s="27">
        <f>COUNTIF(AO$5:AO$35,$D42)</f>
        <v>5</v>
      </c>
      <c r="AP42" s="21"/>
      <c r="AQ42" s="21"/>
      <c r="AR42" s="21"/>
      <c r="AS42" s="27">
        <f>COUNTIF(AS$5:AS$35,$D42)</f>
        <v>4</v>
      </c>
      <c r="AT42" s="21"/>
      <c r="AU42" s="21"/>
      <c r="AV42" s="21"/>
      <c r="AW42" s="27">
        <f>COUNTIF(AW$5:AW$35,$D42)</f>
        <v>5</v>
      </c>
      <c r="AX42" s="27">
        <f>E42+I42+M42+Q42+U42+Y42+AC42+AG42+AK42+AO42+AS42+AW42</f>
        <v>54</v>
      </c>
    </row>
    <row r="43" spans="2:52" ht="15" customHeight="1" x14ac:dyDescent="0.2">
      <c r="B43" s="94"/>
      <c r="C43" s="94"/>
      <c r="D43" s="95" t="s">
        <v>71</v>
      </c>
      <c r="E43" s="94">
        <f>SUM(E39:E41)</f>
        <v>26</v>
      </c>
      <c r="F43" s="94"/>
      <c r="G43" s="94"/>
      <c r="H43" s="94"/>
      <c r="I43" s="94">
        <f>SUM(I39:I41)</f>
        <v>27</v>
      </c>
      <c r="J43" s="94"/>
      <c r="K43" s="94"/>
      <c r="L43" s="94"/>
      <c r="M43" s="94">
        <f>SUM(M39:M41)</f>
        <v>25</v>
      </c>
      <c r="N43" s="94"/>
      <c r="O43" s="94"/>
      <c r="P43" s="94"/>
      <c r="Q43" s="94">
        <f>SUM(Q39:Q41)</f>
        <v>27</v>
      </c>
      <c r="R43" s="94"/>
      <c r="S43" s="94"/>
      <c r="T43" s="94"/>
      <c r="U43" s="94">
        <f>SUM(U39:U41)</f>
        <v>27</v>
      </c>
      <c r="V43" s="94"/>
      <c r="W43" s="94"/>
      <c r="X43" s="94"/>
      <c r="Y43" s="94">
        <f>SUM(Y39:Y41)</f>
        <v>25</v>
      </c>
      <c r="Z43" s="94"/>
      <c r="AA43" s="94"/>
      <c r="AB43" s="94"/>
      <c r="AC43" s="94">
        <f>SUM(AC39:AC41)</f>
        <v>27</v>
      </c>
      <c r="AD43" s="94"/>
      <c r="AE43" s="94"/>
      <c r="AF43" s="94"/>
      <c r="AG43" s="94">
        <f>SUM(AG39:AG41)</f>
        <v>26</v>
      </c>
      <c r="AH43" s="94"/>
      <c r="AI43" s="94"/>
      <c r="AJ43" s="94"/>
      <c r="AK43" s="94">
        <f>SUM(AK39:AK41)</f>
        <v>25</v>
      </c>
      <c r="AL43" s="94"/>
      <c r="AM43" s="94"/>
      <c r="AN43" s="94"/>
      <c r="AO43" s="94">
        <f>SUM(AO39:AO41)</f>
        <v>26</v>
      </c>
      <c r="AP43" s="94"/>
      <c r="AQ43" s="94"/>
      <c r="AR43" s="94"/>
      <c r="AS43" s="94">
        <f>SUM(AS39:AS41)</f>
        <v>24</v>
      </c>
      <c r="AT43" s="94"/>
      <c r="AU43" s="94"/>
      <c r="AV43" s="94"/>
      <c r="AW43" s="94">
        <f>SUM(AW39:AW41)</f>
        <v>26</v>
      </c>
      <c r="AX43">
        <f>E43+I43+M43+Q43+U43+Y43+AC43+AG43+AK43+AO43+AS43+AW43</f>
        <v>311</v>
      </c>
    </row>
    <row r="44" spans="2:52" ht="15" customHeight="1" thickBot="1" x14ac:dyDescent="0.25">
      <c r="B44" s="39" t="s">
        <v>72</v>
      </c>
      <c r="C44" s="210">
        <f>((E39*H46+E39*H49)*T46)+((E40*H47+E40*H49)*T47)+(E41*$H47*$T47)</f>
        <v>0</v>
      </c>
      <c r="D44" s="211"/>
      <c r="E44" s="211"/>
      <c r="F44" s="214">
        <f>((I39*$H46+I39*$H49)*$T46)+((I40*$H47+I40*$H49)*$T47)+(I41*$H47*$T47)</f>
        <v>0</v>
      </c>
      <c r="G44" s="214"/>
      <c r="H44" s="214"/>
      <c r="I44" s="214"/>
      <c r="J44" s="214">
        <f>((M39*$H46+M39*$H49)*$T46)+((M40*$H47+M40*$H49)*$T47)+(M41*$H47*$T47)</f>
        <v>0</v>
      </c>
      <c r="K44" s="214"/>
      <c r="L44" s="214"/>
      <c r="M44" s="214"/>
      <c r="N44" s="214">
        <f>((Q39*$H46+Q39*$H49)*$T46)+((Q40*$H47+Q40*$H49)*$T47)+(Q41*$H47*$T47)</f>
        <v>0</v>
      </c>
      <c r="O44" s="214"/>
      <c r="P44" s="214"/>
      <c r="Q44" s="214"/>
      <c r="R44" s="214">
        <f>((U39*$H46+U39*$H49)*$T46)+((U40*$H47+U40*$H49)*$T47)+(U41*$H47*$T47)</f>
        <v>0</v>
      </c>
      <c r="S44" s="214"/>
      <c r="T44" s="214"/>
      <c r="U44" s="214"/>
      <c r="V44" s="214">
        <f>((Y39*$H46+Y39*$H49)*$T46)+((Y40*$H47+Y40*$H49)*$T47)+(Y41*$H47*$T47)</f>
        <v>0</v>
      </c>
      <c r="W44" s="214"/>
      <c r="X44" s="214"/>
      <c r="Y44" s="214"/>
      <c r="Z44" s="214">
        <f>((AC39*$H46+AC39*$H49)*$T46)+((AC40*$H47+AC40*$H49)*$T47)+(AC41*$H47*$T47)</f>
        <v>0</v>
      </c>
      <c r="AA44" s="214"/>
      <c r="AB44" s="214"/>
      <c r="AC44" s="214"/>
      <c r="AD44" s="214">
        <f>((AG39*$H46+AG39*$H49)*$T46)+((AG40*$H47+AG40*$H49)*$T47)+(AG41*$H47*$T47)</f>
        <v>0</v>
      </c>
      <c r="AE44" s="214"/>
      <c r="AF44" s="214"/>
      <c r="AG44" s="214"/>
      <c r="AH44" s="214">
        <f>((AK39*$H46+AK39*$H49)*$T46)+((AK40*$H47+AK40*$H49)*$T47)+(AK41*$H47*$T47)</f>
        <v>0</v>
      </c>
      <c r="AI44" s="214"/>
      <c r="AJ44" s="214"/>
      <c r="AK44" s="214"/>
      <c r="AL44" s="214">
        <f>((AO39*$H46+AO39*$H49)*$T46)+((AO40*$H47+AO40*$H49)*$T47)+(AO41*$H47*$T47)</f>
        <v>0</v>
      </c>
      <c r="AM44" s="214"/>
      <c r="AN44" s="214"/>
      <c r="AO44" s="214"/>
      <c r="AP44" s="214">
        <f>((AS39*$H46+AS39*$H49)*$T46)+((AS40*$H47+AS40*$H49)*$T47)+(AS41*$H47*$T47)</f>
        <v>0</v>
      </c>
      <c r="AQ44" s="214"/>
      <c r="AR44" s="214"/>
      <c r="AS44" s="214"/>
      <c r="AT44" s="214">
        <f>((AW39*$H46+AW39*$H49)*$T46)+((AW40*$H47+AW40*$H49)*$T47)+(AW41*$H47*$T47)</f>
        <v>0</v>
      </c>
      <c r="AU44" s="214"/>
      <c r="AV44" s="214"/>
      <c r="AW44" s="214"/>
      <c r="AZ44" s="107"/>
    </row>
    <row r="45" spans="2:52" ht="15" customHeight="1" x14ac:dyDescent="0.2">
      <c r="B45" s="58" t="s">
        <v>32</v>
      </c>
      <c r="C45" s="56"/>
      <c r="D45" s="51"/>
      <c r="E45" s="44" t="s">
        <v>36</v>
      </c>
      <c r="F45" s="45" t="s">
        <v>34</v>
      </c>
      <c r="G45" s="50" t="s">
        <v>37</v>
      </c>
      <c r="H45" s="51"/>
      <c r="I45" s="50" t="s">
        <v>101</v>
      </c>
      <c r="J45" s="51"/>
      <c r="K45" s="50" t="s">
        <v>102</v>
      </c>
      <c r="L45" s="56"/>
      <c r="M45" s="51"/>
      <c r="N45" s="50" t="s">
        <v>103</v>
      </c>
      <c r="O45" s="51"/>
      <c r="P45" s="50" t="s">
        <v>104</v>
      </c>
      <c r="Q45" s="51"/>
      <c r="R45" s="43" t="s">
        <v>97</v>
      </c>
      <c r="S45" s="43"/>
      <c r="T45" s="215" t="s">
        <v>98</v>
      </c>
      <c r="U45" s="216"/>
      <c r="V45" s="217" t="s">
        <v>99</v>
      </c>
      <c r="W45" s="218"/>
      <c r="X45" s="218"/>
      <c r="Y45" s="219"/>
      <c r="Z45"/>
      <c r="AH45"/>
      <c r="AI45"/>
      <c r="AJ45"/>
      <c r="AK45"/>
      <c r="AL45"/>
      <c r="AM45"/>
      <c r="AT45" s="213">
        <f>SUM(B44:AW44)</f>
        <v>0</v>
      </c>
      <c r="AU45" s="189"/>
      <c r="AV45" s="189"/>
      <c r="AW45" s="189"/>
    </row>
    <row r="46" spans="2:52" ht="15" customHeight="1" x14ac:dyDescent="0.2">
      <c r="B46" s="59" t="s">
        <v>33</v>
      </c>
      <c r="C46" s="57"/>
      <c r="D46" s="53"/>
      <c r="E46" s="48">
        <v>4</v>
      </c>
      <c r="F46" s="91">
        <v>4</v>
      </c>
      <c r="G46" s="35"/>
      <c r="H46" s="54">
        <f>E46*F46</f>
        <v>16</v>
      </c>
      <c r="I46" s="203">
        <f>AX39</f>
        <v>266</v>
      </c>
      <c r="J46" s="205"/>
      <c r="K46" s="203"/>
      <c r="L46" s="204"/>
      <c r="M46" s="205"/>
      <c r="N46" s="203"/>
      <c r="O46" s="205"/>
      <c r="P46" s="203">
        <f>SUM(I46:O46)</f>
        <v>266</v>
      </c>
      <c r="Q46" s="202"/>
      <c r="R46" s="208">
        <f>H46*P46</f>
        <v>4256</v>
      </c>
      <c r="S46" s="208"/>
      <c r="T46" s="220"/>
      <c r="U46" s="221"/>
      <c r="V46" s="203">
        <f>R46*T46</f>
        <v>0</v>
      </c>
      <c r="W46" s="204"/>
      <c r="X46" s="204"/>
      <c r="Y46" s="222"/>
      <c r="Z46"/>
      <c r="AA46" t="s">
        <v>63</v>
      </c>
      <c r="AB46" t="s">
        <v>93</v>
      </c>
      <c r="AC46"/>
      <c r="AD46"/>
      <c r="AE46"/>
      <c r="AF46"/>
      <c r="AG46"/>
      <c r="AH46"/>
      <c r="AI46"/>
      <c r="AJ46"/>
      <c r="AK46"/>
      <c r="AL46"/>
      <c r="AM46"/>
      <c r="AT46" s="209" t="s">
        <v>70</v>
      </c>
      <c r="AU46" s="189"/>
      <c r="AV46" s="189"/>
      <c r="AW46" s="189"/>
      <c r="AX46" s="189"/>
    </row>
    <row r="47" spans="2:52" ht="15" customHeight="1" x14ac:dyDescent="0.2">
      <c r="B47" s="59" t="s">
        <v>33</v>
      </c>
      <c r="C47" s="57"/>
      <c r="D47" s="53"/>
      <c r="E47" s="48">
        <v>4</v>
      </c>
      <c r="F47" s="91">
        <v>3</v>
      </c>
      <c r="G47" s="35"/>
      <c r="H47" s="54">
        <f>E47*F47</f>
        <v>12</v>
      </c>
      <c r="I47" s="203"/>
      <c r="J47" s="205"/>
      <c r="K47" s="203">
        <f>AX40</f>
        <v>34</v>
      </c>
      <c r="L47" s="204"/>
      <c r="M47" s="205"/>
      <c r="N47" s="203">
        <f>AX41</f>
        <v>11</v>
      </c>
      <c r="O47" s="205"/>
      <c r="P47" s="201">
        <f t="shared" ref="P47:P49" si="54">SUM(I47:O47)</f>
        <v>45</v>
      </c>
      <c r="Q47" s="202"/>
      <c r="R47" s="208">
        <f>H47*P47</f>
        <v>540</v>
      </c>
      <c r="S47" s="208"/>
      <c r="T47" s="220"/>
      <c r="U47" s="221"/>
      <c r="V47" s="203">
        <f>R47*T47</f>
        <v>0</v>
      </c>
      <c r="W47" s="204"/>
      <c r="X47" s="204"/>
      <c r="Y47" s="222"/>
      <c r="Z47"/>
      <c r="AA47" t="s">
        <v>64</v>
      </c>
      <c r="AB47" t="s">
        <v>110</v>
      </c>
      <c r="AC47"/>
      <c r="AD47"/>
      <c r="AE47"/>
      <c r="AF47"/>
      <c r="AG47"/>
      <c r="AH47"/>
      <c r="AI47"/>
      <c r="AJ47"/>
      <c r="AK47"/>
      <c r="AL47"/>
      <c r="AM47"/>
      <c r="AT47" s="39"/>
      <c r="AU47" s="39"/>
      <c r="AV47" s="39"/>
      <c r="AW47" s="39"/>
    </row>
    <row r="48" spans="2:52" ht="15" customHeight="1" x14ac:dyDescent="0.2">
      <c r="B48" s="59" t="s">
        <v>33</v>
      </c>
      <c r="C48" s="57"/>
      <c r="D48" s="53"/>
      <c r="E48" s="48">
        <v>4</v>
      </c>
      <c r="F48" s="19">
        <v>5</v>
      </c>
      <c r="G48" s="35"/>
      <c r="H48" s="54">
        <f>E48*F48</f>
        <v>20</v>
      </c>
      <c r="I48" s="203"/>
      <c r="J48" s="205"/>
      <c r="K48" s="203"/>
      <c r="L48" s="204"/>
      <c r="M48" s="205"/>
      <c r="N48" s="203"/>
      <c r="O48" s="205"/>
      <c r="P48" s="201">
        <f t="shared" si="54"/>
        <v>0</v>
      </c>
      <c r="Q48" s="202"/>
      <c r="R48" s="208">
        <f>H48*P48</f>
        <v>0</v>
      </c>
      <c r="S48" s="208"/>
      <c r="T48" s="220"/>
      <c r="U48" s="221"/>
      <c r="V48" s="203">
        <f>R48*T48</f>
        <v>0</v>
      </c>
      <c r="W48" s="204"/>
      <c r="X48" s="204"/>
      <c r="Y48" s="222"/>
      <c r="Z48"/>
      <c r="AA48" t="s">
        <v>65</v>
      </c>
      <c r="AB48" t="s">
        <v>66</v>
      </c>
      <c r="AC48"/>
      <c r="AD48"/>
      <c r="AE48"/>
      <c r="AF48"/>
      <c r="AG48"/>
      <c r="AH48"/>
      <c r="AI48" s="236" t="s">
        <v>121</v>
      </c>
      <c r="AJ48"/>
      <c r="AK48"/>
      <c r="AL48"/>
      <c r="AM48"/>
      <c r="AT48" s="39"/>
      <c r="AU48" s="39"/>
      <c r="AV48" s="39"/>
      <c r="AW48" s="39"/>
    </row>
    <row r="49" spans="2:49" ht="15" customHeight="1" x14ac:dyDescent="0.2">
      <c r="B49" s="59" t="s">
        <v>35</v>
      </c>
      <c r="C49" s="57"/>
      <c r="D49" s="53"/>
      <c r="E49" s="48">
        <v>4</v>
      </c>
      <c r="F49" s="19">
        <v>1</v>
      </c>
      <c r="G49" s="35"/>
      <c r="H49" s="54">
        <f>E49*F49</f>
        <v>4</v>
      </c>
      <c r="I49" s="203">
        <f>I46</f>
        <v>266</v>
      </c>
      <c r="J49" s="205"/>
      <c r="K49" s="203">
        <f>K47</f>
        <v>34</v>
      </c>
      <c r="L49" s="204"/>
      <c r="M49" s="205"/>
      <c r="N49" s="203"/>
      <c r="O49" s="205"/>
      <c r="P49" s="201">
        <f t="shared" si="54"/>
        <v>300</v>
      </c>
      <c r="Q49" s="202"/>
      <c r="R49" s="208">
        <f>H49*P49</f>
        <v>1200</v>
      </c>
      <c r="S49" s="208"/>
      <c r="T49" s="220"/>
      <c r="U49" s="221"/>
      <c r="V49" s="203">
        <f>R49*T49</f>
        <v>0</v>
      </c>
      <c r="W49" s="204"/>
      <c r="X49" s="204"/>
      <c r="Y49" s="222"/>
      <c r="Z49"/>
      <c r="AA49" s="92" t="s">
        <v>67</v>
      </c>
      <c r="AB49" t="s">
        <v>68</v>
      </c>
      <c r="AC49"/>
      <c r="AD49"/>
      <c r="AE49"/>
      <c r="AF49"/>
      <c r="AG49"/>
      <c r="AH49"/>
      <c r="AI49"/>
      <c r="AJ49"/>
      <c r="AK49"/>
      <c r="AL49"/>
      <c r="AM49"/>
      <c r="AT49" s="39"/>
      <c r="AU49" s="39"/>
      <c r="AV49" s="39"/>
      <c r="AW49" s="39"/>
    </row>
    <row r="50" spans="2:49" ht="15" customHeight="1" thickBot="1" x14ac:dyDescent="0.25">
      <c r="B50" s="20"/>
      <c r="C50" s="21"/>
      <c r="D50" s="55"/>
      <c r="E50" s="49"/>
      <c r="F50" s="22"/>
      <c r="G50" s="36"/>
      <c r="H50" s="55"/>
      <c r="I50" s="203"/>
      <c r="J50" s="205"/>
      <c r="K50" s="203"/>
      <c r="L50" s="204"/>
      <c r="M50" s="205"/>
      <c r="N50" s="203"/>
      <c r="O50" s="205"/>
      <c r="P50" s="201"/>
      <c r="Q50" s="202"/>
      <c r="R50" s="212">
        <f>SUM(R46:S49)</f>
        <v>5996</v>
      </c>
      <c r="S50" s="212"/>
      <c r="T50" s="223"/>
      <c r="U50" s="224"/>
      <c r="V50" s="225">
        <f>SUM(V46:Y49)</f>
        <v>0</v>
      </c>
      <c r="W50" s="226"/>
      <c r="X50" s="226"/>
      <c r="Y50" s="227"/>
      <c r="Z50"/>
      <c r="AA50" t="s">
        <v>69</v>
      </c>
      <c r="AB50" t="s">
        <v>94</v>
      </c>
      <c r="AC50"/>
      <c r="AD50"/>
      <c r="AE50"/>
      <c r="AF50"/>
      <c r="AG50"/>
      <c r="AH50"/>
      <c r="AI50"/>
      <c r="AJ50"/>
      <c r="AK50"/>
      <c r="AL50"/>
      <c r="AM50"/>
      <c r="AT50" s="39"/>
      <c r="AU50" s="39"/>
      <c r="AV50" s="39"/>
      <c r="AW50" s="39"/>
    </row>
    <row r="51" spans="2:49" ht="15" customHeight="1" x14ac:dyDescent="0.2">
      <c r="B51"/>
      <c r="C51"/>
      <c r="D51"/>
      <c r="E51" s="23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T51" s="24"/>
      <c r="AU51" s="24"/>
      <c r="AV51" s="24"/>
      <c r="AW51" s="24"/>
    </row>
    <row r="52" spans="2:49" ht="15" customHeight="1" x14ac:dyDescent="0.2">
      <c r="B52"/>
      <c r="C52"/>
      <c r="D52"/>
      <c r="E52" s="23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T52" s="24"/>
      <c r="AU52" s="24"/>
      <c r="AV52" s="24"/>
      <c r="AW52" s="24"/>
    </row>
    <row r="53" spans="2:49" ht="15" customHeight="1" x14ac:dyDescent="0.2">
      <c r="B53"/>
      <c r="C53"/>
      <c r="D53"/>
      <c r="E53" s="2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T53" s="24"/>
      <c r="AU53" s="24"/>
      <c r="AV53" s="24"/>
      <c r="AW53" s="24"/>
    </row>
    <row r="54" spans="2:49" ht="15" customHeight="1" x14ac:dyDescent="0.2">
      <c r="B54"/>
      <c r="C54"/>
      <c r="D54"/>
      <c r="E54" s="23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T54" s="24"/>
      <c r="AU54" s="24"/>
      <c r="AV54" s="24"/>
      <c r="AW54" s="24"/>
    </row>
    <row r="55" spans="2:49" ht="15" customHeight="1" x14ac:dyDescent="0.2">
      <c r="B55"/>
      <c r="C55"/>
      <c r="D55"/>
      <c r="E55" s="23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T55" s="24"/>
      <c r="AU55" s="24"/>
      <c r="AV55" s="24"/>
      <c r="AW55" s="24"/>
    </row>
    <row r="56" spans="2:49" ht="15.65" customHeight="1" x14ac:dyDescent="0.2">
      <c r="B56"/>
      <c r="C56"/>
      <c r="D56"/>
      <c r="E56" s="25"/>
      <c r="F56" s="25"/>
      <c r="G56" s="187"/>
      <c r="H56" s="187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T56" s="207"/>
      <c r="AU56" s="207"/>
      <c r="AV56" s="207"/>
      <c r="AW56" s="207"/>
    </row>
    <row r="57" spans="2:49" ht="15.65" customHeight="1" x14ac:dyDescent="0.2">
      <c r="B57"/>
      <c r="C57" s="23"/>
      <c r="D57" s="25"/>
      <c r="E57"/>
      <c r="F57"/>
      <c r="G57" s="190"/>
      <c r="H57" s="190"/>
      <c r="I57" s="197"/>
      <c r="J57" s="197"/>
      <c r="K57" s="197"/>
      <c r="L57" s="19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2:49" ht="15.65" customHeight="1" x14ac:dyDescent="0.2">
      <c r="B58"/>
      <c r="C58" s="23"/>
      <c r="D58"/>
      <c r="E58"/>
      <c r="F58"/>
      <c r="G58" s="190"/>
      <c r="H58" s="190"/>
      <c r="I58" s="197"/>
      <c r="J58" s="197"/>
      <c r="K58" s="197"/>
      <c r="L58" s="197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2:49" ht="15.65" customHeight="1" x14ac:dyDescent="0.2">
      <c r="B59"/>
      <c r="C59" s="23"/>
      <c r="D59"/>
      <c r="E59"/>
      <c r="F59"/>
      <c r="G59" s="190"/>
      <c r="H59" s="190"/>
      <c r="I59" s="197"/>
      <c r="J59" s="197"/>
      <c r="K59" s="197"/>
      <c r="L59" s="197"/>
      <c r="M59"/>
      <c r="N59"/>
      <c r="O59"/>
      <c r="P59" s="198"/>
      <c r="Q59" s="198"/>
      <c r="R59"/>
      <c r="S59"/>
      <c r="T59"/>
      <c r="U59"/>
      <c r="V59"/>
      <c r="W59"/>
      <c r="X59" s="199"/>
      <c r="Y59" s="199"/>
      <c r="Z59" s="199"/>
      <c r="AA59" s="200"/>
      <c r="AB59" s="194"/>
      <c r="AC59" s="194"/>
      <c r="AD59"/>
      <c r="AE59"/>
      <c r="AF59"/>
      <c r="AG59"/>
      <c r="AH59"/>
      <c r="AI59"/>
      <c r="AJ59"/>
      <c r="AK59"/>
      <c r="AL59"/>
      <c r="AM59"/>
    </row>
    <row r="60" spans="2:49" ht="15.65" customHeight="1" x14ac:dyDescent="0.2">
      <c r="B60"/>
      <c r="C60" s="23"/>
      <c r="D60"/>
      <c r="E60"/>
      <c r="F60"/>
      <c r="G60" s="190"/>
      <c r="H60" s="190"/>
      <c r="I60" s="191"/>
      <c r="J60" s="191"/>
      <c r="K60" s="191"/>
      <c r="L60" s="191"/>
      <c r="M60"/>
      <c r="N60"/>
      <c r="O60"/>
      <c r="P60"/>
      <c r="Q60"/>
      <c r="R60"/>
      <c r="S60"/>
      <c r="T60"/>
      <c r="U60"/>
      <c r="V60"/>
      <c r="W60"/>
      <c r="X60" s="192"/>
      <c r="Y60" s="192"/>
      <c r="Z60" s="192"/>
      <c r="AA60" s="193"/>
      <c r="AB60" s="194"/>
      <c r="AC60" s="194"/>
      <c r="AD60"/>
      <c r="AE60"/>
      <c r="AF60"/>
      <c r="AG60"/>
      <c r="AH60"/>
      <c r="AI60"/>
      <c r="AJ60"/>
    </row>
    <row r="61" spans="2:49" ht="15.65" customHeight="1" x14ac:dyDescent="0.2">
      <c r="B61"/>
      <c r="C61"/>
      <c r="D61"/>
      <c r="E61"/>
      <c r="F61"/>
      <c r="G61" s="195"/>
      <c r="H61" s="196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</row>
    <row r="62" spans="2:49" ht="15.65" customHeight="1" x14ac:dyDescent="0.2">
      <c r="G62" s="186"/>
      <c r="H62" s="186"/>
      <c r="J62" s="186"/>
      <c r="K62" s="186"/>
      <c r="L62" s="186"/>
      <c r="M62" s="187"/>
      <c r="N62" s="187"/>
      <c r="R62" s="3"/>
      <c r="V62" s="3"/>
      <c r="AT62" s="188"/>
      <c r="AU62" s="189"/>
      <c r="AV62" s="189"/>
    </row>
  </sheetData>
  <mergeCells count="72">
    <mergeCell ref="K46:M46"/>
    <mergeCell ref="K48:M48"/>
    <mergeCell ref="K50:M50"/>
    <mergeCell ref="N46:O46"/>
    <mergeCell ref="N47:O47"/>
    <mergeCell ref="N48:O48"/>
    <mergeCell ref="N49:O49"/>
    <mergeCell ref="N50:O50"/>
    <mergeCell ref="I46:J46"/>
    <mergeCell ref="I47:J47"/>
    <mergeCell ref="I48:J48"/>
    <mergeCell ref="I49:J49"/>
    <mergeCell ref="I50:J50"/>
    <mergeCell ref="T49:U49"/>
    <mergeCell ref="V49:Y49"/>
    <mergeCell ref="P50:Q50"/>
    <mergeCell ref="T50:U50"/>
    <mergeCell ref="V50:Y50"/>
    <mergeCell ref="T47:U47"/>
    <mergeCell ref="V47:Y47"/>
    <mergeCell ref="P48:Q48"/>
    <mergeCell ref="T48:U48"/>
    <mergeCell ref="V48:Y48"/>
    <mergeCell ref="T45:U45"/>
    <mergeCell ref="V45:Y45"/>
    <mergeCell ref="P46:Q46"/>
    <mergeCell ref="T46:U46"/>
    <mergeCell ref="V46:Y46"/>
    <mergeCell ref="AH44:AK44"/>
    <mergeCell ref="AL44:AO44"/>
    <mergeCell ref="F44:I44"/>
    <mergeCell ref="J44:M44"/>
    <mergeCell ref="N44:Q44"/>
    <mergeCell ref="R44:U44"/>
    <mergeCell ref="B3:AW3"/>
    <mergeCell ref="G56:H56"/>
    <mergeCell ref="AT56:AW56"/>
    <mergeCell ref="R46:S46"/>
    <mergeCell ref="R47:S47"/>
    <mergeCell ref="AT46:AX46"/>
    <mergeCell ref="C44:E44"/>
    <mergeCell ref="R48:S48"/>
    <mergeCell ref="R49:S49"/>
    <mergeCell ref="R50:S50"/>
    <mergeCell ref="AT45:AW45"/>
    <mergeCell ref="AP44:AS44"/>
    <mergeCell ref="AT44:AW44"/>
    <mergeCell ref="V44:Y44"/>
    <mergeCell ref="Z44:AC44"/>
    <mergeCell ref="AD44:AG44"/>
    <mergeCell ref="G57:H57"/>
    <mergeCell ref="I57:L57"/>
    <mergeCell ref="G58:H58"/>
    <mergeCell ref="I58:L58"/>
    <mergeCell ref="P47:Q47"/>
    <mergeCell ref="P49:Q49"/>
    <mergeCell ref="K47:M47"/>
    <mergeCell ref="K49:M49"/>
    <mergeCell ref="G59:H59"/>
    <mergeCell ref="I59:L59"/>
    <mergeCell ref="P59:Q59"/>
    <mergeCell ref="X59:Z59"/>
    <mergeCell ref="AA59:AC59"/>
    <mergeCell ref="G62:H62"/>
    <mergeCell ref="J62:L62"/>
    <mergeCell ref="M62:N62"/>
    <mergeCell ref="AT62:AV62"/>
    <mergeCell ref="G60:H60"/>
    <mergeCell ref="I60:L60"/>
    <mergeCell ref="X60:Z60"/>
    <mergeCell ref="AA60:AC60"/>
    <mergeCell ref="G61:H61"/>
  </mergeCells>
  <phoneticPr fontId="4"/>
  <conditionalFormatting sqref="B5:B35">
    <cfRule type="expression" dxfId="119" priority="226">
      <formula>D5="休"</formula>
    </cfRule>
  </conditionalFormatting>
  <conditionalFormatting sqref="C5:C35">
    <cfRule type="expression" dxfId="118" priority="229">
      <formula>D5="休"</formula>
    </cfRule>
  </conditionalFormatting>
  <conditionalFormatting sqref="D5:D35">
    <cfRule type="cellIs" dxfId="117" priority="93" operator="equal">
      <formula>"祝"</formula>
    </cfRule>
    <cfRule type="expression" dxfId="116" priority="228">
      <formula>D5="休"</formula>
    </cfRule>
  </conditionalFormatting>
  <conditionalFormatting sqref="E5:E35">
    <cfRule type="expression" dxfId="115" priority="227">
      <formula>D5="休"</formula>
    </cfRule>
  </conditionalFormatting>
  <conditionalFormatting sqref="F5:F35">
    <cfRule type="expression" dxfId="114" priority="214">
      <formula>H5="休"</formula>
    </cfRule>
  </conditionalFormatting>
  <conditionalFormatting sqref="G5:G35">
    <cfRule type="expression" dxfId="113" priority="216">
      <formula>H5="休"</formula>
    </cfRule>
  </conditionalFormatting>
  <conditionalFormatting sqref="H5:H35">
    <cfRule type="expression" dxfId="112" priority="31">
      <formula>H5="休"</formula>
    </cfRule>
    <cfRule type="cellIs" dxfId="111" priority="88" operator="equal">
      <formula>"祝"</formula>
    </cfRule>
  </conditionalFormatting>
  <conditionalFormatting sqref="I5:I35">
    <cfRule type="expression" dxfId="110" priority="215">
      <formula>H5="休"</formula>
    </cfRule>
  </conditionalFormatting>
  <conditionalFormatting sqref="J5:J35">
    <cfRule type="expression" dxfId="109" priority="202">
      <formula>L5="休"</formula>
    </cfRule>
  </conditionalFormatting>
  <conditionalFormatting sqref="K5:K35">
    <cfRule type="expression" dxfId="108" priority="204">
      <formula>L5="休"</formula>
    </cfRule>
  </conditionalFormatting>
  <conditionalFormatting sqref="L5:L35">
    <cfRule type="expression" dxfId="107" priority="84">
      <formula>L5="休"</formula>
    </cfRule>
    <cfRule type="cellIs" dxfId="106" priority="83" operator="equal">
      <formula>"祝"</formula>
    </cfRule>
  </conditionalFormatting>
  <conditionalFormatting sqref="M5:M35">
    <cfRule type="expression" dxfId="105" priority="203">
      <formula>L5="休"</formula>
    </cfRule>
  </conditionalFormatting>
  <conditionalFormatting sqref="N5:N35">
    <cfRule type="expression" dxfId="104" priority="190">
      <formula>P5="休"</formula>
    </cfRule>
  </conditionalFormatting>
  <conditionalFormatting sqref="O5:O35">
    <cfRule type="expression" dxfId="103" priority="192">
      <formula>P5="休"</formula>
    </cfRule>
  </conditionalFormatting>
  <conditionalFormatting sqref="P5:P35">
    <cfRule type="cellIs" dxfId="102" priority="3" operator="equal">
      <formula>"祝"</formula>
    </cfRule>
    <cfRule type="expression" dxfId="101" priority="4">
      <formula>P5="休"</formula>
    </cfRule>
  </conditionalFormatting>
  <conditionalFormatting sqref="Q5:Q35">
    <cfRule type="expression" dxfId="100" priority="191">
      <formula>P5="休"</formula>
    </cfRule>
  </conditionalFormatting>
  <conditionalFormatting sqref="R5:R35">
    <cfRule type="expression" dxfId="99" priority="178">
      <formula>T5="休"</formula>
    </cfRule>
  </conditionalFormatting>
  <conditionalFormatting sqref="S5:S35">
    <cfRule type="expression" dxfId="98" priority="180">
      <formula>T5="休"</formula>
    </cfRule>
  </conditionalFormatting>
  <conditionalFormatting sqref="T5:T35">
    <cfRule type="expression" dxfId="97" priority="74">
      <formula>T5="休"</formula>
    </cfRule>
    <cfRule type="cellIs" dxfId="96" priority="73" operator="equal">
      <formula>"祝"</formula>
    </cfRule>
  </conditionalFormatting>
  <conditionalFormatting sqref="U5:U35">
    <cfRule type="expression" dxfId="95" priority="179">
      <formula>T5="休"</formula>
    </cfRule>
  </conditionalFormatting>
  <conditionalFormatting sqref="V5:V35">
    <cfRule type="expression" dxfId="94" priority="166">
      <formula>X5="休"</formula>
    </cfRule>
  </conditionalFormatting>
  <conditionalFormatting sqref="W5:W35">
    <cfRule type="expression" dxfId="93" priority="168">
      <formula>X5="休"</formula>
    </cfRule>
  </conditionalFormatting>
  <conditionalFormatting sqref="X5:X35">
    <cfRule type="cellIs" dxfId="92" priority="68" operator="equal">
      <formula>"祝"</formula>
    </cfRule>
    <cfRule type="expression" dxfId="91" priority="8">
      <formula>X5="休"</formula>
    </cfRule>
  </conditionalFormatting>
  <conditionalFormatting sqref="Y5:Y35">
    <cfRule type="expression" dxfId="90" priority="167">
      <formula>X5="休"</formula>
    </cfRule>
  </conditionalFormatting>
  <conditionalFormatting sqref="Z5:Z35">
    <cfRule type="expression" dxfId="89" priority="154">
      <formula>AB5="休"</formula>
    </cfRule>
  </conditionalFormatting>
  <conditionalFormatting sqref="AA5:AA35">
    <cfRule type="expression" dxfId="88" priority="156">
      <formula>AB5="休"</formula>
    </cfRule>
  </conditionalFormatting>
  <conditionalFormatting sqref="AB5:AB35">
    <cfRule type="expression" dxfId="87" priority="16">
      <formula>AB5="休"</formula>
    </cfRule>
    <cfRule type="cellIs" dxfId="86" priority="15" operator="equal">
      <formula>"祝"</formula>
    </cfRule>
  </conditionalFormatting>
  <conditionalFormatting sqref="AC5:AC35">
    <cfRule type="expression" dxfId="85" priority="155">
      <formula>AB5="休"</formula>
    </cfRule>
  </conditionalFormatting>
  <conditionalFormatting sqref="AD5:AD35">
    <cfRule type="expression" dxfId="84" priority="142">
      <formula>AF5="休"</formula>
    </cfRule>
  </conditionalFormatting>
  <conditionalFormatting sqref="AE5:AE35">
    <cfRule type="expression" dxfId="83" priority="144">
      <formula>AF5="休"</formula>
    </cfRule>
  </conditionalFormatting>
  <conditionalFormatting sqref="AF5:AF35">
    <cfRule type="expression" dxfId="82" priority="1">
      <formula>AF5="休"</formula>
    </cfRule>
    <cfRule type="cellIs" dxfId="81" priority="2" operator="equal">
      <formula>"祝"</formula>
    </cfRule>
  </conditionalFormatting>
  <conditionalFormatting sqref="AG5:AG35">
    <cfRule type="expression" dxfId="80" priority="143">
      <formula>AF5="休"</formula>
    </cfRule>
  </conditionalFormatting>
  <conditionalFormatting sqref="AH5:AH35">
    <cfRule type="expression" dxfId="79" priority="130">
      <formula>AJ5="休"</formula>
    </cfRule>
  </conditionalFormatting>
  <conditionalFormatting sqref="AI5:AI35">
    <cfRule type="expression" dxfId="78" priority="132">
      <formula>AJ5="休"</formula>
    </cfRule>
  </conditionalFormatting>
  <conditionalFormatting sqref="AJ5:AJ35">
    <cfRule type="cellIs" dxfId="77" priority="53" operator="equal">
      <formula>"祝"</formula>
    </cfRule>
    <cfRule type="expression" dxfId="76" priority="7">
      <formula>AJ5="休"</formula>
    </cfRule>
  </conditionalFormatting>
  <conditionalFormatting sqref="AK5:AK35">
    <cfRule type="expression" dxfId="75" priority="131">
      <formula>AJ5="休"</formula>
    </cfRule>
  </conditionalFormatting>
  <conditionalFormatting sqref="AL5:AL35">
    <cfRule type="expression" dxfId="74" priority="118">
      <formula>AN5="休"</formula>
    </cfRule>
  </conditionalFormatting>
  <conditionalFormatting sqref="AM5:AM35">
    <cfRule type="expression" dxfId="73" priority="120">
      <formula>AN5="休"</formula>
    </cfRule>
  </conditionalFormatting>
  <conditionalFormatting sqref="AN5:AN35">
    <cfRule type="expression" dxfId="72" priority="10">
      <formula>AN5="休"</formula>
    </cfRule>
    <cfRule type="cellIs" dxfId="71" priority="9" operator="equal">
      <formula>"祝"</formula>
    </cfRule>
  </conditionalFormatting>
  <conditionalFormatting sqref="AO5:AO35">
    <cfRule type="expression" dxfId="70" priority="119">
      <formula>AN5="休"</formula>
    </cfRule>
  </conditionalFormatting>
  <conditionalFormatting sqref="AP5:AP35">
    <cfRule type="expression" dxfId="69" priority="34">
      <formula>AR5="休"</formula>
    </cfRule>
  </conditionalFormatting>
  <conditionalFormatting sqref="AQ5:AQ35">
    <cfRule type="expression" dxfId="68" priority="36">
      <formula>AR5="休"</formula>
    </cfRule>
  </conditionalFormatting>
  <conditionalFormatting sqref="AR5:AR35">
    <cfRule type="expression" dxfId="67" priority="33">
      <formula>AR5="休"</formula>
    </cfRule>
    <cfRule type="cellIs" dxfId="66" priority="32" operator="equal">
      <formula>"祝"</formula>
    </cfRule>
  </conditionalFormatting>
  <conditionalFormatting sqref="AS5:AS35">
    <cfRule type="expression" dxfId="65" priority="35">
      <formula>AR5="休"</formula>
    </cfRule>
  </conditionalFormatting>
  <conditionalFormatting sqref="AT5:AT35">
    <cfRule type="expression" dxfId="64" priority="94">
      <formula>AV5="休"</formula>
    </cfRule>
  </conditionalFormatting>
  <conditionalFormatting sqref="AU5:AU35">
    <cfRule type="expression" dxfId="63" priority="96">
      <formula>AV5="休"</formula>
    </cfRule>
  </conditionalFormatting>
  <conditionalFormatting sqref="AV5:AV35">
    <cfRule type="expression" dxfId="62" priority="6">
      <formula>AV5="休"</formula>
    </cfRule>
    <cfRule type="cellIs" dxfId="61" priority="5" operator="equal">
      <formula>"祝"</formula>
    </cfRule>
  </conditionalFormatting>
  <conditionalFormatting sqref="AW5:AW35">
    <cfRule type="expression" dxfId="60" priority="95">
      <formula>AV5="休"</formula>
    </cfRule>
  </conditionalFormatting>
  <pageMargins left="0.78740157480314965" right="0.39370078740157483" top="0.78740157480314965" bottom="0.39370078740157483" header="0" footer="0"/>
  <pageSetup paperSize="9" scale="6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FF"/>
  </sheetPr>
  <dimension ref="B1:AX59"/>
  <sheetViews>
    <sheetView view="pageBreakPreview" topLeftCell="A31" zoomScale="112" zoomScaleNormal="85" zoomScaleSheetLayoutView="112" workbookViewId="0">
      <selection activeCell="AG44" sqref="AG44"/>
    </sheetView>
  </sheetViews>
  <sheetFormatPr defaultColWidth="9" defaultRowHeight="11" x14ac:dyDescent="0.2"/>
  <cols>
    <col min="1" max="1" width="3.26953125" style="3" customWidth="1"/>
    <col min="2" max="2" width="5.90625" style="4" bestFit="1" customWidth="1"/>
    <col min="3" max="3" width="3" style="2" bestFit="1" customWidth="1"/>
    <col min="4" max="4" width="3" style="2" customWidth="1"/>
    <col min="5" max="5" width="4.26953125" style="3" customWidth="1"/>
    <col min="6" max="6" width="5.90625" style="3" bestFit="1" customWidth="1"/>
    <col min="7" max="7" width="3" style="2" bestFit="1" customWidth="1"/>
    <col min="8" max="8" width="3" style="2" customWidth="1"/>
    <col min="9" max="9" width="4.453125" style="3" bestFit="1" customWidth="1"/>
    <col min="10" max="10" width="5.90625" style="3" bestFit="1" customWidth="1"/>
    <col min="11" max="11" width="3" style="3" bestFit="1" customWidth="1"/>
    <col min="12" max="12" width="3" style="3" customWidth="1"/>
    <col min="13" max="13" width="4.08984375" style="3" customWidth="1"/>
    <col min="14" max="14" width="5.90625" style="4" bestFit="1" customWidth="1"/>
    <col min="15" max="15" width="3" style="3" bestFit="1" customWidth="1"/>
    <col min="16" max="16" width="3" style="3" customWidth="1"/>
    <col min="17" max="17" width="3.6328125" style="3" customWidth="1"/>
    <col min="18" max="18" width="5.90625" style="4" bestFit="1" customWidth="1"/>
    <col min="19" max="19" width="3" style="3" bestFit="1" customWidth="1"/>
    <col min="20" max="20" width="2.6328125" style="3" bestFit="1" customWidth="1"/>
    <col min="21" max="21" width="3.6328125" style="3" customWidth="1"/>
    <col min="22" max="22" width="5.90625" style="4" bestFit="1" customWidth="1"/>
    <col min="23" max="23" width="3" style="3" bestFit="1" customWidth="1"/>
    <col min="24" max="24" width="3" style="3" customWidth="1"/>
    <col min="25" max="25" width="3.453125" style="3" customWidth="1"/>
    <col min="26" max="26" width="6.7265625" style="3" bestFit="1" customWidth="1"/>
    <col min="27" max="28" width="3" style="3" customWidth="1"/>
    <col min="29" max="29" width="3.6328125" style="3" customWidth="1"/>
    <col min="30" max="30" width="6.7265625" style="3" bestFit="1" customWidth="1"/>
    <col min="31" max="31" width="3" style="3" bestFit="1" customWidth="1"/>
    <col min="32" max="32" width="3" style="3" customWidth="1"/>
    <col min="33" max="33" width="3.453125" style="3" customWidth="1"/>
    <col min="34" max="34" width="6.7265625" style="3" bestFit="1" customWidth="1"/>
    <col min="35" max="35" width="3" style="3" bestFit="1" customWidth="1"/>
    <col min="36" max="36" width="3" style="3" customWidth="1"/>
    <col min="37" max="37" width="3.7265625" style="3" customWidth="1"/>
    <col min="38" max="38" width="5.90625" style="3" bestFit="1" customWidth="1"/>
    <col min="39" max="39" width="3" style="3" bestFit="1" customWidth="1"/>
    <col min="40" max="40" width="3" style="3" customWidth="1"/>
    <col min="41" max="41" width="3.7265625" style="3" customWidth="1"/>
    <col min="42" max="42" width="5.90625" style="3" bestFit="1" customWidth="1"/>
    <col min="43" max="43" width="3" style="3" bestFit="1" customWidth="1"/>
    <col min="44" max="44" width="3" style="3" customWidth="1"/>
    <col min="45" max="45" width="4" style="3" customWidth="1"/>
    <col min="46" max="46" width="4.6328125" style="3" bestFit="1" customWidth="1"/>
    <col min="47" max="48" width="3" style="3" customWidth="1"/>
    <col min="49" max="49" width="3.36328125" style="3" customWidth="1"/>
    <col min="50" max="50" width="4.36328125" style="3" customWidth="1"/>
    <col min="51" max="16384" width="9" style="3"/>
  </cols>
  <sheetData>
    <row r="1" spans="2:49" ht="20.5" customHeight="1" x14ac:dyDescent="0.2">
      <c r="B1" s="1" t="s">
        <v>0</v>
      </c>
    </row>
    <row r="2" spans="2:49" ht="20.5" customHeight="1" x14ac:dyDescent="0.2">
      <c r="B2" s="1"/>
      <c r="D2" s="1"/>
    </row>
    <row r="3" spans="2:49" ht="27.75" customHeight="1" thickBot="1" x14ac:dyDescent="0.25">
      <c r="B3" s="206" t="s">
        <v>107</v>
      </c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  <c r="AK3" s="206"/>
      <c r="AL3" s="206"/>
      <c r="AM3" s="206"/>
      <c r="AN3" s="206"/>
      <c r="AO3" s="206"/>
      <c r="AP3" s="206"/>
      <c r="AQ3" s="206"/>
      <c r="AR3" s="206"/>
      <c r="AS3" s="206"/>
      <c r="AT3" s="206"/>
      <c r="AU3" s="206"/>
      <c r="AV3" s="206"/>
      <c r="AW3" s="206"/>
    </row>
    <row r="4" spans="2:49" ht="47.5" customHeight="1" thickBot="1" x14ac:dyDescent="0.25">
      <c r="B4" s="5" t="s">
        <v>1</v>
      </c>
      <c r="C4" s="6" t="s">
        <v>2</v>
      </c>
      <c r="D4" s="6" t="s">
        <v>25</v>
      </c>
      <c r="E4" s="7" t="s">
        <v>26</v>
      </c>
      <c r="F4" s="5" t="s">
        <v>1</v>
      </c>
      <c r="G4" s="6" t="s">
        <v>2</v>
      </c>
      <c r="H4" s="6" t="s">
        <v>25</v>
      </c>
      <c r="I4" s="7" t="s">
        <v>26</v>
      </c>
      <c r="J4" s="5" t="s">
        <v>1</v>
      </c>
      <c r="K4" s="6" t="s">
        <v>2</v>
      </c>
      <c r="L4" s="6" t="s">
        <v>25</v>
      </c>
      <c r="M4" s="7" t="s">
        <v>26</v>
      </c>
      <c r="N4" s="5" t="s">
        <v>1</v>
      </c>
      <c r="O4" s="6" t="s">
        <v>2</v>
      </c>
      <c r="P4" s="6" t="s">
        <v>25</v>
      </c>
      <c r="Q4" s="7" t="s">
        <v>26</v>
      </c>
      <c r="R4" s="5" t="s">
        <v>1</v>
      </c>
      <c r="S4" s="6" t="s">
        <v>2</v>
      </c>
      <c r="T4" s="6" t="s">
        <v>25</v>
      </c>
      <c r="U4" s="7" t="s">
        <v>26</v>
      </c>
      <c r="V4" s="5" t="s">
        <v>1</v>
      </c>
      <c r="W4" s="6" t="s">
        <v>2</v>
      </c>
      <c r="X4" s="6" t="s">
        <v>25</v>
      </c>
      <c r="Y4" s="7" t="s">
        <v>26</v>
      </c>
      <c r="Z4" s="5" t="s">
        <v>1</v>
      </c>
      <c r="AA4" s="6" t="s">
        <v>2</v>
      </c>
      <c r="AB4" s="6" t="s">
        <v>25</v>
      </c>
      <c r="AC4" s="7" t="s">
        <v>26</v>
      </c>
      <c r="AD4" s="5" t="s">
        <v>1</v>
      </c>
      <c r="AE4" s="6" t="s">
        <v>2</v>
      </c>
      <c r="AF4" s="6" t="s">
        <v>25</v>
      </c>
      <c r="AG4" s="7" t="s">
        <v>26</v>
      </c>
      <c r="AH4" s="5" t="s">
        <v>1</v>
      </c>
      <c r="AI4" s="6" t="s">
        <v>2</v>
      </c>
      <c r="AJ4" s="6" t="s">
        <v>25</v>
      </c>
      <c r="AK4" s="7" t="s">
        <v>26</v>
      </c>
      <c r="AL4" s="5" t="s">
        <v>1</v>
      </c>
      <c r="AM4" s="6" t="s">
        <v>2</v>
      </c>
      <c r="AN4" s="6" t="s">
        <v>25</v>
      </c>
      <c r="AO4" s="7" t="s">
        <v>26</v>
      </c>
      <c r="AP4" s="5" t="s">
        <v>1</v>
      </c>
      <c r="AQ4" s="6" t="s">
        <v>2</v>
      </c>
      <c r="AR4" s="6" t="s">
        <v>25</v>
      </c>
      <c r="AS4" s="7" t="s">
        <v>26</v>
      </c>
      <c r="AT4" s="5" t="s">
        <v>1</v>
      </c>
      <c r="AU4" s="6" t="s">
        <v>2</v>
      </c>
      <c r="AV4" s="6" t="s">
        <v>25</v>
      </c>
      <c r="AW4" s="7" t="s">
        <v>26</v>
      </c>
    </row>
    <row r="5" spans="2:49" ht="15.65" customHeight="1" x14ac:dyDescent="0.2">
      <c r="B5" s="8">
        <f>'R7清掃1年分'!B5</f>
        <v>45748</v>
      </c>
      <c r="C5" s="9" t="str">
        <f t="shared" ref="C5:C34" si="0">TEXT(WEEKDAY(B5,1),"AAA")</f>
        <v>火</v>
      </c>
      <c r="D5" s="9" t="str">
        <f>'R7清掃1年分'!D5</f>
        <v>○</v>
      </c>
      <c r="E5" s="10">
        <f t="shared" ref="E5:E34" si="1">IF(D5="休","",IF(C5="金","",1))</f>
        <v>1</v>
      </c>
      <c r="F5" s="8">
        <f>B34+1</f>
        <v>45778</v>
      </c>
      <c r="G5" s="9" t="str">
        <f t="shared" ref="G5:G35" si="2">TEXT(WEEKDAY(F5,1),"AAA")</f>
        <v>木</v>
      </c>
      <c r="H5" s="9" t="str">
        <f>'R7清掃1年分'!H5</f>
        <v>○</v>
      </c>
      <c r="I5" s="10">
        <f t="shared" ref="I5:I35" si="3">IF(H5="休","",IF(G5="金","",1))</f>
        <v>1</v>
      </c>
      <c r="J5" s="8">
        <f>F35+1</f>
        <v>45809</v>
      </c>
      <c r="K5" s="9" t="str">
        <f t="shared" ref="K5:K34" si="4">TEXT(WEEKDAY(J5,1),"AAA")</f>
        <v>日</v>
      </c>
      <c r="L5" s="9">
        <f>'R7清掃1年分'!L5</f>
        <v>1</v>
      </c>
      <c r="M5" s="10">
        <f t="shared" ref="M5:M34" si="5">IF(L5="休","",IF(K5="金","",1))</f>
        <v>1</v>
      </c>
      <c r="N5" s="8">
        <f>J34+1</f>
        <v>45839</v>
      </c>
      <c r="O5" s="9" t="str">
        <f t="shared" ref="O5:O35" si="6">TEXT(WEEKDAY(N5,1),"AAA")</f>
        <v>火</v>
      </c>
      <c r="P5" s="9" t="str">
        <f>'R7清掃1年分'!P5</f>
        <v>○</v>
      </c>
      <c r="Q5" s="10">
        <f t="shared" ref="Q5:Q35" si="7">IF(P5="休","",IF(O5="金","",1))</f>
        <v>1</v>
      </c>
      <c r="R5" s="8">
        <f>N35+1</f>
        <v>45870</v>
      </c>
      <c r="S5" s="9" t="str">
        <f t="shared" ref="S5:S35" si="8">TEXT(WEEKDAY(R5,1),"AAA")</f>
        <v>金</v>
      </c>
      <c r="T5" s="9" t="str">
        <f>'R7清掃1年分'!T5</f>
        <v>○</v>
      </c>
      <c r="U5" s="10" t="str">
        <f t="shared" ref="U5:U35" si="9">IF(T5="休","",IF(S5="金","",1))</f>
        <v/>
      </c>
      <c r="V5" s="8">
        <f>R35+1</f>
        <v>45901</v>
      </c>
      <c r="W5" s="9" t="str">
        <f t="shared" ref="W5:W34" si="10">TEXT(WEEKDAY(V5,1),"AAA")</f>
        <v>月</v>
      </c>
      <c r="X5" s="9" t="str">
        <f>'R7清掃1年分'!X5</f>
        <v>休</v>
      </c>
      <c r="Y5" s="10" t="str">
        <f t="shared" ref="Y5:Y34" si="11">IF(X5="休","",IF(W5="金","",1))</f>
        <v/>
      </c>
      <c r="Z5" s="8">
        <f>V34+1</f>
        <v>45931</v>
      </c>
      <c r="AA5" s="9" t="str">
        <f t="shared" ref="AA5:AA35" si="12">TEXT(WEEKDAY(Z5,1),"AAA")</f>
        <v>水</v>
      </c>
      <c r="AB5" s="9" t="str">
        <f>'R7清掃1年分'!AB5</f>
        <v>○</v>
      </c>
      <c r="AC5" s="10">
        <f t="shared" ref="AC5:AC35" si="13">IF(AB5="休","",IF(AA5="金","",1))</f>
        <v>1</v>
      </c>
      <c r="AD5" s="8">
        <f>Z35+1</f>
        <v>45962</v>
      </c>
      <c r="AE5" s="9" t="str">
        <f t="shared" ref="AE5:AE34" si="14">TEXT(WEEKDAY(AD5,1),"AAA")</f>
        <v>土</v>
      </c>
      <c r="AF5" s="9" t="str">
        <f>'R7清掃1年分'!AF5</f>
        <v>○</v>
      </c>
      <c r="AG5" s="10">
        <f t="shared" ref="AG5:AG34" si="15">IF(AF5="休","",IF(AE5="金","",1))</f>
        <v>1</v>
      </c>
      <c r="AH5" s="8">
        <f>AD34+1</f>
        <v>45992</v>
      </c>
      <c r="AI5" s="9" t="str">
        <f t="shared" ref="AI5:AI35" si="16">TEXT(WEEKDAY(AH5,1),"AAA")</f>
        <v>月</v>
      </c>
      <c r="AJ5" s="9" t="str">
        <f>'R7清掃1年分'!AJ5</f>
        <v>休</v>
      </c>
      <c r="AK5" s="10"/>
      <c r="AL5" s="8">
        <f>AH35+1</f>
        <v>46023</v>
      </c>
      <c r="AM5" s="9" t="str">
        <f t="shared" ref="AM5:AM35" si="17">TEXT(WEEKDAY(AL5,1),"AAA")</f>
        <v>木</v>
      </c>
      <c r="AN5" s="9" t="str">
        <f>'R7清掃1年分'!AN5</f>
        <v>休</v>
      </c>
      <c r="AO5" s="10"/>
      <c r="AP5" s="8">
        <f>AL35+1</f>
        <v>46054</v>
      </c>
      <c r="AQ5" s="9" t="str">
        <f t="shared" ref="AQ5:AQ32" si="18">TEXT(WEEKDAY(AP5,1),"AAA")</f>
        <v>日</v>
      </c>
      <c r="AR5" s="9" t="str">
        <f>'R7清掃1年分'!AR5</f>
        <v>○</v>
      </c>
      <c r="AS5" s="10"/>
      <c r="AT5" s="8">
        <f>EOMONTH(AP5,0)+1</f>
        <v>46082</v>
      </c>
      <c r="AU5" s="9" t="str">
        <f t="shared" ref="AU5:AU35" si="19">TEXT(WEEKDAY(AT5,1),"AAA")</f>
        <v>日</v>
      </c>
      <c r="AV5" s="9" t="str">
        <f>'R7清掃1年分'!AV5</f>
        <v>メ</v>
      </c>
      <c r="AW5" s="10">
        <f t="shared" ref="AW5:AW35" si="20">IF(AV5="休","",IF(AU5="金","",1))</f>
        <v>1</v>
      </c>
    </row>
    <row r="6" spans="2:49" ht="15.65" customHeight="1" x14ac:dyDescent="0.2">
      <c r="B6" s="11">
        <f t="shared" ref="B6:B34" si="21">B5+1</f>
        <v>45749</v>
      </c>
      <c r="C6" s="12" t="str">
        <f t="shared" si="0"/>
        <v>水</v>
      </c>
      <c r="D6" s="12" t="str">
        <f>'R7清掃1年分'!D6</f>
        <v>○</v>
      </c>
      <c r="E6" s="13">
        <f t="shared" si="1"/>
        <v>1</v>
      </c>
      <c r="F6" s="11">
        <f>F5+1</f>
        <v>45779</v>
      </c>
      <c r="G6" s="12" t="str">
        <f t="shared" si="2"/>
        <v>金</v>
      </c>
      <c r="H6" s="12" t="str">
        <f>'R7清掃1年分'!H6</f>
        <v>○</v>
      </c>
      <c r="I6" s="13" t="str">
        <f t="shared" si="3"/>
        <v/>
      </c>
      <c r="J6" s="11">
        <f>J5+1</f>
        <v>45810</v>
      </c>
      <c r="K6" s="12" t="str">
        <f t="shared" si="4"/>
        <v>月</v>
      </c>
      <c r="L6" s="12" t="str">
        <f>'R7清掃1年分'!L6</f>
        <v>休</v>
      </c>
      <c r="M6" s="13" t="str">
        <f t="shared" si="5"/>
        <v/>
      </c>
      <c r="N6" s="11">
        <f>N5+1</f>
        <v>45840</v>
      </c>
      <c r="O6" s="12" t="str">
        <f t="shared" si="6"/>
        <v>水</v>
      </c>
      <c r="P6" s="12" t="str">
        <f>'R7清掃1年分'!P6</f>
        <v>○</v>
      </c>
      <c r="Q6" s="13">
        <f t="shared" si="7"/>
        <v>1</v>
      </c>
      <c r="R6" s="11">
        <f>R5+1</f>
        <v>45871</v>
      </c>
      <c r="S6" s="12" t="str">
        <f t="shared" si="8"/>
        <v>土</v>
      </c>
      <c r="T6" s="12" t="str">
        <f>'R7清掃1年分'!T6</f>
        <v>○</v>
      </c>
      <c r="U6" s="13">
        <f t="shared" si="9"/>
        <v>1</v>
      </c>
      <c r="V6" s="11">
        <f>V5+1</f>
        <v>45902</v>
      </c>
      <c r="W6" s="12" t="str">
        <f t="shared" si="10"/>
        <v>火</v>
      </c>
      <c r="X6" s="12">
        <f>'R7清掃1年分'!X6</f>
        <v>1</v>
      </c>
      <c r="Y6" s="13">
        <f t="shared" si="11"/>
        <v>1</v>
      </c>
      <c r="Z6" s="11">
        <f>Z5+1</f>
        <v>45932</v>
      </c>
      <c r="AA6" s="12" t="str">
        <f t="shared" si="12"/>
        <v>木</v>
      </c>
      <c r="AB6" s="12" t="str">
        <f>'R7清掃1年分'!AB6</f>
        <v>○</v>
      </c>
      <c r="AC6" s="13">
        <f t="shared" si="13"/>
        <v>1</v>
      </c>
      <c r="AD6" s="11">
        <f t="shared" ref="AD6:AD34" si="22">AD5+1</f>
        <v>45963</v>
      </c>
      <c r="AE6" s="12" t="str">
        <f t="shared" si="14"/>
        <v>日</v>
      </c>
      <c r="AF6" s="12" t="str">
        <f>'R7清掃1年分'!AF6</f>
        <v>○</v>
      </c>
      <c r="AG6" s="13">
        <f t="shared" si="15"/>
        <v>1</v>
      </c>
      <c r="AH6" s="11">
        <f t="shared" ref="AH6:AH35" si="23">AH5+1</f>
        <v>45993</v>
      </c>
      <c r="AI6" s="12" t="str">
        <f t="shared" si="16"/>
        <v>火</v>
      </c>
      <c r="AJ6" s="12">
        <f>'R7清掃1年分'!AJ6</f>
        <v>1</v>
      </c>
      <c r="AK6" s="13"/>
      <c r="AL6" s="11">
        <f t="shared" ref="AL6:AL35" si="24">AL5+1</f>
        <v>46024</v>
      </c>
      <c r="AM6" s="12" t="str">
        <f t="shared" si="17"/>
        <v>金</v>
      </c>
      <c r="AN6" s="12" t="str">
        <f>'R7清掃1年分'!AN6</f>
        <v>○</v>
      </c>
      <c r="AO6" s="13"/>
      <c r="AP6" s="11">
        <f t="shared" ref="AP6:AP32" si="25">AP5+1</f>
        <v>46055</v>
      </c>
      <c r="AQ6" s="12" t="str">
        <f t="shared" si="18"/>
        <v>月</v>
      </c>
      <c r="AR6" s="12" t="str">
        <f>'R7清掃1年分'!AR6</f>
        <v>休</v>
      </c>
      <c r="AS6" s="13"/>
      <c r="AT6" s="11">
        <f t="shared" ref="AT6:AT35" si="26">AT5+1</f>
        <v>46083</v>
      </c>
      <c r="AU6" s="12" t="str">
        <f t="shared" si="19"/>
        <v>月</v>
      </c>
      <c r="AV6" s="12" t="str">
        <f>'R7清掃1年分'!AV6</f>
        <v>休</v>
      </c>
      <c r="AW6" s="13" t="str">
        <f t="shared" si="20"/>
        <v/>
      </c>
    </row>
    <row r="7" spans="2:49" ht="15.65" customHeight="1" x14ac:dyDescent="0.2">
      <c r="B7" s="11">
        <f t="shared" si="21"/>
        <v>45750</v>
      </c>
      <c r="C7" s="12" t="str">
        <f t="shared" si="0"/>
        <v>木</v>
      </c>
      <c r="D7" s="12" t="str">
        <f>'R7清掃1年分'!D7</f>
        <v>○</v>
      </c>
      <c r="E7" s="13">
        <f t="shared" si="1"/>
        <v>1</v>
      </c>
      <c r="F7" s="11">
        <f t="shared" ref="F7:F35" si="27">F6+1</f>
        <v>45780</v>
      </c>
      <c r="G7" s="12" t="str">
        <f t="shared" si="2"/>
        <v>土</v>
      </c>
      <c r="H7" s="12" t="str">
        <f>'R7清掃1年分'!H7</f>
        <v>祝</v>
      </c>
      <c r="I7" s="13">
        <f t="shared" si="3"/>
        <v>1</v>
      </c>
      <c r="J7" s="11">
        <f t="shared" ref="J7:J34" si="28">J6+1</f>
        <v>45811</v>
      </c>
      <c r="K7" s="12" t="str">
        <f t="shared" si="4"/>
        <v>火</v>
      </c>
      <c r="L7" s="12">
        <f>'R7清掃1年分'!L7</f>
        <v>1</v>
      </c>
      <c r="M7" s="13">
        <f t="shared" si="5"/>
        <v>1</v>
      </c>
      <c r="N7" s="11">
        <f t="shared" ref="N7:N35" si="29">N6+1</f>
        <v>45841</v>
      </c>
      <c r="O7" s="12" t="str">
        <f t="shared" si="6"/>
        <v>木</v>
      </c>
      <c r="P7" s="12" t="str">
        <f>'R7清掃1年分'!P7</f>
        <v>○</v>
      </c>
      <c r="Q7" s="13">
        <f t="shared" si="7"/>
        <v>1</v>
      </c>
      <c r="R7" s="11">
        <f t="shared" ref="R7:R35" si="30">R6+1</f>
        <v>45872</v>
      </c>
      <c r="S7" s="12" t="str">
        <f t="shared" si="8"/>
        <v>日</v>
      </c>
      <c r="T7" s="12" t="str">
        <f>'R7清掃1年分'!T7</f>
        <v>○</v>
      </c>
      <c r="U7" s="13">
        <f t="shared" si="9"/>
        <v>1</v>
      </c>
      <c r="V7" s="11">
        <f t="shared" ref="V7:V34" si="31">V6+1</f>
        <v>45903</v>
      </c>
      <c r="W7" s="12" t="str">
        <f t="shared" si="10"/>
        <v>水</v>
      </c>
      <c r="X7" s="12">
        <f>'R7清掃1年分'!X7</f>
        <v>1</v>
      </c>
      <c r="Y7" s="13">
        <f t="shared" si="11"/>
        <v>1</v>
      </c>
      <c r="Z7" s="11">
        <f t="shared" ref="Z7:Z35" si="32">Z6+1</f>
        <v>45933</v>
      </c>
      <c r="AA7" s="12" t="str">
        <f t="shared" si="12"/>
        <v>金</v>
      </c>
      <c r="AB7" s="12" t="str">
        <f>'R7清掃1年分'!AB7</f>
        <v>○</v>
      </c>
      <c r="AC7" s="13" t="str">
        <f t="shared" si="13"/>
        <v/>
      </c>
      <c r="AD7" s="11">
        <f t="shared" si="22"/>
        <v>45964</v>
      </c>
      <c r="AE7" s="12" t="str">
        <f t="shared" si="14"/>
        <v>月</v>
      </c>
      <c r="AF7" s="12" t="str">
        <f>'R7清掃1年分'!AF7</f>
        <v>祝</v>
      </c>
      <c r="AG7" s="13">
        <f t="shared" si="15"/>
        <v>1</v>
      </c>
      <c r="AH7" s="11">
        <f t="shared" si="23"/>
        <v>45994</v>
      </c>
      <c r="AI7" s="12" t="str">
        <f t="shared" si="16"/>
        <v>水</v>
      </c>
      <c r="AJ7" s="12">
        <f>'R7清掃1年分'!AJ7</f>
        <v>1</v>
      </c>
      <c r="AK7" s="13"/>
      <c r="AL7" s="11">
        <f t="shared" si="24"/>
        <v>46025</v>
      </c>
      <c r="AM7" s="12" t="str">
        <f t="shared" si="17"/>
        <v>土</v>
      </c>
      <c r="AN7" s="12" t="str">
        <f>'R7清掃1年分'!AN7</f>
        <v>○</v>
      </c>
      <c r="AO7" s="13"/>
      <c r="AP7" s="11">
        <f t="shared" si="25"/>
        <v>46056</v>
      </c>
      <c r="AQ7" s="12" t="str">
        <f t="shared" si="18"/>
        <v>火</v>
      </c>
      <c r="AR7" s="12" t="str">
        <f>'R7清掃1年分'!AR7</f>
        <v>○</v>
      </c>
      <c r="AS7" s="13"/>
      <c r="AT7" s="11">
        <f t="shared" si="26"/>
        <v>46084</v>
      </c>
      <c r="AU7" s="12" t="str">
        <f t="shared" si="19"/>
        <v>火</v>
      </c>
      <c r="AV7" s="12" t="str">
        <f>'R7清掃1年分'!AV7</f>
        <v>メ</v>
      </c>
      <c r="AW7" s="13">
        <f t="shared" si="20"/>
        <v>1</v>
      </c>
    </row>
    <row r="8" spans="2:49" ht="15.65" customHeight="1" x14ac:dyDescent="0.2">
      <c r="B8" s="11">
        <f t="shared" si="21"/>
        <v>45751</v>
      </c>
      <c r="C8" s="12" t="str">
        <f t="shared" si="0"/>
        <v>金</v>
      </c>
      <c r="D8" s="12" t="str">
        <f>'R7清掃1年分'!D8</f>
        <v>○</v>
      </c>
      <c r="E8" s="13" t="str">
        <f t="shared" si="1"/>
        <v/>
      </c>
      <c r="F8" s="11">
        <f t="shared" si="27"/>
        <v>45781</v>
      </c>
      <c r="G8" s="12" t="str">
        <f t="shared" si="2"/>
        <v>日</v>
      </c>
      <c r="H8" s="12" t="str">
        <f>'R7清掃1年分'!H8</f>
        <v>祝</v>
      </c>
      <c r="I8" s="13">
        <f t="shared" si="3"/>
        <v>1</v>
      </c>
      <c r="J8" s="11">
        <f t="shared" si="28"/>
        <v>45812</v>
      </c>
      <c r="K8" s="12" t="str">
        <f t="shared" si="4"/>
        <v>水</v>
      </c>
      <c r="L8" s="12">
        <f>'R7清掃1年分'!L8</f>
        <v>1</v>
      </c>
      <c r="M8" s="13">
        <f t="shared" si="5"/>
        <v>1</v>
      </c>
      <c r="N8" s="11">
        <f t="shared" si="29"/>
        <v>45842</v>
      </c>
      <c r="O8" s="12" t="str">
        <f t="shared" si="6"/>
        <v>金</v>
      </c>
      <c r="P8" s="12" t="str">
        <f>'R7清掃1年分'!P8</f>
        <v>○</v>
      </c>
      <c r="Q8" s="13" t="str">
        <f t="shared" si="7"/>
        <v/>
      </c>
      <c r="R8" s="11">
        <f t="shared" si="30"/>
        <v>45873</v>
      </c>
      <c r="S8" s="12" t="str">
        <f t="shared" si="8"/>
        <v>月</v>
      </c>
      <c r="T8" s="12" t="str">
        <f>'R7清掃1年分'!T8</f>
        <v>休</v>
      </c>
      <c r="U8" s="13" t="str">
        <f t="shared" si="9"/>
        <v/>
      </c>
      <c r="V8" s="11">
        <f t="shared" si="31"/>
        <v>45904</v>
      </c>
      <c r="W8" s="12" t="str">
        <f t="shared" si="10"/>
        <v>木</v>
      </c>
      <c r="X8" s="12">
        <f>'R7清掃1年分'!X8</f>
        <v>1</v>
      </c>
      <c r="Y8" s="13">
        <f t="shared" si="11"/>
        <v>1</v>
      </c>
      <c r="Z8" s="11">
        <f t="shared" si="32"/>
        <v>45934</v>
      </c>
      <c r="AA8" s="12" t="str">
        <f t="shared" si="12"/>
        <v>土</v>
      </c>
      <c r="AB8" s="12" t="str">
        <f>'R7清掃1年分'!AB8</f>
        <v>○</v>
      </c>
      <c r="AC8" s="13">
        <f t="shared" si="13"/>
        <v>1</v>
      </c>
      <c r="AD8" s="11">
        <f t="shared" si="22"/>
        <v>45965</v>
      </c>
      <c r="AE8" s="12" t="str">
        <f t="shared" si="14"/>
        <v>火</v>
      </c>
      <c r="AF8" s="12" t="str">
        <f>'R7清掃1年分'!AF8</f>
        <v>休</v>
      </c>
      <c r="AG8" s="13" t="str">
        <f t="shared" si="15"/>
        <v/>
      </c>
      <c r="AH8" s="11">
        <f t="shared" si="23"/>
        <v>45995</v>
      </c>
      <c r="AI8" s="12" t="str">
        <f t="shared" si="16"/>
        <v>木</v>
      </c>
      <c r="AJ8" s="12">
        <f>'R7清掃1年分'!AJ8</f>
        <v>1</v>
      </c>
      <c r="AK8" s="13"/>
      <c r="AL8" s="11">
        <f t="shared" si="24"/>
        <v>46026</v>
      </c>
      <c r="AM8" s="12" t="str">
        <f t="shared" si="17"/>
        <v>日</v>
      </c>
      <c r="AN8" s="12" t="str">
        <f>'R7清掃1年分'!AN8</f>
        <v>○</v>
      </c>
      <c r="AO8" s="13"/>
      <c r="AP8" s="11">
        <f t="shared" si="25"/>
        <v>46057</v>
      </c>
      <c r="AQ8" s="12" t="str">
        <f t="shared" si="18"/>
        <v>水</v>
      </c>
      <c r="AR8" s="12" t="str">
        <f>'R7清掃1年分'!AR8</f>
        <v>○</v>
      </c>
      <c r="AS8" s="13"/>
      <c r="AT8" s="11">
        <f t="shared" si="26"/>
        <v>46085</v>
      </c>
      <c r="AU8" s="12" t="str">
        <f t="shared" si="19"/>
        <v>水</v>
      </c>
      <c r="AV8" s="12" t="str">
        <f>'R7清掃1年分'!AV8</f>
        <v>メ</v>
      </c>
      <c r="AW8" s="13">
        <f t="shared" si="20"/>
        <v>1</v>
      </c>
    </row>
    <row r="9" spans="2:49" ht="15.65" customHeight="1" x14ac:dyDescent="0.2">
      <c r="B9" s="11">
        <f t="shared" si="21"/>
        <v>45752</v>
      </c>
      <c r="C9" s="12" t="str">
        <f t="shared" si="0"/>
        <v>土</v>
      </c>
      <c r="D9" s="12" t="str">
        <f>'R7清掃1年分'!D9</f>
        <v>○</v>
      </c>
      <c r="E9" s="13">
        <f t="shared" si="1"/>
        <v>1</v>
      </c>
      <c r="F9" s="11">
        <f t="shared" si="27"/>
        <v>45782</v>
      </c>
      <c r="G9" s="12" t="str">
        <f t="shared" si="2"/>
        <v>月</v>
      </c>
      <c r="H9" s="12" t="str">
        <f>'R7清掃1年分'!H9</f>
        <v>祝</v>
      </c>
      <c r="I9" s="13">
        <f t="shared" si="3"/>
        <v>1</v>
      </c>
      <c r="J9" s="11">
        <f t="shared" si="28"/>
        <v>45813</v>
      </c>
      <c r="K9" s="12" t="str">
        <f t="shared" si="4"/>
        <v>木</v>
      </c>
      <c r="L9" s="12">
        <f>'R7清掃1年分'!L9</f>
        <v>1</v>
      </c>
      <c r="M9" s="13">
        <f t="shared" si="5"/>
        <v>1</v>
      </c>
      <c r="N9" s="11">
        <f t="shared" si="29"/>
        <v>45843</v>
      </c>
      <c r="O9" s="12" t="str">
        <f t="shared" si="6"/>
        <v>土</v>
      </c>
      <c r="P9" s="12" t="str">
        <f>'R7清掃1年分'!P9</f>
        <v>○</v>
      </c>
      <c r="Q9" s="13">
        <f t="shared" si="7"/>
        <v>1</v>
      </c>
      <c r="R9" s="11">
        <f t="shared" si="30"/>
        <v>45874</v>
      </c>
      <c r="S9" s="12" t="str">
        <f t="shared" si="8"/>
        <v>火</v>
      </c>
      <c r="T9" s="12" t="str">
        <f>'R7清掃1年分'!T9</f>
        <v>○</v>
      </c>
      <c r="U9" s="13">
        <f t="shared" si="9"/>
        <v>1</v>
      </c>
      <c r="V9" s="11">
        <f t="shared" si="31"/>
        <v>45905</v>
      </c>
      <c r="W9" s="12" t="str">
        <f t="shared" si="10"/>
        <v>金</v>
      </c>
      <c r="X9" s="12" t="str">
        <f>'R7清掃1年分'!X9</f>
        <v>○</v>
      </c>
      <c r="Y9" s="13" t="str">
        <f t="shared" si="11"/>
        <v/>
      </c>
      <c r="Z9" s="11">
        <f t="shared" si="32"/>
        <v>45935</v>
      </c>
      <c r="AA9" s="12" t="str">
        <f t="shared" si="12"/>
        <v>日</v>
      </c>
      <c r="AB9" s="12" t="str">
        <f>'R7清掃1年分'!AB9</f>
        <v>○</v>
      </c>
      <c r="AC9" s="13">
        <f t="shared" si="13"/>
        <v>1</v>
      </c>
      <c r="AD9" s="11">
        <f t="shared" si="22"/>
        <v>45966</v>
      </c>
      <c r="AE9" s="12" t="str">
        <f t="shared" si="14"/>
        <v>水</v>
      </c>
      <c r="AF9" s="12" t="str">
        <f>'R7清掃1年分'!AF9</f>
        <v>○</v>
      </c>
      <c r="AG9" s="13">
        <f t="shared" si="15"/>
        <v>1</v>
      </c>
      <c r="AH9" s="11">
        <f t="shared" si="23"/>
        <v>45996</v>
      </c>
      <c r="AI9" s="12" t="str">
        <f t="shared" si="16"/>
        <v>金</v>
      </c>
      <c r="AJ9" s="12" t="str">
        <f>'R7清掃1年分'!AJ9</f>
        <v>○</v>
      </c>
      <c r="AK9" s="13">
        <v>1</v>
      </c>
      <c r="AL9" s="11">
        <f t="shared" si="24"/>
        <v>46027</v>
      </c>
      <c r="AM9" s="12" t="str">
        <f t="shared" si="17"/>
        <v>月</v>
      </c>
      <c r="AN9" s="12" t="str">
        <f>'R7清掃1年分'!AN9</f>
        <v>休</v>
      </c>
      <c r="AO9" s="13"/>
      <c r="AP9" s="11">
        <f t="shared" si="25"/>
        <v>46058</v>
      </c>
      <c r="AQ9" s="12" t="str">
        <f t="shared" si="18"/>
        <v>木</v>
      </c>
      <c r="AR9" s="12" t="str">
        <f>'R7清掃1年分'!AR9</f>
        <v>○</v>
      </c>
      <c r="AS9" s="13"/>
      <c r="AT9" s="11">
        <f t="shared" si="26"/>
        <v>46086</v>
      </c>
      <c r="AU9" s="12" t="str">
        <f t="shared" si="19"/>
        <v>木</v>
      </c>
      <c r="AV9" s="12" t="str">
        <f>'R7清掃1年分'!AV9</f>
        <v>メ</v>
      </c>
      <c r="AW9" s="13">
        <f t="shared" si="20"/>
        <v>1</v>
      </c>
    </row>
    <row r="10" spans="2:49" ht="15.65" customHeight="1" x14ac:dyDescent="0.2">
      <c r="B10" s="11">
        <f t="shared" si="21"/>
        <v>45753</v>
      </c>
      <c r="C10" s="12" t="str">
        <f t="shared" si="0"/>
        <v>日</v>
      </c>
      <c r="D10" s="12" t="str">
        <f>'R7清掃1年分'!D10</f>
        <v>○</v>
      </c>
      <c r="E10" s="13">
        <f t="shared" si="1"/>
        <v>1</v>
      </c>
      <c r="F10" s="11">
        <f t="shared" si="27"/>
        <v>45783</v>
      </c>
      <c r="G10" s="12" t="str">
        <f t="shared" si="2"/>
        <v>火</v>
      </c>
      <c r="H10" s="12" t="str">
        <f>'R7清掃1年分'!H10</f>
        <v>祝</v>
      </c>
      <c r="I10" s="13">
        <f t="shared" si="3"/>
        <v>1</v>
      </c>
      <c r="J10" s="11">
        <f t="shared" si="28"/>
        <v>45814</v>
      </c>
      <c r="K10" s="12" t="str">
        <f t="shared" si="4"/>
        <v>金</v>
      </c>
      <c r="L10" s="12" t="str">
        <f>'R7清掃1年分'!L10</f>
        <v>○</v>
      </c>
      <c r="M10" s="13" t="str">
        <f t="shared" si="5"/>
        <v/>
      </c>
      <c r="N10" s="11">
        <f t="shared" si="29"/>
        <v>45844</v>
      </c>
      <c r="O10" s="12" t="str">
        <f t="shared" si="6"/>
        <v>日</v>
      </c>
      <c r="P10" s="12" t="str">
        <f>'R7清掃1年分'!P10</f>
        <v>○</v>
      </c>
      <c r="Q10" s="13">
        <f t="shared" si="7"/>
        <v>1</v>
      </c>
      <c r="R10" s="11">
        <f t="shared" si="30"/>
        <v>45875</v>
      </c>
      <c r="S10" s="12" t="str">
        <f t="shared" si="8"/>
        <v>水</v>
      </c>
      <c r="T10" s="12" t="str">
        <f>'R7清掃1年分'!T10</f>
        <v>○</v>
      </c>
      <c r="U10" s="13">
        <f t="shared" si="9"/>
        <v>1</v>
      </c>
      <c r="V10" s="11">
        <f t="shared" si="31"/>
        <v>45906</v>
      </c>
      <c r="W10" s="12" t="str">
        <f t="shared" si="10"/>
        <v>土</v>
      </c>
      <c r="X10" s="12" t="str">
        <f>'R7清掃1年分'!X10</f>
        <v>○</v>
      </c>
      <c r="Y10" s="13">
        <f t="shared" si="11"/>
        <v>1</v>
      </c>
      <c r="Z10" s="11">
        <f t="shared" si="32"/>
        <v>45936</v>
      </c>
      <c r="AA10" s="12" t="str">
        <f t="shared" si="12"/>
        <v>月</v>
      </c>
      <c r="AB10" s="12" t="str">
        <f>'R7清掃1年分'!AB10</f>
        <v>休</v>
      </c>
      <c r="AC10" s="13" t="str">
        <f t="shared" si="13"/>
        <v/>
      </c>
      <c r="AD10" s="11">
        <f t="shared" si="22"/>
        <v>45967</v>
      </c>
      <c r="AE10" s="12" t="str">
        <f t="shared" si="14"/>
        <v>木</v>
      </c>
      <c r="AF10" s="12" t="str">
        <f>'R7清掃1年分'!AF10</f>
        <v>○</v>
      </c>
      <c r="AG10" s="13">
        <f t="shared" si="15"/>
        <v>1</v>
      </c>
      <c r="AH10" s="11">
        <f t="shared" si="23"/>
        <v>45997</v>
      </c>
      <c r="AI10" s="12" t="str">
        <f t="shared" si="16"/>
        <v>土</v>
      </c>
      <c r="AJ10" s="12" t="str">
        <f>'R7清掃1年分'!AJ10</f>
        <v>○</v>
      </c>
      <c r="AK10" s="13"/>
      <c r="AL10" s="11">
        <f t="shared" si="24"/>
        <v>46028</v>
      </c>
      <c r="AM10" s="12" t="str">
        <f t="shared" si="17"/>
        <v>火</v>
      </c>
      <c r="AN10" s="12" t="str">
        <f>'R7清掃1年分'!AN10</f>
        <v>○</v>
      </c>
      <c r="AO10" s="13"/>
      <c r="AP10" s="11">
        <f t="shared" si="25"/>
        <v>46059</v>
      </c>
      <c r="AQ10" s="12" t="str">
        <f t="shared" si="18"/>
        <v>金</v>
      </c>
      <c r="AR10" s="12" t="str">
        <f>'R7清掃1年分'!AR10</f>
        <v>○</v>
      </c>
      <c r="AS10" s="13">
        <v>1</v>
      </c>
      <c r="AT10" s="11">
        <f t="shared" si="26"/>
        <v>46087</v>
      </c>
      <c r="AU10" s="12" t="str">
        <f t="shared" si="19"/>
        <v>金</v>
      </c>
      <c r="AV10" s="12" t="str">
        <f>'R7清掃1年分'!AV10</f>
        <v>メ</v>
      </c>
      <c r="AW10" s="13" t="str">
        <f t="shared" si="20"/>
        <v/>
      </c>
    </row>
    <row r="11" spans="2:49" ht="15.65" customHeight="1" x14ac:dyDescent="0.2">
      <c r="B11" s="11">
        <f t="shared" si="21"/>
        <v>45754</v>
      </c>
      <c r="C11" s="12" t="str">
        <f t="shared" si="0"/>
        <v>月</v>
      </c>
      <c r="D11" s="12" t="str">
        <f>'R7清掃1年分'!D11</f>
        <v>休</v>
      </c>
      <c r="E11" s="13" t="str">
        <f t="shared" si="1"/>
        <v/>
      </c>
      <c r="F11" s="11">
        <f t="shared" si="27"/>
        <v>45784</v>
      </c>
      <c r="G11" s="12" t="str">
        <f t="shared" si="2"/>
        <v>水</v>
      </c>
      <c r="H11" s="12" t="str">
        <f>'R7清掃1年分'!H11</f>
        <v>休</v>
      </c>
      <c r="I11" s="13" t="str">
        <f t="shared" si="3"/>
        <v/>
      </c>
      <c r="J11" s="11">
        <f t="shared" si="28"/>
        <v>45815</v>
      </c>
      <c r="K11" s="12" t="str">
        <f t="shared" si="4"/>
        <v>土</v>
      </c>
      <c r="L11" s="12" t="str">
        <f>'R7清掃1年分'!L11</f>
        <v>○</v>
      </c>
      <c r="M11" s="13">
        <f t="shared" si="5"/>
        <v>1</v>
      </c>
      <c r="N11" s="11">
        <f t="shared" si="29"/>
        <v>45845</v>
      </c>
      <c r="O11" s="12" t="str">
        <f t="shared" si="6"/>
        <v>月</v>
      </c>
      <c r="P11" s="12" t="str">
        <f>'R7清掃1年分'!P11</f>
        <v>休</v>
      </c>
      <c r="Q11" s="13" t="str">
        <f t="shared" si="7"/>
        <v/>
      </c>
      <c r="R11" s="11">
        <f t="shared" si="30"/>
        <v>45876</v>
      </c>
      <c r="S11" s="12" t="str">
        <f t="shared" si="8"/>
        <v>木</v>
      </c>
      <c r="T11" s="12" t="str">
        <f>'R7清掃1年分'!T11</f>
        <v>○</v>
      </c>
      <c r="U11" s="13">
        <f t="shared" si="9"/>
        <v>1</v>
      </c>
      <c r="V11" s="11">
        <f t="shared" si="31"/>
        <v>45907</v>
      </c>
      <c r="W11" s="12" t="str">
        <f t="shared" si="10"/>
        <v>日</v>
      </c>
      <c r="X11" s="12" t="str">
        <f>'R7清掃1年分'!X11</f>
        <v>○</v>
      </c>
      <c r="Y11" s="13">
        <f t="shared" si="11"/>
        <v>1</v>
      </c>
      <c r="Z11" s="11">
        <f t="shared" si="32"/>
        <v>45937</v>
      </c>
      <c r="AA11" s="12" t="str">
        <f t="shared" si="12"/>
        <v>火</v>
      </c>
      <c r="AB11" s="12" t="str">
        <f>'R7清掃1年分'!AB11</f>
        <v>○</v>
      </c>
      <c r="AC11" s="13">
        <f t="shared" si="13"/>
        <v>1</v>
      </c>
      <c r="AD11" s="11">
        <f t="shared" si="22"/>
        <v>45968</v>
      </c>
      <c r="AE11" s="12" t="str">
        <f t="shared" si="14"/>
        <v>金</v>
      </c>
      <c r="AF11" s="12" t="str">
        <f>'R7清掃1年分'!AF11</f>
        <v>○</v>
      </c>
      <c r="AG11" s="13" t="str">
        <f t="shared" si="15"/>
        <v/>
      </c>
      <c r="AH11" s="11">
        <f t="shared" si="23"/>
        <v>45998</v>
      </c>
      <c r="AI11" s="12" t="str">
        <f t="shared" si="16"/>
        <v>日</v>
      </c>
      <c r="AJ11" s="12" t="str">
        <f>'R7清掃1年分'!AJ11</f>
        <v>○</v>
      </c>
      <c r="AK11" s="13"/>
      <c r="AL11" s="11">
        <f t="shared" si="24"/>
        <v>46029</v>
      </c>
      <c r="AM11" s="12" t="str">
        <f t="shared" si="17"/>
        <v>水</v>
      </c>
      <c r="AN11" s="12" t="str">
        <f>'R7清掃1年分'!AN11</f>
        <v>○</v>
      </c>
      <c r="AO11" s="13"/>
      <c r="AP11" s="11">
        <f t="shared" si="25"/>
        <v>46060</v>
      </c>
      <c r="AQ11" s="12" t="str">
        <f t="shared" si="18"/>
        <v>土</v>
      </c>
      <c r="AR11" s="12" t="str">
        <f>'R7清掃1年分'!AR11</f>
        <v>○</v>
      </c>
      <c r="AS11" s="13"/>
      <c r="AT11" s="11">
        <f t="shared" si="26"/>
        <v>46088</v>
      </c>
      <c r="AU11" s="12" t="str">
        <f t="shared" si="19"/>
        <v>土</v>
      </c>
      <c r="AV11" s="12" t="str">
        <f>'R7清掃1年分'!AV11</f>
        <v>メ</v>
      </c>
      <c r="AW11" s="13">
        <f t="shared" si="20"/>
        <v>1</v>
      </c>
    </row>
    <row r="12" spans="2:49" ht="15.65" customHeight="1" x14ac:dyDescent="0.2">
      <c r="B12" s="11">
        <f t="shared" si="21"/>
        <v>45755</v>
      </c>
      <c r="C12" s="12" t="str">
        <f t="shared" si="0"/>
        <v>火</v>
      </c>
      <c r="D12" s="12" t="str">
        <f>'R7清掃1年分'!D12</f>
        <v>○</v>
      </c>
      <c r="E12" s="13">
        <f t="shared" si="1"/>
        <v>1</v>
      </c>
      <c r="F12" s="11">
        <f t="shared" si="27"/>
        <v>45785</v>
      </c>
      <c r="G12" s="12" t="str">
        <f t="shared" si="2"/>
        <v>木</v>
      </c>
      <c r="H12" s="12" t="str">
        <f>'R7清掃1年分'!H12</f>
        <v>○</v>
      </c>
      <c r="I12" s="13">
        <f t="shared" si="3"/>
        <v>1</v>
      </c>
      <c r="J12" s="11">
        <f t="shared" si="28"/>
        <v>45816</v>
      </c>
      <c r="K12" s="12" t="str">
        <f t="shared" si="4"/>
        <v>日</v>
      </c>
      <c r="L12" s="12" t="str">
        <f>'R7清掃1年分'!L12</f>
        <v>○</v>
      </c>
      <c r="M12" s="13">
        <f t="shared" si="5"/>
        <v>1</v>
      </c>
      <c r="N12" s="11">
        <f t="shared" si="29"/>
        <v>45846</v>
      </c>
      <c r="O12" s="12" t="str">
        <f t="shared" si="6"/>
        <v>火</v>
      </c>
      <c r="P12" s="12" t="str">
        <f>'R7清掃1年分'!P12</f>
        <v>○</v>
      </c>
      <c r="Q12" s="13">
        <f t="shared" si="7"/>
        <v>1</v>
      </c>
      <c r="R12" s="11">
        <f t="shared" si="30"/>
        <v>45877</v>
      </c>
      <c r="S12" s="12" t="str">
        <f t="shared" si="8"/>
        <v>金</v>
      </c>
      <c r="T12" s="12" t="str">
        <f>'R7清掃1年分'!T12</f>
        <v>○</v>
      </c>
      <c r="U12" s="13" t="str">
        <f t="shared" si="9"/>
        <v/>
      </c>
      <c r="V12" s="11">
        <f t="shared" si="31"/>
        <v>45908</v>
      </c>
      <c r="W12" s="12" t="str">
        <f t="shared" si="10"/>
        <v>月</v>
      </c>
      <c r="X12" s="12" t="str">
        <f>'R7清掃1年分'!X12</f>
        <v>休</v>
      </c>
      <c r="Y12" s="13" t="str">
        <f t="shared" si="11"/>
        <v/>
      </c>
      <c r="Z12" s="11">
        <f t="shared" si="32"/>
        <v>45938</v>
      </c>
      <c r="AA12" s="12" t="str">
        <f t="shared" si="12"/>
        <v>水</v>
      </c>
      <c r="AB12" s="12" t="str">
        <f>'R7清掃1年分'!AB12</f>
        <v>○</v>
      </c>
      <c r="AC12" s="13">
        <f t="shared" si="13"/>
        <v>1</v>
      </c>
      <c r="AD12" s="11">
        <f t="shared" si="22"/>
        <v>45969</v>
      </c>
      <c r="AE12" s="12" t="str">
        <f t="shared" si="14"/>
        <v>土</v>
      </c>
      <c r="AF12" s="12" t="str">
        <f>'R7清掃1年分'!AF12</f>
        <v>○</v>
      </c>
      <c r="AG12" s="13">
        <f t="shared" si="15"/>
        <v>1</v>
      </c>
      <c r="AH12" s="11">
        <f t="shared" si="23"/>
        <v>45999</v>
      </c>
      <c r="AI12" s="12" t="str">
        <f t="shared" si="16"/>
        <v>月</v>
      </c>
      <c r="AJ12" s="12" t="str">
        <f>'R7清掃1年分'!AJ12</f>
        <v>休</v>
      </c>
      <c r="AK12" s="13"/>
      <c r="AL12" s="11">
        <f t="shared" si="24"/>
        <v>46030</v>
      </c>
      <c r="AM12" s="12" t="str">
        <f t="shared" si="17"/>
        <v>木</v>
      </c>
      <c r="AN12" s="12" t="str">
        <f>'R7清掃1年分'!AN12</f>
        <v>○</v>
      </c>
      <c r="AO12" s="13"/>
      <c r="AP12" s="11">
        <f t="shared" si="25"/>
        <v>46061</v>
      </c>
      <c r="AQ12" s="12" t="str">
        <f t="shared" si="18"/>
        <v>日</v>
      </c>
      <c r="AR12" s="12" t="str">
        <f>'R7清掃1年分'!AR12</f>
        <v>○</v>
      </c>
      <c r="AS12" s="13"/>
      <c r="AT12" s="11">
        <f t="shared" si="26"/>
        <v>46089</v>
      </c>
      <c r="AU12" s="12" t="str">
        <f t="shared" si="19"/>
        <v>日</v>
      </c>
      <c r="AV12" s="12" t="str">
        <f>'R7清掃1年分'!AV12</f>
        <v>メ</v>
      </c>
      <c r="AW12" s="13">
        <f t="shared" si="20"/>
        <v>1</v>
      </c>
    </row>
    <row r="13" spans="2:49" ht="15.65" customHeight="1" x14ac:dyDescent="0.2">
      <c r="B13" s="11">
        <f t="shared" si="21"/>
        <v>45756</v>
      </c>
      <c r="C13" s="12" t="str">
        <f t="shared" si="0"/>
        <v>水</v>
      </c>
      <c r="D13" s="12" t="str">
        <f>'R7清掃1年分'!D13</f>
        <v>○</v>
      </c>
      <c r="E13" s="13">
        <f t="shared" si="1"/>
        <v>1</v>
      </c>
      <c r="F13" s="11">
        <f t="shared" si="27"/>
        <v>45786</v>
      </c>
      <c r="G13" s="12" t="str">
        <f t="shared" si="2"/>
        <v>金</v>
      </c>
      <c r="H13" s="12" t="str">
        <f>'R7清掃1年分'!H13</f>
        <v>○</v>
      </c>
      <c r="I13" s="13" t="str">
        <f t="shared" si="3"/>
        <v/>
      </c>
      <c r="J13" s="11">
        <f t="shared" si="28"/>
        <v>45817</v>
      </c>
      <c r="K13" s="12" t="str">
        <f t="shared" si="4"/>
        <v>月</v>
      </c>
      <c r="L13" s="12" t="str">
        <f>'R7清掃1年分'!L13</f>
        <v>休</v>
      </c>
      <c r="M13" s="13" t="str">
        <f t="shared" si="5"/>
        <v/>
      </c>
      <c r="N13" s="11">
        <f t="shared" si="29"/>
        <v>45847</v>
      </c>
      <c r="O13" s="12" t="str">
        <f t="shared" si="6"/>
        <v>水</v>
      </c>
      <c r="P13" s="12" t="str">
        <f>'R7清掃1年分'!P13</f>
        <v>○</v>
      </c>
      <c r="Q13" s="13">
        <f t="shared" si="7"/>
        <v>1</v>
      </c>
      <c r="R13" s="11">
        <f t="shared" si="30"/>
        <v>45878</v>
      </c>
      <c r="S13" s="12" t="str">
        <f t="shared" si="8"/>
        <v>土</v>
      </c>
      <c r="T13" s="12" t="str">
        <f>'R7清掃1年分'!T13</f>
        <v>○</v>
      </c>
      <c r="U13" s="13">
        <f t="shared" si="9"/>
        <v>1</v>
      </c>
      <c r="V13" s="11">
        <f t="shared" si="31"/>
        <v>45909</v>
      </c>
      <c r="W13" s="12" t="str">
        <f t="shared" si="10"/>
        <v>火</v>
      </c>
      <c r="X13" s="12" t="str">
        <f>'R7清掃1年分'!X13</f>
        <v>○</v>
      </c>
      <c r="Y13" s="13">
        <f t="shared" si="11"/>
        <v>1</v>
      </c>
      <c r="Z13" s="11">
        <f t="shared" si="32"/>
        <v>45939</v>
      </c>
      <c r="AA13" s="12" t="str">
        <f t="shared" si="12"/>
        <v>木</v>
      </c>
      <c r="AB13" s="12" t="str">
        <f>'R7清掃1年分'!AB13</f>
        <v>○</v>
      </c>
      <c r="AC13" s="13">
        <f t="shared" si="13"/>
        <v>1</v>
      </c>
      <c r="AD13" s="11">
        <f t="shared" si="22"/>
        <v>45970</v>
      </c>
      <c r="AE13" s="12" t="str">
        <f t="shared" si="14"/>
        <v>日</v>
      </c>
      <c r="AF13" s="12" t="str">
        <f>'R7清掃1年分'!AF13</f>
        <v>○</v>
      </c>
      <c r="AG13" s="13">
        <f t="shared" si="15"/>
        <v>1</v>
      </c>
      <c r="AH13" s="11">
        <f t="shared" si="23"/>
        <v>46000</v>
      </c>
      <c r="AI13" s="12" t="str">
        <f t="shared" si="16"/>
        <v>火</v>
      </c>
      <c r="AJ13" s="12" t="str">
        <f>'R7清掃1年分'!AJ13</f>
        <v>○</v>
      </c>
      <c r="AK13" s="13"/>
      <c r="AL13" s="11">
        <f t="shared" si="24"/>
        <v>46031</v>
      </c>
      <c r="AM13" s="12" t="str">
        <f t="shared" si="17"/>
        <v>金</v>
      </c>
      <c r="AN13" s="12" t="str">
        <f>'R7清掃1年分'!AN13</f>
        <v>○</v>
      </c>
      <c r="AO13" s="13">
        <v>1</v>
      </c>
      <c r="AP13" s="11">
        <f t="shared" si="25"/>
        <v>46062</v>
      </c>
      <c r="AQ13" s="12" t="str">
        <f t="shared" si="18"/>
        <v>月</v>
      </c>
      <c r="AR13" s="12" t="str">
        <f>'R7清掃1年分'!AR13</f>
        <v>休</v>
      </c>
      <c r="AS13" s="13"/>
      <c r="AT13" s="11">
        <f t="shared" si="26"/>
        <v>46090</v>
      </c>
      <c r="AU13" s="12" t="str">
        <f t="shared" si="19"/>
        <v>月</v>
      </c>
      <c r="AV13" s="12" t="str">
        <f>'R7清掃1年分'!AV13</f>
        <v>休</v>
      </c>
      <c r="AW13" s="13" t="str">
        <f t="shared" si="20"/>
        <v/>
      </c>
    </row>
    <row r="14" spans="2:49" ht="15.65" customHeight="1" x14ac:dyDescent="0.2">
      <c r="B14" s="11">
        <f t="shared" si="21"/>
        <v>45757</v>
      </c>
      <c r="C14" s="12" t="str">
        <f t="shared" si="0"/>
        <v>木</v>
      </c>
      <c r="D14" s="12" t="str">
        <f>'R7清掃1年分'!D14</f>
        <v>○</v>
      </c>
      <c r="E14" s="13">
        <f t="shared" si="1"/>
        <v>1</v>
      </c>
      <c r="F14" s="11">
        <f t="shared" si="27"/>
        <v>45787</v>
      </c>
      <c r="G14" s="12" t="str">
        <f t="shared" si="2"/>
        <v>土</v>
      </c>
      <c r="H14" s="12" t="str">
        <f>'R7清掃1年分'!H14</f>
        <v>○</v>
      </c>
      <c r="I14" s="13">
        <f t="shared" si="3"/>
        <v>1</v>
      </c>
      <c r="J14" s="11">
        <f t="shared" si="28"/>
        <v>45818</v>
      </c>
      <c r="K14" s="12" t="str">
        <f t="shared" si="4"/>
        <v>火</v>
      </c>
      <c r="L14" s="12" t="str">
        <f>'R7清掃1年分'!L14</f>
        <v>○</v>
      </c>
      <c r="M14" s="13">
        <f t="shared" si="5"/>
        <v>1</v>
      </c>
      <c r="N14" s="11">
        <f t="shared" si="29"/>
        <v>45848</v>
      </c>
      <c r="O14" s="12" t="str">
        <f t="shared" si="6"/>
        <v>木</v>
      </c>
      <c r="P14" s="12" t="str">
        <f>'R7清掃1年分'!P14</f>
        <v>○</v>
      </c>
      <c r="Q14" s="13">
        <f t="shared" si="7"/>
        <v>1</v>
      </c>
      <c r="R14" s="11">
        <f t="shared" si="30"/>
        <v>45879</v>
      </c>
      <c r="S14" s="12" t="str">
        <f t="shared" si="8"/>
        <v>日</v>
      </c>
      <c r="T14" s="12" t="str">
        <f>'R7清掃1年分'!T14</f>
        <v>○</v>
      </c>
      <c r="U14" s="13">
        <f t="shared" si="9"/>
        <v>1</v>
      </c>
      <c r="V14" s="11">
        <f t="shared" si="31"/>
        <v>45910</v>
      </c>
      <c r="W14" s="12" t="str">
        <f t="shared" si="10"/>
        <v>水</v>
      </c>
      <c r="X14" s="12" t="str">
        <f>'R7清掃1年分'!X14</f>
        <v>○</v>
      </c>
      <c r="Y14" s="13">
        <f t="shared" si="11"/>
        <v>1</v>
      </c>
      <c r="Z14" s="11">
        <f t="shared" si="32"/>
        <v>45940</v>
      </c>
      <c r="AA14" s="12" t="str">
        <f t="shared" si="12"/>
        <v>金</v>
      </c>
      <c r="AB14" s="12" t="str">
        <f>'R7清掃1年分'!AB14</f>
        <v>○</v>
      </c>
      <c r="AC14" s="13" t="str">
        <f t="shared" si="13"/>
        <v/>
      </c>
      <c r="AD14" s="11">
        <f t="shared" si="22"/>
        <v>45971</v>
      </c>
      <c r="AE14" s="12" t="str">
        <f t="shared" si="14"/>
        <v>月</v>
      </c>
      <c r="AF14" s="12" t="str">
        <f>'R7清掃1年分'!AF14</f>
        <v>休</v>
      </c>
      <c r="AG14" s="13" t="str">
        <f t="shared" si="15"/>
        <v/>
      </c>
      <c r="AH14" s="11">
        <f t="shared" si="23"/>
        <v>46001</v>
      </c>
      <c r="AI14" s="12" t="str">
        <f t="shared" si="16"/>
        <v>水</v>
      </c>
      <c r="AJ14" s="12" t="str">
        <f>'R7清掃1年分'!AJ14</f>
        <v>○</v>
      </c>
      <c r="AK14" s="13"/>
      <c r="AL14" s="11">
        <f t="shared" si="24"/>
        <v>46032</v>
      </c>
      <c r="AM14" s="12" t="str">
        <f t="shared" si="17"/>
        <v>土</v>
      </c>
      <c r="AN14" s="12" t="str">
        <f>'R7清掃1年分'!AN14</f>
        <v>○</v>
      </c>
      <c r="AO14" s="13"/>
      <c r="AP14" s="11">
        <f t="shared" si="25"/>
        <v>46063</v>
      </c>
      <c r="AQ14" s="12" t="str">
        <f t="shared" si="18"/>
        <v>火</v>
      </c>
      <c r="AR14" s="12" t="str">
        <f>'R7清掃1年分'!AR14</f>
        <v>○</v>
      </c>
      <c r="AS14" s="13"/>
      <c r="AT14" s="11">
        <f t="shared" si="26"/>
        <v>46091</v>
      </c>
      <c r="AU14" s="12" t="str">
        <f t="shared" si="19"/>
        <v>火</v>
      </c>
      <c r="AV14" s="12">
        <f>'R7清掃1年分'!AV14</f>
        <v>1</v>
      </c>
      <c r="AW14" s="13">
        <f t="shared" si="20"/>
        <v>1</v>
      </c>
    </row>
    <row r="15" spans="2:49" ht="15.65" customHeight="1" x14ac:dyDescent="0.2">
      <c r="B15" s="11">
        <f t="shared" si="21"/>
        <v>45758</v>
      </c>
      <c r="C15" s="12" t="str">
        <f t="shared" si="0"/>
        <v>金</v>
      </c>
      <c r="D15" s="12" t="str">
        <f>'R7清掃1年分'!D15</f>
        <v>○</v>
      </c>
      <c r="E15" s="13" t="str">
        <f t="shared" si="1"/>
        <v/>
      </c>
      <c r="F15" s="11">
        <f t="shared" si="27"/>
        <v>45788</v>
      </c>
      <c r="G15" s="12" t="str">
        <f t="shared" si="2"/>
        <v>日</v>
      </c>
      <c r="H15" s="12" t="str">
        <f>'R7清掃1年分'!H15</f>
        <v>○</v>
      </c>
      <c r="I15" s="13">
        <f t="shared" si="3"/>
        <v>1</v>
      </c>
      <c r="J15" s="11">
        <f t="shared" si="28"/>
        <v>45819</v>
      </c>
      <c r="K15" s="12" t="str">
        <f t="shared" si="4"/>
        <v>水</v>
      </c>
      <c r="L15" s="12" t="str">
        <f>'R7清掃1年分'!L15</f>
        <v>○</v>
      </c>
      <c r="M15" s="13">
        <f t="shared" si="5"/>
        <v>1</v>
      </c>
      <c r="N15" s="11">
        <f t="shared" si="29"/>
        <v>45849</v>
      </c>
      <c r="O15" s="12" t="str">
        <f t="shared" si="6"/>
        <v>金</v>
      </c>
      <c r="P15" s="12" t="str">
        <f>'R7清掃1年分'!P15</f>
        <v>○</v>
      </c>
      <c r="Q15" s="13" t="str">
        <f t="shared" si="7"/>
        <v/>
      </c>
      <c r="R15" s="11">
        <f t="shared" si="30"/>
        <v>45880</v>
      </c>
      <c r="S15" s="12" t="str">
        <f t="shared" si="8"/>
        <v>月</v>
      </c>
      <c r="T15" s="12" t="str">
        <f>'R7清掃1年分'!T15</f>
        <v>祝</v>
      </c>
      <c r="U15" s="13">
        <f t="shared" si="9"/>
        <v>1</v>
      </c>
      <c r="V15" s="11">
        <f t="shared" si="31"/>
        <v>45911</v>
      </c>
      <c r="W15" s="12" t="str">
        <f t="shared" si="10"/>
        <v>木</v>
      </c>
      <c r="X15" s="12" t="str">
        <f>'R7清掃1年分'!X15</f>
        <v>○</v>
      </c>
      <c r="Y15" s="13">
        <f t="shared" si="11"/>
        <v>1</v>
      </c>
      <c r="Z15" s="11">
        <f t="shared" si="32"/>
        <v>45941</v>
      </c>
      <c r="AA15" s="12" t="str">
        <f t="shared" si="12"/>
        <v>土</v>
      </c>
      <c r="AB15" s="12" t="str">
        <f>'R7清掃1年分'!AB15</f>
        <v>○</v>
      </c>
      <c r="AC15" s="13">
        <f t="shared" si="13"/>
        <v>1</v>
      </c>
      <c r="AD15" s="11">
        <f t="shared" si="22"/>
        <v>45972</v>
      </c>
      <c r="AE15" s="12" t="str">
        <f t="shared" si="14"/>
        <v>火</v>
      </c>
      <c r="AF15" s="12" t="str">
        <f>'R7清掃1年分'!AF15</f>
        <v>○</v>
      </c>
      <c r="AG15" s="13">
        <f t="shared" si="15"/>
        <v>1</v>
      </c>
      <c r="AH15" s="11">
        <f t="shared" si="23"/>
        <v>46002</v>
      </c>
      <c r="AI15" s="12" t="str">
        <f t="shared" si="16"/>
        <v>木</v>
      </c>
      <c r="AJ15" s="12" t="str">
        <f>'R7清掃1年分'!AJ15</f>
        <v>○</v>
      </c>
      <c r="AK15" s="13"/>
      <c r="AL15" s="11">
        <f t="shared" si="24"/>
        <v>46033</v>
      </c>
      <c r="AM15" s="12" t="str">
        <f t="shared" si="17"/>
        <v>日</v>
      </c>
      <c r="AN15" s="12" t="str">
        <f>'R7清掃1年分'!AN15</f>
        <v>○</v>
      </c>
      <c r="AO15" s="13"/>
      <c r="AP15" s="11">
        <f t="shared" si="25"/>
        <v>46064</v>
      </c>
      <c r="AQ15" s="12" t="str">
        <f t="shared" si="18"/>
        <v>水</v>
      </c>
      <c r="AR15" s="12" t="str">
        <f>'R7清掃1年分'!AR15</f>
        <v>祝</v>
      </c>
      <c r="AS15" s="13"/>
      <c r="AT15" s="11">
        <f t="shared" si="26"/>
        <v>46092</v>
      </c>
      <c r="AU15" s="12" t="str">
        <f t="shared" si="19"/>
        <v>水</v>
      </c>
      <c r="AV15" s="12">
        <f>'R7清掃1年分'!AV15</f>
        <v>1</v>
      </c>
      <c r="AW15" s="13">
        <f t="shared" si="20"/>
        <v>1</v>
      </c>
    </row>
    <row r="16" spans="2:49" ht="15.65" customHeight="1" x14ac:dyDescent="0.2">
      <c r="B16" s="11">
        <f t="shared" si="21"/>
        <v>45759</v>
      </c>
      <c r="C16" s="12" t="str">
        <f t="shared" si="0"/>
        <v>土</v>
      </c>
      <c r="D16" s="12" t="str">
        <f>'R7清掃1年分'!D16</f>
        <v>○</v>
      </c>
      <c r="E16" s="13">
        <f t="shared" si="1"/>
        <v>1</v>
      </c>
      <c r="F16" s="11">
        <f t="shared" si="27"/>
        <v>45789</v>
      </c>
      <c r="G16" s="12" t="str">
        <f t="shared" si="2"/>
        <v>月</v>
      </c>
      <c r="H16" s="12" t="str">
        <f>'R7清掃1年分'!H16</f>
        <v>休</v>
      </c>
      <c r="I16" s="13" t="str">
        <f t="shared" si="3"/>
        <v/>
      </c>
      <c r="J16" s="11">
        <f t="shared" si="28"/>
        <v>45820</v>
      </c>
      <c r="K16" s="12" t="str">
        <f t="shared" si="4"/>
        <v>木</v>
      </c>
      <c r="L16" s="12" t="str">
        <f>'R7清掃1年分'!L16</f>
        <v>○</v>
      </c>
      <c r="M16" s="13">
        <f t="shared" si="5"/>
        <v>1</v>
      </c>
      <c r="N16" s="11">
        <f t="shared" si="29"/>
        <v>45850</v>
      </c>
      <c r="O16" s="12" t="str">
        <f t="shared" si="6"/>
        <v>土</v>
      </c>
      <c r="P16" s="12" t="str">
        <f>'R7清掃1年分'!P16</f>
        <v>○</v>
      </c>
      <c r="Q16" s="13">
        <f t="shared" si="7"/>
        <v>1</v>
      </c>
      <c r="R16" s="11">
        <f t="shared" si="30"/>
        <v>45881</v>
      </c>
      <c r="S16" s="12" t="str">
        <f t="shared" si="8"/>
        <v>火</v>
      </c>
      <c r="T16" s="12" t="str">
        <f>'R7清掃1年分'!T16</f>
        <v>休</v>
      </c>
      <c r="U16" s="13" t="str">
        <f t="shared" si="9"/>
        <v/>
      </c>
      <c r="V16" s="11">
        <f t="shared" si="31"/>
        <v>45912</v>
      </c>
      <c r="W16" s="12" t="str">
        <f t="shared" si="10"/>
        <v>金</v>
      </c>
      <c r="X16" s="12" t="str">
        <f>'R7清掃1年分'!X16</f>
        <v>○</v>
      </c>
      <c r="Y16" s="13" t="str">
        <f t="shared" si="11"/>
        <v/>
      </c>
      <c r="Z16" s="11">
        <f t="shared" si="32"/>
        <v>45942</v>
      </c>
      <c r="AA16" s="12" t="str">
        <f t="shared" si="12"/>
        <v>日</v>
      </c>
      <c r="AB16" s="12" t="str">
        <f>'R7清掃1年分'!AB16</f>
        <v>○</v>
      </c>
      <c r="AC16" s="13">
        <f t="shared" si="13"/>
        <v>1</v>
      </c>
      <c r="AD16" s="11">
        <f t="shared" si="22"/>
        <v>45973</v>
      </c>
      <c r="AE16" s="12" t="str">
        <f t="shared" si="14"/>
        <v>水</v>
      </c>
      <c r="AF16" s="12" t="str">
        <f>'R7清掃1年分'!AF16</f>
        <v>○</v>
      </c>
      <c r="AG16" s="13">
        <f t="shared" si="15"/>
        <v>1</v>
      </c>
      <c r="AH16" s="11">
        <f t="shared" si="23"/>
        <v>46003</v>
      </c>
      <c r="AI16" s="12" t="str">
        <f t="shared" si="16"/>
        <v>金</v>
      </c>
      <c r="AJ16" s="12" t="str">
        <f>'R7清掃1年分'!AJ16</f>
        <v>○</v>
      </c>
      <c r="AK16" s="13">
        <v>1</v>
      </c>
      <c r="AL16" s="11">
        <f t="shared" si="24"/>
        <v>46034</v>
      </c>
      <c r="AM16" s="12" t="str">
        <f t="shared" si="17"/>
        <v>月</v>
      </c>
      <c r="AN16" s="12" t="str">
        <f>'R7清掃1年分'!AN16</f>
        <v>祝</v>
      </c>
      <c r="AO16" s="13"/>
      <c r="AP16" s="11">
        <f t="shared" si="25"/>
        <v>46065</v>
      </c>
      <c r="AQ16" s="12" t="str">
        <f t="shared" si="18"/>
        <v>木</v>
      </c>
      <c r="AR16" s="12" t="str">
        <f>'R7清掃1年分'!AR16</f>
        <v>○</v>
      </c>
      <c r="AS16" s="13"/>
      <c r="AT16" s="11">
        <f t="shared" si="26"/>
        <v>46093</v>
      </c>
      <c r="AU16" s="12" t="str">
        <f t="shared" si="19"/>
        <v>木</v>
      </c>
      <c r="AV16" s="12">
        <f>'R7清掃1年分'!AV16</f>
        <v>1</v>
      </c>
      <c r="AW16" s="13">
        <f t="shared" si="20"/>
        <v>1</v>
      </c>
    </row>
    <row r="17" spans="2:49" ht="15.65" customHeight="1" x14ac:dyDescent="0.2">
      <c r="B17" s="11">
        <f t="shared" si="21"/>
        <v>45760</v>
      </c>
      <c r="C17" s="12" t="str">
        <f t="shared" si="0"/>
        <v>日</v>
      </c>
      <c r="D17" s="12" t="str">
        <f>'R7清掃1年分'!D17</f>
        <v>○</v>
      </c>
      <c r="E17" s="13">
        <f t="shared" si="1"/>
        <v>1</v>
      </c>
      <c r="F17" s="11">
        <f t="shared" si="27"/>
        <v>45790</v>
      </c>
      <c r="G17" s="12" t="str">
        <f t="shared" si="2"/>
        <v>火</v>
      </c>
      <c r="H17" s="12" t="str">
        <f>'R7清掃1年分'!H17</f>
        <v>○</v>
      </c>
      <c r="I17" s="13">
        <f t="shared" si="3"/>
        <v>1</v>
      </c>
      <c r="J17" s="11">
        <f t="shared" si="28"/>
        <v>45821</v>
      </c>
      <c r="K17" s="12" t="str">
        <f t="shared" si="4"/>
        <v>金</v>
      </c>
      <c r="L17" s="12" t="str">
        <f>'R7清掃1年分'!L17</f>
        <v>○</v>
      </c>
      <c r="M17" s="13" t="str">
        <f t="shared" si="5"/>
        <v/>
      </c>
      <c r="N17" s="11">
        <f t="shared" si="29"/>
        <v>45851</v>
      </c>
      <c r="O17" s="12" t="str">
        <f t="shared" si="6"/>
        <v>日</v>
      </c>
      <c r="P17" s="12" t="str">
        <f>'R7清掃1年分'!P17</f>
        <v>○</v>
      </c>
      <c r="Q17" s="13">
        <f t="shared" si="7"/>
        <v>1</v>
      </c>
      <c r="R17" s="11">
        <f t="shared" si="30"/>
        <v>45882</v>
      </c>
      <c r="S17" s="12" t="str">
        <f t="shared" si="8"/>
        <v>水</v>
      </c>
      <c r="T17" s="12" t="str">
        <f>'R7清掃1年分'!T17</f>
        <v>○</v>
      </c>
      <c r="U17" s="13">
        <f t="shared" si="9"/>
        <v>1</v>
      </c>
      <c r="V17" s="11">
        <f t="shared" si="31"/>
        <v>45913</v>
      </c>
      <c r="W17" s="12" t="str">
        <f t="shared" si="10"/>
        <v>土</v>
      </c>
      <c r="X17" s="12" t="str">
        <f>'R7清掃1年分'!X17</f>
        <v>○</v>
      </c>
      <c r="Y17" s="13">
        <f t="shared" si="11"/>
        <v>1</v>
      </c>
      <c r="Z17" s="11">
        <f t="shared" si="32"/>
        <v>45943</v>
      </c>
      <c r="AA17" s="12" t="str">
        <f t="shared" si="12"/>
        <v>月</v>
      </c>
      <c r="AB17" s="12" t="str">
        <f>'R7清掃1年分'!AB17</f>
        <v>祝</v>
      </c>
      <c r="AC17" s="13">
        <f t="shared" si="13"/>
        <v>1</v>
      </c>
      <c r="AD17" s="11">
        <f t="shared" si="22"/>
        <v>45974</v>
      </c>
      <c r="AE17" s="12" t="str">
        <f t="shared" si="14"/>
        <v>木</v>
      </c>
      <c r="AF17" s="12" t="str">
        <f>'R7清掃1年分'!AF17</f>
        <v>○</v>
      </c>
      <c r="AG17" s="13">
        <f t="shared" si="15"/>
        <v>1</v>
      </c>
      <c r="AH17" s="11">
        <f t="shared" si="23"/>
        <v>46004</v>
      </c>
      <c r="AI17" s="12" t="str">
        <f t="shared" si="16"/>
        <v>土</v>
      </c>
      <c r="AJ17" s="12" t="str">
        <f>'R7清掃1年分'!AJ17</f>
        <v>○</v>
      </c>
      <c r="AK17" s="13"/>
      <c r="AL17" s="11">
        <f t="shared" si="24"/>
        <v>46035</v>
      </c>
      <c r="AM17" s="12" t="str">
        <f t="shared" si="17"/>
        <v>火</v>
      </c>
      <c r="AN17" s="12" t="str">
        <f>'R7清掃1年分'!AN17</f>
        <v>休</v>
      </c>
      <c r="AO17" s="13"/>
      <c r="AP17" s="11">
        <f t="shared" si="25"/>
        <v>46066</v>
      </c>
      <c r="AQ17" s="12" t="str">
        <f t="shared" si="18"/>
        <v>金</v>
      </c>
      <c r="AR17" s="12" t="str">
        <f>'R7清掃1年分'!AR17</f>
        <v>○</v>
      </c>
      <c r="AS17" s="13">
        <v>1</v>
      </c>
      <c r="AT17" s="11">
        <f t="shared" si="26"/>
        <v>46094</v>
      </c>
      <c r="AU17" s="12" t="str">
        <f t="shared" si="19"/>
        <v>金</v>
      </c>
      <c r="AV17" s="12">
        <f>'R7清掃1年分'!AV17</f>
        <v>1</v>
      </c>
      <c r="AW17" s="13" t="str">
        <f t="shared" si="20"/>
        <v/>
      </c>
    </row>
    <row r="18" spans="2:49" ht="15.65" customHeight="1" x14ac:dyDescent="0.2">
      <c r="B18" s="11">
        <f t="shared" si="21"/>
        <v>45761</v>
      </c>
      <c r="C18" s="12" t="str">
        <f t="shared" si="0"/>
        <v>月</v>
      </c>
      <c r="D18" s="12" t="str">
        <f>'R7清掃1年分'!D18</f>
        <v>休</v>
      </c>
      <c r="E18" s="13" t="str">
        <f t="shared" si="1"/>
        <v/>
      </c>
      <c r="F18" s="11">
        <f t="shared" si="27"/>
        <v>45791</v>
      </c>
      <c r="G18" s="12" t="str">
        <f t="shared" si="2"/>
        <v>水</v>
      </c>
      <c r="H18" s="12" t="str">
        <f>'R7清掃1年分'!H18</f>
        <v>○</v>
      </c>
      <c r="I18" s="13">
        <f t="shared" si="3"/>
        <v>1</v>
      </c>
      <c r="J18" s="11">
        <f t="shared" si="28"/>
        <v>45822</v>
      </c>
      <c r="K18" s="12" t="str">
        <f t="shared" si="4"/>
        <v>土</v>
      </c>
      <c r="L18" s="12" t="str">
        <f>'R7清掃1年分'!L18</f>
        <v>○</v>
      </c>
      <c r="M18" s="13">
        <f t="shared" si="5"/>
        <v>1</v>
      </c>
      <c r="N18" s="11">
        <f t="shared" si="29"/>
        <v>45852</v>
      </c>
      <c r="O18" s="12" t="str">
        <f t="shared" si="6"/>
        <v>月</v>
      </c>
      <c r="P18" s="12" t="str">
        <f>'R7清掃1年分'!P18</f>
        <v>休</v>
      </c>
      <c r="Q18" s="13" t="str">
        <f t="shared" si="7"/>
        <v/>
      </c>
      <c r="R18" s="11">
        <f t="shared" si="30"/>
        <v>45883</v>
      </c>
      <c r="S18" s="12" t="str">
        <f t="shared" si="8"/>
        <v>木</v>
      </c>
      <c r="T18" s="12" t="str">
        <f>'R7清掃1年分'!T18</f>
        <v>○</v>
      </c>
      <c r="U18" s="13">
        <f t="shared" si="9"/>
        <v>1</v>
      </c>
      <c r="V18" s="11">
        <f t="shared" si="31"/>
        <v>45914</v>
      </c>
      <c r="W18" s="12" t="str">
        <f t="shared" si="10"/>
        <v>日</v>
      </c>
      <c r="X18" s="12" t="str">
        <f>'R7清掃1年分'!X18</f>
        <v>○</v>
      </c>
      <c r="Y18" s="13">
        <f t="shared" si="11"/>
        <v>1</v>
      </c>
      <c r="Z18" s="11">
        <f t="shared" si="32"/>
        <v>45944</v>
      </c>
      <c r="AA18" s="12" t="str">
        <f t="shared" si="12"/>
        <v>火</v>
      </c>
      <c r="AB18" s="12" t="str">
        <f>'R7清掃1年分'!AB18</f>
        <v>休</v>
      </c>
      <c r="AC18" s="13" t="str">
        <f t="shared" si="13"/>
        <v/>
      </c>
      <c r="AD18" s="11">
        <f t="shared" si="22"/>
        <v>45975</v>
      </c>
      <c r="AE18" s="12" t="str">
        <f t="shared" si="14"/>
        <v>金</v>
      </c>
      <c r="AF18" s="12" t="str">
        <f>'R7清掃1年分'!AF18</f>
        <v>○</v>
      </c>
      <c r="AG18" s="13" t="str">
        <f t="shared" si="15"/>
        <v/>
      </c>
      <c r="AH18" s="11">
        <f t="shared" si="23"/>
        <v>46005</v>
      </c>
      <c r="AI18" s="12" t="str">
        <f t="shared" si="16"/>
        <v>日</v>
      </c>
      <c r="AJ18" s="12" t="str">
        <f>'R7清掃1年分'!AJ18</f>
        <v>○</v>
      </c>
      <c r="AK18" s="13"/>
      <c r="AL18" s="11">
        <f t="shared" si="24"/>
        <v>46036</v>
      </c>
      <c r="AM18" s="12" t="str">
        <f t="shared" si="17"/>
        <v>水</v>
      </c>
      <c r="AN18" s="12" t="str">
        <f>'R7清掃1年分'!AN18</f>
        <v>○</v>
      </c>
      <c r="AO18" s="13"/>
      <c r="AP18" s="11">
        <f t="shared" si="25"/>
        <v>46067</v>
      </c>
      <c r="AQ18" s="12" t="str">
        <f t="shared" si="18"/>
        <v>土</v>
      </c>
      <c r="AR18" s="12" t="str">
        <f>'R7清掃1年分'!AR18</f>
        <v>○</v>
      </c>
      <c r="AS18" s="13"/>
      <c r="AT18" s="11">
        <f t="shared" si="26"/>
        <v>46095</v>
      </c>
      <c r="AU18" s="12" t="str">
        <f t="shared" si="19"/>
        <v>土</v>
      </c>
      <c r="AV18" s="12">
        <f>'R7清掃1年分'!AV18</f>
        <v>1</v>
      </c>
      <c r="AW18" s="13">
        <f t="shared" si="20"/>
        <v>1</v>
      </c>
    </row>
    <row r="19" spans="2:49" ht="15.65" customHeight="1" x14ac:dyDescent="0.2">
      <c r="B19" s="11">
        <f t="shared" si="21"/>
        <v>45762</v>
      </c>
      <c r="C19" s="12" t="str">
        <f t="shared" si="0"/>
        <v>火</v>
      </c>
      <c r="D19" s="12" t="str">
        <f>'R7清掃1年分'!D19</f>
        <v>○</v>
      </c>
      <c r="E19" s="13">
        <f t="shared" si="1"/>
        <v>1</v>
      </c>
      <c r="F19" s="11">
        <f t="shared" si="27"/>
        <v>45792</v>
      </c>
      <c r="G19" s="12" t="str">
        <f t="shared" si="2"/>
        <v>木</v>
      </c>
      <c r="H19" s="12" t="str">
        <f>'R7清掃1年分'!H19</f>
        <v>○</v>
      </c>
      <c r="I19" s="13">
        <f t="shared" si="3"/>
        <v>1</v>
      </c>
      <c r="J19" s="11">
        <f t="shared" si="28"/>
        <v>45823</v>
      </c>
      <c r="K19" s="12" t="str">
        <f t="shared" si="4"/>
        <v>日</v>
      </c>
      <c r="L19" s="12" t="str">
        <f>'R7清掃1年分'!L19</f>
        <v>○</v>
      </c>
      <c r="M19" s="13">
        <f t="shared" si="5"/>
        <v>1</v>
      </c>
      <c r="N19" s="11">
        <f t="shared" si="29"/>
        <v>45853</v>
      </c>
      <c r="O19" s="12" t="str">
        <f t="shared" si="6"/>
        <v>火</v>
      </c>
      <c r="P19" s="12" t="str">
        <f>'R7清掃1年分'!P19</f>
        <v>○</v>
      </c>
      <c r="Q19" s="13">
        <f t="shared" si="7"/>
        <v>1</v>
      </c>
      <c r="R19" s="11">
        <f t="shared" si="30"/>
        <v>45884</v>
      </c>
      <c r="S19" s="12" t="str">
        <f t="shared" si="8"/>
        <v>金</v>
      </c>
      <c r="T19" s="12" t="str">
        <f>'R7清掃1年分'!T19</f>
        <v>○</v>
      </c>
      <c r="U19" s="13" t="str">
        <f t="shared" si="9"/>
        <v/>
      </c>
      <c r="V19" s="11">
        <f t="shared" si="31"/>
        <v>45915</v>
      </c>
      <c r="W19" s="12" t="str">
        <f t="shared" si="10"/>
        <v>月</v>
      </c>
      <c r="X19" s="12" t="str">
        <f>'R7清掃1年分'!X19</f>
        <v>祝</v>
      </c>
      <c r="Y19" s="13">
        <f t="shared" si="11"/>
        <v>1</v>
      </c>
      <c r="Z19" s="11">
        <f t="shared" si="32"/>
        <v>45945</v>
      </c>
      <c r="AA19" s="12" t="str">
        <f t="shared" si="12"/>
        <v>水</v>
      </c>
      <c r="AB19" s="12" t="str">
        <f>'R7清掃1年分'!AB19</f>
        <v>○</v>
      </c>
      <c r="AC19" s="13">
        <f t="shared" si="13"/>
        <v>1</v>
      </c>
      <c r="AD19" s="11">
        <f t="shared" si="22"/>
        <v>45976</v>
      </c>
      <c r="AE19" s="12" t="str">
        <f t="shared" si="14"/>
        <v>土</v>
      </c>
      <c r="AF19" s="12" t="str">
        <f>'R7清掃1年分'!AF19</f>
        <v>○</v>
      </c>
      <c r="AG19" s="13">
        <f t="shared" si="15"/>
        <v>1</v>
      </c>
      <c r="AH19" s="11">
        <f t="shared" si="23"/>
        <v>46006</v>
      </c>
      <c r="AI19" s="12" t="str">
        <f t="shared" si="16"/>
        <v>月</v>
      </c>
      <c r="AJ19" s="12" t="str">
        <f>'R7清掃1年分'!AJ19</f>
        <v>休</v>
      </c>
      <c r="AK19" s="13"/>
      <c r="AL19" s="11">
        <f t="shared" si="24"/>
        <v>46037</v>
      </c>
      <c r="AM19" s="12" t="str">
        <f t="shared" si="17"/>
        <v>木</v>
      </c>
      <c r="AN19" s="12" t="str">
        <f>'R7清掃1年分'!AN19</f>
        <v>○</v>
      </c>
      <c r="AO19" s="13"/>
      <c r="AP19" s="11">
        <f t="shared" si="25"/>
        <v>46068</v>
      </c>
      <c r="AQ19" s="12" t="str">
        <f t="shared" si="18"/>
        <v>日</v>
      </c>
      <c r="AR19" s="12" t="str">
        <f>'R7清掃1年分'!AR19</f>
        <v>○</v>
      </c>
      <c r="AS19" s="13"/>
      <c r="AT19" s="11">
        <f t="shared" si="26"/>
        <v>46096</v>
      </c>
      <c r="AU19" s="12" t="str">
        <f t="shared" si="19"/>
        <v>日</v>
      </c>
      <c r="AV19" s="12">
        <f>'R7清掃1年分'!AV19</f>
        <v>1</v>
      </c>
      <c r="AW19" s="13">
        <f t="shared" si="20"/>
        <v>1</v>
      </c>
    </row>
    <row r="20" spans="2:49" ht="15.65" customHeight="1" x14ac:dyDescent="0.2">
      <c r="B20" s="11">
        <f t="shared" si="21"/>
        <v>45763</v>
      </c>
      <c r="C20" s="12" t="str">
        <f t="shared" si="0"/>
        <v>水</v>
      </c>
      <c r="D20" s="12" t="str">
        <f>'R7清掃1年分'!D20</f>
        <v>○</v>
      </c>
      <c r="E20" s="13">
        <f t="shared" si="1"/>
        <v>1</v>
      </c>
      <c r="F20" s="11">
        <f t="shared" si="27"/>
        <v>45793</v>
      </c>
      <c r="G20" s="12" t="str">
        <f t="shared" si="2"/>
        <v>金</v>
      </c>
      <c r="H20" s="12" t="str">
        <f>'R7清掃1年分'!H20</f>
        <v>○</v>
      </c>
      <c r="I20" s="13" t="str">
        <f t="shared" si="3"/>
        <v/>
      </c>
      <c r="J20" s="11">
        <f t="shared" si="28"/>
        <v>45824</v>
      </c>
      <c r="K20" s="12" t="str">
        <f t="shared" si="4"/>
        <v>月</v>
      </c>
      <c r="L20" s="12" t="str">
        <f>'R7清掃1年分'!L20</f>
        <v>休</v>
      </c>
      <c r="M20" s="13" t="str">
        <f t="shared" si="5"/>
        <v/>
      </c>
      <c r="N20" s="11">
        <f t="shared" si="29"/>
        <v>45854</v>
      </c>
      <c r="O20" s="12" t="str">
        <f t="shared" si="6"/>
        <v>水</v>
      </c>
      <c r="P20" s="12" t="str">
        <f>'R7清掃1年分'!P20</f>
        <v>○</v>
      </c>
      <c r="Q20" s="13">
        <f t="shared" si="7"/>
        <v>1</v>
      </c>
      <c r="R20" s="11">
        <f t="shared" si="30"/>
        <v>45885</v>
      </c>
      <c r="S20" s="12" t="str">
        <f t="shared" si="8"/>
        <v>土</v>
      </c>
      <c r="T20" s="12" t="str">
        <f>'R7清掃1年分'!T20</f>
        <v>○</v>
      </c>
      <c r="U20" s="13">
        <f t="shared" si="9"/>
        <v>1</v>
      </c>
      <c r="V20" s="11">
        <f t="shared" si="31"/>
        <v>45916</v>
      </c>
      <c r="W20" s="12" t="str">
        <f t="shared" si="10"/>
        <v>火</v>
      </c>
      <c r="X20" s="12" t="str">
        <f>'R7清掃1年分'!X20</f>
        <v>休</v>
      </c>
      <c r="Y20" s="13" t="str">
        <f t="shared" si="11"/>
        <v/>
      </c>
      <c r="Z20" s="11">
        <f t="shared" si="32"/>
        <v>45946</v>
      </c>
      <c r="AA20" s="12" t="str">
        <f t="shared" si="12"/>
        <v>木</v>
      </c>
      <c r="AB20" s="12" t="str">
        <f>'R7清掃1年分'!AB20</f>
        <v>○</v>
      </c>
      <c r="AC20" s="13">
        <f t="shared" si="13"/>
        <v>1</v>
      </c>
      <c r="AD20" s="11">
        <f t="shared" si="22"/>
        <v>45977</v>
      </c>
      <c r="AE20" s="12" t="str">
        <f t="shared" si="14"/>
        <v>日</v>
      </c>
      <c r="AF20" s="12" t="str">
        <f>'R7清掃1年分'!AF20</f>
        <v>○</v>
      </c>
      <c r="AG20" s="13">
        <f t="shared" si="15"/>
        <v>1</v>
      </c>
      <c r="AH20" s="11">
        <f t="shared" si="23"/>
        <v>46007</v>
      </c>
      <c r="AI20" s="12" t="str">
        <f t="shared" si="16"/>
        <v>火</v>
      </c>
      <c r="AJ20" s="12" t="str">
        <f>'R7清掃1年分'!AJ20</f>
        <v>○</v>
      </c>
      <c r="AK20" s="13"/>
      <c r="AL20" s="11">
        <f t="shared" si="24"/>
        <v>46038</v>
      </c>
      <c r="AM20" s="12" t="str">
        <f t="shared" si="17"/>
        <v>金</v>
      </c>
      <c r="AN20" s="12" t="str">
        <f>'R7清掃1年分'!AN20</f>
        <v>○</v>
      </c>
      <c r="AO20" s="13">
        <v>1</v>
      </c>
      <c r="AP20" s="11">
        <f t="shared" si="25"/>
        <v>46069</v>
      </c>
      <c r="AQ20" s="12" t="str">
        <f t="shared" si="18"/>
        <v>月</v>
      </c>
      <c r="AR20" s="12" t="str">
        <f>'R7清掃1年分'!AR20</f>
        <v>休</v>
      </c>
      <c r="AS20" s="13"/>
      <c r="AT20" s="11">
        <f t="shared" si="26"/>
        <v>46097</v>
      </c>
      <c r="AU20" s="12" t="str">
        <f t="shared" si="19"/>
        <v>月</v>
      </c>
      <c r="AV20" s="12" t="str">
        <f>'R7清掃1年分'!AV20</f>
        <v>休</v>
      </c>
      <c r="AW20" s="13" t="str">
        <f t="shared" si="20"/>
        <v/>
      </c>
    </row>
    <row r="21" spans="2:49" ht="15.65" customHeight="1" x14ac:dyDescent="0.2">
      <c r="B21" s="11">
        <f t="shared" si="21"/>
        <v>45764</v>
      </c>
      <c r="C21" s="12" t="str">
        <f t="shared" si="0"/>
        <v>木</v>
      </c>
      <c r="D21" s="12" t="str">
        <f>'R7清掃1年分'!D21</f>
        <v>○</v>
      </c>
      <c r="E21" s="13">
        <f t="shared" si="1"/>
        <v>1</v>
      </c>
      <c r="F21" s="11">
        <f t="shared" si="27"/>
        <v>45794</v>
      </c>
      <c r="G21" s="12" t="str">
        <f t="shared" si="2"/>
        <v>土</v>
      </c>
      <c r="H21" s="12" t="str">
        <f>'R7清掃1年分'!H21</f>
        <v>○</v>
      </c>
      <c r="I21" s="13">
        <f t="shared" si="3"/>
        <v>1</v>
      </c>
      <c r="J21" s="11">
        <f t="shared" si="28"/>
        <v>45825</v>
      </c>
      <c r="K21" s="12" t="str">
        <f t="shared" si="4"/>
        <v>火</v>
      </c>
      <c r="L21" s="12" t="str">
        <f>'R7清掃1年分'!L21</f>
        <v>○</v>
      </c>
      <c r="M21" s="13">
        <f t="shared" si="5"/>
        <v>1</v>
      </c>
      <c r="N21" s="11">
        <f t="shared" si="29"/>
        <v>45855</v>
      </c>
      <c r="O21" s="12" t="str">
        <f t="shared" si="6"/>
        <v>木</v>
      </c>
      <c r="P21" s="12" t="str">
        <f>'R7清掃1年分'!P21</f>
        <v>○</v>
      </c>
      <c r="Q21" s="13">
        <f t="shared" si="7"/>
        <v>1</v>
      </c>
      <c r="R21" s="11">
        <f t="shared" si="30"/>
        <v>45886</v>
      </c>
      <c r="S21" s="12" t="str">
        <f t="shared" si="8"/>
        <v>日</v>
      </c>
      <c r="T21" s="12" t="str">
        <f>'R7清掃1年分'!T21</f>
        <v>○</v>
      </c>
      <c r="U21" s="13">
        <f t="shared" si="9"/>
        <v>1</v>
      </c>
      <c r="V21" s="11">
        <f t="shared" si="31"/>
        <v>45917</v>
      </c>
      <c r="W21" s="12" t="str">
        <f t="shared" si="10"/>
        <v>水</v>
      </c>
      <c r="X21" s="12" t="str">
        <f>'R7清掃1年分'!X21</f>
        <v>○</v>
      </c>
      <c r="Y21" s="13">
        <f t="shared" si="11"/>
        <v>1</v>
      </c>
      <c r="Z21" s="11">
        <f t="shared" si="32"/>
        <v>45947</v>
      </c>
      <c r="AA21" s="12" t="str">
        <f t="shared" si="12"/>
        <v>金</v>
      </c>
      <c r="AB21" s="12" t="str">
        <f>'R7清掃1年分'!AB21</f>
        <v>○</v>
      </c>
      <c r="AC21" s="13" t="str">
        <f t="shared" si="13"/>
        <v/>
      </c>
      <c r="AD21" s="11">
        <f t="shared" si="22"/>
        <v>45978</v>
      </c>
      <c r="AE21" s="12" t="str">
        <f t="shared" si="14"/>
        <v>月</v>
      </c>
      <c r="AF21" s="12" t="str">
        <f>'R7清掃1年分'!AF21</f>
        <v>休</v>
      </c>
      <c r="AG21" s="13" t="str">
        <f t="shared" si="15"/>
        <v/>
      </c>
      <c r="AH21" s="11">
        <f t="shared" si="23"/>
        <v>46008</v>
      </c>
      <c r="AI21" s="12" t="str">
        <f t="shared" si="16"/>
        <v>水</v>
      </c>
      <c r="AJ21" s="12" t="str">
        <f>'R7清掃1年分'!AJ21</f>
        <v>○</v>
      </c>
      <c r="AK21" s="13"/>
      <c r="AL21" s="11">
        <f t="shared" si="24"/>
        <v>46039</v>
      </c>
      <c r="AM21" s="12" t="str">
        <f t="shared" si="17"/>
        <v>土</v>
      </c>
      <c r="AN21" s="12" t="str">
        <f>'R7清掃1年分'!AN21</f>
        <v>○</v>
      </c>
      <c r="AO21" s="13"/>
      <c r="AP21" s="11">
        <f t="shared" si="25"/>
        <v>46070</v>
      </c>
      <c r="AQ21" s="12" t="str">
        <f t="shared" si="18"/>
        <v>火</v>
      </c>
      <c r="AR21" s="12" t="str">
        <f>'R7清掃1年分'!AR21</f>
        <v>○</v>
      </c>
      <c r="AS21" s="13"/>
      <c r="AT21" s="11">
        <f t="shared" si="26"/>
        <v>46098</v>
      </c>
      <c r="AU21" s="12" t="str">
        <f t="shared" si="19"/>
        <v>火</v>
      </c>
      <c r="AV21" s="12">
        <f>'R7清掃1年分'!AV21</f>
        <v>1</v>
      </c>
      <c r="AW21" s="13">
        <f t="shared" si="20"/>
        <v>1</v>
      </c>
    </row>
    <row r="22" spans="2:49" ht="15.65" customHeight="1" x14ac:dyDescent="0.2">
      <c r="B22" s="11">
        <f t="shared" si="21"/>
        <v>45765</v>
      </c>
      <c r="C22" s="12" t="str">
        <f t="shared" si="0"/>
        <v>金</v>
      </c>
      <c r="D22" s="12" t="str">
        <f>'R7清掃1年分'!D22</f>
        <v>○</v>
      </c>
      <c r="E22" s="13" t="str">
        <f t="shared" si="1"/>
        <v/>
      </c>
      <c r="F22" s="11">
        <f t="shared" si="27"/>
        <v>45795</v>
      </c>
      <c r="G22" s="12" t="str">
        <f t="shared" si="2"/>
        <v>日</v>
      </c>
      <c r="H22" s="12" t="str">
        <f>'R7清掃1年分'!H22</f>
        <v>○</v>
      </c>
      <c r="I22" s="13">
        <f t="shared" si="3"/>
        <v>1</v>
      </c>
      <c r="J22" s="11">
        <f t="shared" si="28"/>
        <v>45826</v>
      </c>
      <c r="K22" s="12" t="str">
        <f t="shared" si="4"/>
        <v>水</v>
      </c>
      <c r="L22" s="12" t="str">
        <f>'R7清掃1年分'!L22</f>
        <v>○</v>
      </c>
      <c r="M22" s="13">
        <f t="shared" si="5"/>
        <v>1</v>
      </c>
      <c r="N22" s="11">
        <f t="shared" si="29"/>
        <v>45856</v>
      </c>
      <c r="O22" s="12" t="str">
        <f t="shared" si="6"/>
        <v>金</v>
      </c>
      <c r="P22" s="12" t="str">
        <f>'R7清掃1年分'!P22</f>
        <v>○</v>
      </c>
      <c r="Q22" s="13" t="str">
        <f t="shared" si="7"/>
        <v/>
      </c>
      <c r="R22" s="11">
        <f t="shared" si="30"/>
        <v>45887</v>
      </c>
      <c r="S22" s="12" t="str">
        <f t="shared" si="8"/>
        <v>月</v>
      </c>
      <c r="T22" s="12" t="str">
        <f>'R7清掃1年分'!T22</f>
        <v>休</v>
      </c>
      <c r="U22" s="13" t="str">
        <f t="shared" si="9"/>
        <v/>
      </c>
      <c r="V22" s="11">
        <f t="shared" si="31"/>
        <v>45918</v>
      </c>
      <c r="W22" s="12" t="str">
        <f t="shared" si="10"/>
        <v>木</v>
      </c>
      <c r="X22" s="12" t="str">
        <f>'R7清掃1年分'!X22</f>
        <v>○</v>
      </c>
      <c r="Y22" s="13">
        <f t="shared" si="11"/>
        <v>1</v>
      </c>
      <c r="Z22" s="11">
        <f t="shared" si="32"/>
        <v>45948</v>
      </c>
      <c r="AA22" s="12" t="str">
        <f t="shared" si="12"/>
        <v>土</v>
      </c>
      <c r="AB22" s="12" t="str">
        <f>'R7清掃1年分'!AB22</f>
        <v>○</v>
      </c>
      <c r="AC22" s="13">
        <f t="shared" si="13"/>
        <v>1</v>
      </c>
      <c r="AD22" s="11">
        <f t="shared" si="22"/>
        <v>45979</v>
      </c>
      <c r="AE22" s="12" t="str">
        <f t="shared" si="14"/>
        <v>火</v>
      </c>
      <c r="AF22" s="12" t="str">
        <f>'R7清掃1年分'!AF22</f>
        <v>○</v>
      </c>
      <c r="AG22" s="13">
        <f t="shared" si="15"/>
        <v>1</v>
      </c>
      <c r="AH22" s="11">
        <f t="shared" si="23"/>
        <v>46009</v>
      </c>
      <c r="AI22" s="12" t="str">
        <f t="shared" si="16"/>
        <v>木</v>
      </c>
      <c r="AJ22" s="12" t="str">
        <f>'R7清掃1年分'!AJ22</f>
        <v>○</v>
      </c>
      <c r="AK22" s="13"/>
      <c r="AL22" s="11">
        <f t="shared" si="24"/>
        <v>46040</v>
      </c>
      <c r="AM22" s="12" t="str">
        <f t="shared" si="17"/>
        <v>日</v>
      </c>
      <c r="AN22" s="12" t="str">
        <f>'R7清掃1年分'!AN22</f>
        <v>○</v>
      </c>
      <c r="AO22" s="13"/>
      <c r="AP22" s="11">
        <f t="shared" si="25"/>
        <v>46071</v>
      </c>
      <c r="AQ22" s="12" t="str">
        <f t="shared" si="18"/>
        <v>水</v>
      </c>
      <c r="AR22" s="12" t="str">
        <f>'R7清掃1年分'!AR22</f>
        <v>○</v>
      </c>
      <c r="AS22" s="13"/>
      <c r="AT22" s="11">
        <f t="shared" si="26"/>
        <v>46099</v>
      </c>
      <c r="AU22" s="12" t="str">
        <f t="shared" si="19"/>
        <v>水</v>
      </c>
      <c r="AV22" s="12">
        <f>'R7清掃1年分'!AV22</f>
        <v>1</v>
      </c>
      <c r="AW22" s="13">
        <f t="shared" si="20"/>
        <v>1</v>
      </c>
    </row>
    <row r="23" spans="2:49" ht="15.65" customHeight="1" x14ac:dyDescent="0.2">
      <c r="B23" s="11">
        <f t="shared" si="21"/>
        <v>45766</v>
      </c>
      <c r="C23" s="12" t="str">
        <f t="shared" si="0"/>
        <v>土</v>
      </c>
      <c r="D23" s="12" t="str">
        <f>'R7清掃1年分'!D23</f>
        <v>○</v>
      </c>
      <c r="E23" s="13">
        <f t="shared" si="1"/>
        <v>1</v>
      </c>
      <c r="F23" s="11">
        <f t="shared" si="27"/>
        <v>45796</v>
      </c>
      <c r="G23" s="12" t="str">
        <f t="shared" si="2"/>
        <v>月</v>
      </c>
      <c r="H23" s="12" t="str">
        <f>'R7清掃1年分'!H23</f>
        <v>休</v>
      </c>
      <c r="I23" s="13" t="str">
        <f t="shared" si="3"/>
        <v/>
      </c>
      <c r="J23" s="11">
        <f t="shared" si="28"/>
        <v>45827</v>
      </c>
      <c r="K23" s="12" t="str">
        <f t="shared" si="4"/>
        <v>木</v>
      </c>
      <c r="L23" s="12" t="str">
        <f>'R7清掃1年分'!L23</f>
        <v>○</v>
      </c>
      <c r="M23" s="13">
        <f t="shared" si="5"/>
        <v>1</v>
      </c>
      <c r="N23" s="11">
        <f t="shared" si="29"/>
        <v>45857</v>
      </c>
      <c r="O23" s="12" t="str">
        <f t="shared" si="6"/>
        <v>土</v>
      </c>
      <c r="P23" s="12" t="str">
        <f>'R7清掃1年分'!P23</f>
        <v>○</v>
      </c>
      <c r="Q23" s="13">
        <f t="shared" si="7"/>
        <v>1</v>
      </c>
      <c r="R23" s="11">
        <f t="shared" si="30"/>
        <v>45888</v>
      </c>
      <c r="S23" s="12" t="str">
        <f t="shared" si="8"/>
        <v>火</v>
      </c>
      <c r="T23" s="12" t="str">
        <f>'R7清掃1年分'!T23</f>
        <v>○</v>
      </c>
      <c r="U23" s="13">
        <f t="shared" si="9"/>
        <v>1</v>
      </c>
      <c r="V23" s="11">
        <f t="shared" si="31"/>
        <v>45919</v>
      </c>
      <c r="W23" s="12" t="str">
        <f t="shared" si="10"/>
        <v>金</v>
      </c>
      <c r="X23" s="12" t="str">
        <f>'R7清掃1年分'!X23</f>
        <v>○</v>
      </c>
      <c r="Y23" s="13" t="str">
        <f t="shared" si="11"/>
        <v/>
      </c>
      <c r="Z23" s="11">
        <f t="shared" si="32"/>
        <v>45949</v>
      </c>
      <c r="AA23" s="12" t="str">
        <f t="shared" si="12"/>
        <v>日</v>
      </c>
      <c r="AB23" s="12" t="str">
        <f>'R7清掃1年分'!AB23</f>
        <v>○</v>
      </c>
      <c r="AC23" s="13">
        <f t="shared" si="13"/>
        <v>1</v>
      </c>
      <c r="AD23" s="11">
        <f t="shared" si="22"/>
        <v>45980</v>
      </c>
      <c r="AE23" s="12" t="str">
        <f t="shared" si="14"/>
        <v>水</v>
      </c>
      <c r="AF23" s="12" t="str">
        <f>'R7清掃1年分'!AF23</f>
        <v>○</v>
      </c>
      <c r="AG23" s="13">
        <f t="shared" si="15"/>
        <v>1</v>
      </c>
      <c r="AH23" s="11">
        <f t="shared" si="23"/>
        <v>46010</v>
      </c>
      <c r="AI23" s="12" t="str">
        <f t="shared" si="16"/>
        <v>金</v>
      </c>
      <c r="AJ23" s="12" t="str">
        <f>'R7清掃1年分'!AJ23</f>
        <v>○</v>
      </c>
      <c r="AK23" s="13">
        <v>1</v>
      </c>
      <c r="AL23" s="11">
        <f t="shared" si="24"/>
        <v>46041</v>
      </c>
      <c r="AM23" s="12" t="str">
        <f t="shared" si="17"/>
        <v>月</v>
      </c>
      <c r="AN23" s="12" t="str">
        <f>'R7清掃1年分'!AN23</f>
        <v>休</v>
      </c>
      <c r="AO23" s="13"/>
      <c r="AP23" s="11">
        <f t="shared" si="25"/>
        <v>46072</v>
      </c>
      <c r="AQ23" s="12" t="str">
        <f t="shared" si="18"/>
        <v>木</v>
      </c>
      <c r="AR23" s="12" t="str">
        <f>'R7清掃1年分'!AR23</f>
        <v>○</v>
      </c>
      <c r="AS23" s="13"/>
      <c r="AT23" s="11">
        <f t="shared" si="26"/>
        <v>46100</v>
      </c>
      <c r="AU23" s="12" t="str">
        <f t="shared" si="19"/>
        <v>木</v>
      </c>
      <c r="AV23" s="12" t="str">
        <f>'R7清掃1年分'!AV23</f>
        <v>○</v>
      </c>
      <c r="AW23" s="13">
        <f t="shared" si="20"/>
        <v>1</v>
      </c>
    </row>
    <row r="24" spans="2:49" ht="15.65" customHeight="1" x14ac:dyDescent="0.2">
      <c r="B24" s="11">
        <f t="shared" si="21"/>
        <v>45767</v>
      </c>
      <c r="C24" s="12" t="str">
        <f t="shared" si="0"/>
        <v>日</v>
      </c>
      <c r="D24" s="12" t="str">
        <f>'R7清掃1年分'!D24</f>
        <v>○</v>
      </c>
      <c r="E24" s="13">
        <f t="shared" si="1"/>
        <v>1</v>
      </c>
      <c r="F24" s="11">
        <f t="shared" si="27"/>
        <v>45797</v>
      </c>
      <c r="G24" s="12" t="str">
        <f t="shared" si="2"/>
        <v>火</v>
      </c>
      <c r="H24" s="12" t="str">
        <f>'R7清掃1年分'!H24</f>
        <v>○</v>
      </c>
      <c r="I24" s="13">
        <f t="shared" si="3"/>
        <v>1</v>
      </c>
      <c r="J24" s="11">
        <f t="shared" si="28"/>
        <v>45828</v>
      </c>
      <c r="K24" s="12" t="str">
        <f t="shared" si="4"/>
        <v>金</v>
      </c>
      <c r="L24" s="12" t="str">
        <f>'R7清掃1年分'!L24</f>
        <v>○</v>
      </c>
      <c r="M24" s="13" t="str">
        <f t="shared" si="5"/>
        <v/>
      </c>
      <c r="N24" s="11">
        <f t="shared" si="29"/>
        <v>45858</v>
      </c>
      <c r="O24" s="12" t="str">
        <f t="shared" si="6"/>
        <v>日</v>
      </c>
      <c r="P24" s="12" t="str">
        <f>'R7清掃1年分'!P24</f>
        <v>○</v>
      </c>
      <c r="Q24" s="13">
        <f t="shared" si="7"/>
        <v>1</v>
      </c>
      <c r="R24" s="11">
        <f t="shared" si="30"/>
        <v>45889</v>
      </c>
      <c r="S24" s="12" t="str">
        <f t="shared" si="8"/>
        <v>水</v>
      </c>
      <c r="T24" s="12" t="str">
        <f>'R7清掃1年分'!T24</f>
        <v>○</v>
      </c>
      <c r="U24" s="13">
        <f t="shared" si="9"/>
        <v>1</v>
      </c>
      <c r="V24" s="11">
        <f t="shared" si="31"/>
        <v>45920</v>
      </c>
      <c r="W24" s="12" t="str">
        <f t="shared" si="10"/>
        <v>土</v>
      </c>
      <c r="X24" s="12" t="str">
        <f>'R7清掃1年分'!X24</f>
        <v>○</v>
      </c>
      <c r="Y24" s="13">
        <f t="shared" si="11"/>
        <v>1</v>
      </c>
      <c r="Z24" s="11">
        <f t="shared" si="32"/>
        <v>45950</v>
      </c>
      <c r="AA24" s="12" t="str">
        <f t="shared" si="12"/>
        <v>月</v>
      </c>
      <c r="AB24" s="12" t="str">
        <f>'R7清掃1年分'!AB24</f>
        <v>休</v>
      </c>
      <c r="AC24" s="13" t="str">
        <f t="shared" si="13"/>
        <v/>
      </c>
      <c r="AD24" s="11">
        <f t="shared" si="22"/>
        <v>45981</v>
      </c>
      <c r="AE24" s="12" t="str">
        <f t="shared" si="14"/>
        <v>木</v>
      </c>
      <c r="AF24" s="12" t="str">
        <f>'R7清掃1年分'!AF24</f>
        <v>○</v>
      </c>
      <c r="AG24" s="13">
        <f t="shared" si="15"/>
        <v>1</v>
      </c>
      <c r="AH24" s="11">
        <f t="shared" si="23"/>
        <v>46011</v>
      </c>
      <c r="AI24" s="12" t="str">
        <f t="shared" si="16"/>
        <v>土</v>
      </c>
      <c r="AJ24" s="12" t="str">
        <f>'R7清掃1年分'!AJ24</f>
        <v>○</v>
      </c>
      <c r="AK24" s="13"/>
      <c r="AL24" s="11">
        <f t="shared" si="24"/>
        <v>46042</v>
      </c>
      <c r="AM24" s="12" t="str">
        <f t="shared" si="17"/>
        <v>火</v>
      </c>
      <c r="AN24" s="12" t="str">
        <f>'R7清掃1年分'!AN24</f>
        <v>○</v>
      </c>
      <c r="AO24" s="13"/>
      <c r="AP24" s="11">
        <f t="shared" si="25"/>
        <v>46073</v>
      </c>
      <c r="AQ24" s="12" t="str">
        <f t="shared" si="18"/>
        <v>金</v>
      </c>
      <c r="AR24" s="12" t="str">
        <f>'R7清掃1年分'!AR24</f>
        <v>○</v>
      </c>
      <c r="AS24" s="13">
        <v>1</v>
      </c>
      <c r="AT24" s="11">
        <f t="shared" si="26"/>
        <v>46101</v>
      </c>
      <c r="AU24" s="12" t="str">
        <f t="shared" si="19"/>
        <v>金</v>
      </c>
      <c r="AV24" s="12" t="str">
        <f>'R7清掃1年分'!AV24</f>
        <v>祝</v>
      </c>
      <c r="AW24" s="13" t="str">
        <f t="shared" si="20"/>
        <v/>
      </c>
    </row>
    <row r="25" spans="2:49" ht="15.65" customHeight="1" x14ac:dyDescent="0.2">
      <c r="B25" s="11">
        <f t="shared" si="21"/>
        <v>45768</v>
      </c>
      <c r="C25" s="12" t="str">
        <f t="shared" si="0"/>
        <v>月</v>
      </c>
      <c r="D25" s="12" t="str">
        <f>'R7清掃1年分'!D25</f>
        <v>休</v>
      </c>
      <c r="E25" s="13" t="str">
        <f t="shared" si="1"/>
        <v/>
      </c>
      <c r="F25" s="11">
        <f t="shared" si="27"/>
        <v>45798</v>
      </c>
      <c r="G25" s="12" t="str">
        <f t="shared" si="2"/>
        <v>水</v>
      </c>
      <c r="H25" s="12" t="str">
        <f>'R7清掃1年分'!H25</f>
        <v>○</v>
      </c>
      <c r="I25" s="13">
        <f t="shared" si="3"/>
        <v>1</v>
      </c>
      <c r="J25" s="11">
        <f t="shared" si="28"/>
        <v>45829</v>
      </c>
      <c r="K25" s="12" t="str">
        <f t="shared" si="4"/>
        <v>土</v>
      </c>
      <c r="L25" s="12" t="str">
        <f>'R7清掃1年分'!L25</f>
        <v>○</v>
      </c>
      <c r="M25" s="13">
        <f t="shared" si="5"/>
        <v>1</v>
      </c>
      <c r="N25" s="11">
        <f t="shared" si="29"/>
        <v>45859</v>
      </c>
      <c r="O25" s="12" t="str">
        <f t="shared" si="6"/>
        <v>月</v>
      </c>
      <c r="P25" s="12" t="str">
        <f>'R7清掃1年分'!P25</f>
        <v>祝</v>
      </c>
      <c r="Q25" s="13">
        <f t="shared" si="7"/>
        <v>1</v>
      </c>
      <c r="R25" s="11">
        <f t="shared" si="30"/>
        <v>45890</v>
      </c>
      <c r="S25" s="12" t="str">
        <f t="shared" si="8"/>
        <v>木</v>
      </c>
      <c r="T25" s="12" t="str">
        <f>'R7清掃1年分'!T25</f>
        <v>○</v>
      </c>
      <c r="U25" s="13">
        <f t="shared" si="9"/>
        <v>1</v>
      </c>
      <c r="V25" s="11">
        <f t="shared" si="31"/>
        <v>45921</v>
      </c>
      <c r="W25" s="12" t="str">
        <f t="shared" si="10"/>
        <v>日</v>
      </c>
      <c r="X25" s="12" t="str">
        <f>'R7清掃1年分'!X25</f>
        <v>○</v>
      </c>
      <c r="Y25" s="13">
        <f t="shared" si="11"/>
        <v>1</v>
      </c>
      <c r="Z25" s="11">
        <f t="shared" si="32"/>
        <v>45951</v>
      </c>
      <c r="AA25" s="12" t="str">
        <f t="shared" si="12"/>
        <v>火</v>
      </c>
      <c r="AB25" s="12" t="str">
        <f>'R7清掃1年分'!AB25</f>
        <v>○</v>
      </c>
      <c r="AC25" s="13">
        <f t="shared" si="13"/>
        <v>1</v>
      </c>
      <c r="AD25" s="11">
        <f t="shared" si="22"/>
        <v>45982</v>
      </c>
      <c r="AE25" s="12" t="str">
        <f t="shared" si="14"/>
        <v>金</v>
      </c>
      <c r="AF25" s="12" t="str">
        <f>'R7清掃1年分'!AF25</f>
        <v>○</v>
      </c>
      <c r="AG25" s="13" t="str">
        <f t="shared" si="15"/>
        <v/>
      </c>
      <c r="AH25" s="11">
        <f t="shared" si="23"/>
        <v>46012</v>
      </c>
      <c r="AI25" s="12" t="str">
        <f t="shared" si="16"/>
        <v>日</v>
      </c>
      <c r="AJ25" s="12" t="str">
        <f>'R7清掃1年分'!AJ25</f>
        <v>○</v>
      </c>
      <c r="AK25" s="13"/>
      <c r="AL25" s="11">
        <f t="shared" si="24"/>
        <v>46043</v>
      </c>
      <c r="AM25" s="12" t="str">
        <f t="shared" si="17"/>
        <v>水</v>
      </c>
      <c r="AN25" s="12" t="str">
        <f>'R7清掃1年分'!AN25</f>
        <v>○</v>
      </c>
      <c r="AO25" s="13"/>
      <c r="AP25" s="11">
        <f t="shared" si="25"/>
        <v>46074</v>
      </c>
      <c r="AQ25" s="12" t="str">
        <f t="shared" si="18"/>
        <v>土</v>
      </c>
      <c r="AR25" s="12" t="str">
        <f>'R7清掃1年分'!AR25</f>
        <v>○</v>
      </c>
      <c r="AS25" s="13"/>
      <c r="AT25" s="11">
        <f t="shared" si="26"/>
        <v>46102</v>
      </c>
      <c r="AU25" s="12" t="str">
        <f t="shared" si="19"/>
        <v>土</v>
      </c>
      <c r="AV25" s="12" t="str">
        <f>'R7清掃1年分'!AV25</f>
        <v>○</v>
      </c>
      <c r="AW25" s="13">
        <f t="shared" si="20"/>
        <v>1</v>
      </c>
    </row>
    <row r="26" spans="2:49" ht="15.65" customHeight="1" x14ac:dyDescent="0.2">
      <c r="B26" s="11">
        <f t="shared" si="21"/>
        <v>45769</v>
      </c>
      <c r="C26" s="12" t="str">
        <f t="shared" si="0"/>
        <v>火</v>
      </c>
      <c r="D26" s="12" t="str">
        <f>'R7清掃1年分'!D26</f>
        <v>○</v>
      </c>
      <c r="E26" s="13">
        <f t="shared" si="1"/>
        <v>1</v>
      </c>
      <c r="F26" s="11">
        <f t="shared" si="27"/>
        <v>45799</v>
      </c>
      <c r="G26" s="12" t="str">
        <f t="shared" si="2"/>
        <v>木</v>
      </c>
      <c r="H26" s="12" t="str">
        <f>'R7清掃1年分'!H26</f>
        <v>○</v>
      </c>
      <c r="I26" s="13">
        <f t="shared" si="3"/>
        <v>1</v>
      </c>
      <c r="J26" s="11">
        <f t="shared" si="28"/>
        <v>45830</v>
      </c>
      <c r="K26" s="12" t="str">
        <f t="shared" si="4"/>
        <v>日</v>
      </c>
      <c r="L26" s="12" t="str">
        <f>'R7清掃1年分'!L26</f>
        <v>○</v>
      </c>
      <c r="M26" s="13">
        <f t="shared" si="5"/>
        <v>1</v>
      </c>
      <c r="N26" s="11">
        <f t="shared" si="29"/>
        <v>45860</v>
      </c>
      <c r="O26" s="12" t="str">
        <f t="shared" si="6"/>
        <v>火</v>
      </c>
      <c r="P26" s="12" t="str">
        <f>'R7清掃1年分'!P26</f>
        <v>休</v>
      </c>
      <c r="Q26" s="13" t="str">
        <f t="shared" si="7"/>
        <v/>
      </c>
      <c r="R26" s="11">
        <f t="shared" si="30"/>
        <v>45891</v>
      </c>
      <c r="S26" s="12" t="str">
        <f t="shared" si="8"/>
        <v>金</v>
      </c>
      <c r="T26" s="12" t="str">
        <f>'R7清掃1年分'!T26</f>
        <v>○</v>
      </c>
      <c r="U26" s="13" t="str">
        <f t="shared" si="9"/>
        <v/>
      </c>
      <c r="V26" s="11">
        <f t="shared" si="31"/>
        <v>45922</v>
      </c>
      <c r="W26" s="12" t="str">
        <f t="shared" si="10"/>
        <v>月</v>
      </c>
      <c r="X26" s="12" t="str">
        <f>'R7清掃1年分'!X26</f>
        <v>休</v>
      </c>
      <c r="Y26" s="13" t="str">
        <f t="shared" si="11"/>
        <v/>
      </c>
      <c r="Z26" s="11">
        <f t="shared" si="32"/>
        <v>45952</v>
      </c>
      <c r="AA26" s="12" t="str">
        <f t="shared" si="12"/>
        <v>水</v>
      </c>
      <c r="AB26" s="12" t="str">
        <f>'R7清掃1年分'!AB26</f>
        <v>○</v>
      </c>
      <c r="AC26" s="13">
        <f t="shared" si="13"/>
        <v>1</v>
      </c>
      <c r="AD26" s="11">
        <f t="shared" si="22"/>
        <v>45983</v>
      </c>
      <c r="AE26" s="12" t="str">
        <f t="shared" si="14"/>
        <v>土</v>
      </c>
      <c r="AF26" s="12" t="str">
        <f>'R7清掃1年分'!AF26</f>
        <v>○</v>
      </c>
      <c r="AG26" s="13">
        <f t="shared" si="15"/>
        <v>1</v>
      </c>
      <c r="AH26" s="11">
        <f t="shared" si="23"/>
        <v>46013</v>
      </c>
      <c r="AI26" s="12" t="str">
        <f t="shared" si="16"/>
        <v>月</v>
      </c>
      <c r="AJ26" s="12" t="str">
        <f>'R7清掃1年分'!AJ26</f>
        <v>休</v>
      </c>
      <c r="AK26" s="13"/>
      <c r="AL26" s="11">
        <f t="shared" si="24"/>
        <v>46044</v>
      </c>
      <c r="AM26" s="12" t="str">
        <f t="shared" si="17"/>
        <v>木</v>
      </c>
      <c r="AN26" s="12" t="str">
        <f>'R7清掃1年分'!AN26</f>
        <v>○</v>
      </c>
      <c r="AO26" s="13"/>
      <c r="AP26" s="11">
        <f t="shared" si="25"/>
        <v>46075</v>
      </c>
      <c r="AQ26" s="12" t="str">
        <f t="shared" si="18"/>
        <v>日</v>
      </c>
      <c r="AR26" s="12" t="str">
        <f>'R7清掃1年分'!AR26</f>
        <v>○</v>
      </c>
      <c r="AS26" s="13"/>
      <c r="AT26" s="11">
        <f t="shared" si="26"/>
        <v>46103</v>
      </c>
      <c r="AU26" s="12" t="str">
        <f t="shared" si="19"/>
        <v>日</v>
      </c>
      <c r="AV26" s="12" t="str">
        <f>'R7清掃1年分'!AV26</f>
        <v>○</v>
      </c>
      <c r="AW26" s="13">
        <f t="shared" si="20"/>
        <v>1</v>
      </c>
    </row>
    <row r="27" spans="2:49" ht="15.65" customHeight="1" x14ac:dyDescent="0.2">
      <c r="B27" s="11">
        <f t="shared" si="21"/>
        <v>45770</v>
      </c>
      <c r="C27" s="12" t="str">
        <f t="shared" si="0"/>
        <v>水</v>
      </c>
      <c r="D27" s="12" t="str">
        <f>'R7清掃1年分'!D27</f>
        <v>○</v>
      </c>
      <c r="E27" s="13">
        <f t="shared" si="1"/>
        <v>1</v>
      </c>
      <c r="F27" s="11">
        <f t="shared" si="27"/>
        <v>45800</v>
      </c>
      <c r="G27" s="12" t="str">
        <f t="shared" si="2"/>
        <v>金</v>
      </c>
      <c r="H27" s="12" t="str">
        <f>'R7清掃1年分'!H27</f>
        <v>○</v>
      </c>
      <c r="I27" s="13" t="str">
        <f t="shared" si="3"/>
        <v/>
      </c>
      <c r="J27" s="11">
        <f t="shared" si="28"/>
        <v>45831</v>
      </c>
      <c r="K27" s="12" t="str">
        <f t="shared" si="4"/>
        <v>月</v>
      </c>
      <c r="L27" s="12" t="str">
        <f>'R7清掃1年分'!L27</f>
        <v>休</v>
      </c>
      <c r="M27" s="13" t="str">
        <f t="shared" si="5"/>
        <v/>
      </c>
      <c r="N27" s="11">
        <f t="shared" si="29"/>
        <v>45861</v>
      </c>
      <c r="O27" s="12" t="str">
        <f t="shared" si="6"/>
        <v>水</v>
      </c>
      <c r="P27" s="12" t="str">
        <f>'R7清掃1年分'!P27</f>
        <v>○</v>
      </c>
      <c r="Q27" s="13">
        <f t="shared" si="7"/>
        <v>1</v>
      </c>
      <c r="R27" s="11">
        <f t="shared" si="30"/>
        <v>45892</v>
      </c>
      <c r="S27" s="12" t="str">
        <f t="shared" si="8"/>
        <v>土</v>
      </c>
      <c r="T27" s="12" t="str">
        <f>'R7清掃1年分'!T27</f>
        <v>○</v>
      </c>
      <c r="U27" s="13">
        <f t="shared" si="9"/>
        <v>1</v>
      </c>
      <c r="V27" s="11">
        <f t="shared" si="31"/>
        <v>45923</v>
      </c>
      <c r="W27" s="12" t="str">
        <f t="shared" si="10"/>
        <v>火</v>
      </c>
      <c r="X27" s="12" t="str">
        <f>'R7清掃1年分'!X27</f>
        <v>祝</v>
      </c>
      <c r="Y27" s="13">
        <f t="shared" si="11"/>
        <v>1</v>
      </c>
      <c r="Z27" s="11">
        <f t="shared" si="32"/>
        <v>45953</v>
      </c>
      <c r="AA27" s="12" t="str">
        <f t="shared" si="12"/>
        <v>木</v>
      </c>
      <c r="AB27" s="12" t="str">
        <f>'R7清掃1年分'!AB27</f>
        <v>○</v>
      </c>
      <c r="AC27" s="13">
        <f t="shared" si="13"/>
        <v>1</v>
      </c>
      <c r="AD27" s="11">
        <f t="shared" si="22"/>
        <v>45984</v>
      </c>
      <c r="AE27" s="12" t="str">
        <f t="shared" si="14"/>
        <v>日</v>
      </c>
      <c r="AF27" s="12" t="str">
        <f>'R7清掃1年分'!AF27</f>
        <v>祝</v>
      </c>
      <c r="AG27" s="13">
        <f t="shared" si="15"/>
        <v>1</v>
      </c>
      <c r="AH27" s="11">
        <f t="shared" si="23"/>
        <v>46014</v>
      </c>
      <c r="AI27" s="12" t="str">
        <f t="shared" si="16"/>
        <v>火</v>
      </c>
      <c r="AJ27" s="12" t="str">
        <f>'R7清掃1年分'!AJ27</f>
        <v>○</v>
      </c>
      <c r="AK27" s="13"/>
      <c r="AL27" s="11">
        <f t="shared" si="24"/>
        <v>46045</v>
      </c>
      <c r="AM27" s="12" t="str">
        <f t="shared" si="17"/>
        <v>金</v>
      </c>
      <c r="AN27" s="12" t="str">
        <f>'R7清掃1年分'!AN27</f>
        <v>○</v>
      </c>
      <c r="AO27" s="13">
        <v>1</v>
      </c>
      <c r="AP27" s="11">
        <f t="shared" si="25"/>
        <v>46076</v>
      </c>
      <c r="AQ27" s="12" t="str">
        <f t="shared" si="18"/>
        <v>月</v>
      </c>
      <c r="AR27" s="12" t="str">
        <f>'R7清掃1年分'!AR27</f>
        <v>祝</v>
      </c>
      <c r="AS27" s="13"/>
      <c r="AT27" s="11">
        <f t="shared" si="26"/>
        <v>46104</v>
      </c>
      <c r="AU27" s="12" t="str">
        <f t="shared" si="19"/>
        <v>月</v>
      </c>
      <c r="AV27" s="12" t="str">
        <f>'R7清掃1年分'!AV27</f>
        <v>休</v>
      </c>
      <c r="AW27" s="13" t="str">
        <f t="shared" si="20"/>
        <v/>
      </c>
    </row>
    <row r="28" spans="2:49" ht="15.65" customHeight="1" x14ac:dyDescent="0.2">
      <c r="B28" s="11">
        <f t="shared" si="21"/>
        <v>45771</v>
      </c>
      <c r="C28" s="12" t="str">
        <f t="shared" si="0"/>
        <v>木</v>
      </c>
      <c r="D28" s="12" t="str">
        <f>'R7清掃1年分'!D28</f>
        <v>○</v>
      </c>
      <c r="E28" s="13">
        <f t="shared" si="1"/>
        <v>1</v>
      </c>
      <c r="F28" s="11">
        <f t="shared" si="27"/>
        <v>45801</v>
      </c>
      <c r="G28" s="12" t="str">
        <f t="shared" si="2"/>
        <v>土</v>
      </c>
      <c r="H28" s="12" t="str">
        <f>'R7清掃1年分'!H28</f>
        <v>○</v>
      </c>
      <c r="I28" s="13">
        <f t="shared" si="3"/>
        <v>1</v>
      </c>
      <c r="J28" s="11">
        <f t="shared" si="28"/>
        <v>45832</v>
      </c>
      <c r="K28" s="12" t="str">
        <f t="shared" si="4"/>
        <v>火</v>
      </c>
      <c r="L28" s="12" t="str">
        <f>'R7清掃1年分'!L28</f>
        <v>○</v>
      </c>
      <c r="M28" s="13">
        <f t="shared" si="5"/>
        <v>1</v>
      </c>
      <c r="N28" s="11">
        <f t="shared" si="29"/>
        <v>45862</v>
      </c>
      <c r="O28" s="12" t="str">
        <f t="shared" si="6"/>
        <v>木</v>
      </c>
      <c r="P28" s="12" t="str">
        <f>'R7清掃1年分'!P28</f>
        <v>○</v>
      </c>
      <c r="Q28" s="13">
        <f t="shared" si="7"/>
        <v>1</v>
      </c>
      <c r="R28" s="11">
        <f t="shared" si="30"/>
        <v>45893</v>
      </c>
      <c r="S28" s="12" t="str">
        <f t="shared" si="8"/>
        <v>日</v>
      </c>
      <c r="T28" s="12" t="str">
        <f>'R7清掃1年分'!T28</f>
        <v>○</v>
      </c>
      <c r="U28" s="13">
        <f t="shared" si="9"/>
        <v>1</v>
      </c>
      <c r="V28" s="11">
        <f t="shared" si="31"/>
        <v>45924</v>
      </c>
      <c r="W28" s="12" t="str">
        <f t="shared" si="10"/>
        <v>水</v>
      </c>
      <c r="X28" s="12" t="str">
        <f>'R7清掃1年分'!X28</f>
        <v>○</v>
      </c>
      <c r="Y28" s="13">
        <f t="shared" si="11"/>
        <v>1</v>
      </c>
      <c r="Z28" s="11">
        <f t="shared" si="32"/>
        <v>45954</v>
      </c>
      <c r="AA28" s="12" t="str">
        <f t="shared" si="12"/>
        <v>金</v>
      </c>
      <c r="AB28" s="12" t="str">
        <f>'R7清掃1年分'!AB28</f>
        <v>○</v>
      </c>
      <c r="AC28" s="13" t="str">
        <f t="shared" si="13"/>
        <v/>
      </c>
      <c r="AD28" s="11">
        <f t="shared" si="22"/>
        <v>45985</v>
      </c>
      <c r="AE28" s="12" t="str">
        <f t="shared" si="14"/>
        <v>月</v>
      </c>
      <c r="AF28" s="12" t="str">
        <f>'R7清掃1年分'!AF28</f>
        <v>祝</v>
      </c>
      <c r="AG28" s="13">
        <f t="shared" si="15"/>
        <v>1</v>
      </c>
      <c r="AH28" s="11">
        <f t="shared" si="23"/>
        <v>46015</v>
      </c>
      <c r="AI28" s="12" t="str">
        <f t="shared" si="16"/>
        <v>水</v>
      </c>
      <c r="AJ28" s="12" t="str">
        <f>'R7清掃1年分'!AJ28</f>
        <v>○</v>
      </c>
      <c r="AK28" s="13"/>
      <c r="AL28" s="11">
        <f t="shared" si="24"/>
        <v>46046</v>
      </c>
      <c r="AM28" s="12" t="str">
        <f t="shared" si="17"/>
        <v>土</v>
      </c>
      <c r="AN28" s="12" t="str">
        <f>'R7清掃1年分'!AN28</f>
        <v>○</v>
      </c>
      <c r="AO28" s="13"/>
      <c r="AP28" s="11">
        <f t="shared" si="25"/>
        <v>46077</v>
      </c>
      <c r="AQ28" s="12" t="str">
        <f t="shared" si="18"/>
        <v>火</v>
      </c>
      <c r="AR28" s="12" t="str">
        <f>'R7清掃1年分'!AR28</f>
        <v>休</v>
      </c>
      <c r="AS28" s="13"/>
      <c r="AT28" s="11">
        <f t="shared" si="26"/>
        <v>46105</v>
      </c>
      <c r="AU28" s="12" t="str">
        <f t="shared" si="19"/>
        <v>火</v>
      </c>
      <c r="AV28" s="12" t="str">
        <f>'R7清掃1年分'!AV28</f>
        <v>○</v>
      </c>
      <c r="AW28" s="13">
        <f t="shared" si="20"/>
        <v>1</v>
      </c>
    </row>
    <row r="29" spans="2:49" ht="15.65" customHeight="1" x14ac:dyDescent="0.2">
      <c r="B29" s="11">
        <f t="shared" si="21"/>
        <v>45772</v>
      </c>
      <c r="C29" s="12" t="str">
        <f t="shared" si="0"/>
        <v>金</v>
      </c>
      <c r="D29" s="12" t="str">
        <f>'R7清掃1年分'!D29</f>
        <v>○</v>
      </c>
      <c r="E29" s="13" t="str">
        <f t="shared" si="1"/>
        <v/>
      </c>
      <c r="F29" s="11">
        <f t="shared" si="27"/>
        <v>45802</v>
      </c>
      <c r="G29" s="12" t="str">
        <f t="shared" si="2"/>
        <v>日</v>
      </c>
      <c r="H29" s="12" t="str">
        <f>'R7清掃1年分'!H29</f>
        <v>○</v>
      </c>
      <c r="I29" s="13">
        <f t="shared" si="3"/>
        <v>1</v>
      </c>
      <c r="J29" s="11">
        <f t="shared" si="28"/>
        <v>45833</v>
      </c>
      <c r="K29" s="12" t="str">
        <f t="shared" si="4"/>
        <v>水</v>
      </c>
      <c r="L29" s="12" t="str">
        <f>'R7清掃1年分'!L29</f>
        <v>○</v>
      </c>
      <c r="M29" s="13">
        <f t="shared" si="5"/>
        <v>1</v>
      </c>
      <c r="N29" s="11">
        <f t="shared" si="29"/>
        <v>45863</v>
      </c>
      <c r="O29" s="12" t="str">
        <f t="shared" si="6"/>
        <v>金</v>
      </c>
      <c r="P29" s="12" t="str">
        <f>'R7清掃1年分'!P29</f>
        <v>○</v>
      </c>
      <c r="Q29" s="13" t="str">
        <f t="shared" si="7"/>
        <v/>
      </c>
      <c r="R29" s="11">
        <f t="shared" si="30"/>
        <v>45894</v>
      </c>
      <c r="S29" s="12" t="str">
        <f t="shared" si="8"/>
        <v>月</v>
      </c>
      <c r="T29" s="12" t="str">
        <f>'R7清掃1年分'!T29</f>
        <v>休</v>
      </c>
      <c r="U29" s="13" t="str">
        <f t="shared" si="9"/>
        <v/>
      </c>
      <c r="V29" s="11">
        <f t="shared" si="31"/>
        <v>45925</v>
      </c>
      <c r="W29" s="12" t="str">
        <f t="shared" si="10"/>
        <v>木</v>
      </c>
      <c r="X29" s="12" t="str">
        <f>'R7清掃1年分'!X29</f>
        <v>○</v>
      </c>
      <c r="Y29" s="13">
        <f t="shared" si="11"/>
        <v>1</v>
      </c>
      <c r="Z29" s="11">
        <f t="shared" si="32"/>
        <v>45955</v>
      </c>
      <c r="AA29" s="12" t="str">
        <f t="shared" si="12"/>
        <v>土</v>
      </c>
      <c r="AB29" s="12" t="str">
        <f>'R7清掃1年分'!AB29</f>
        <v>○</v>
      </c>
      <c r="AC29" s="13">
        <f t="shared" si="13"/>
        <v>1</v>
      </c>
      <c r="AD29" s="11">
        <f t="shared" si="22"/>
        <v>45986</v>
      </c>
      <c r="AE29" s="12" t="str">
        <f t="shared" si="14"/>
        <v>火</v>
      </c>
      <c r="AF29" s="12" t="str">
        <f>'R7清掃1年分'!AF29</f>
        <v>休</v>
      </c>
      <c r="AG29" s="13" t="str">
        <f t="shared" si="15"/>
        <v/>
      </c>
      <c r="AH29" s="11">
        <f t="shared" si="23"/>
        <v>46016</v>
      </c>
      <c r="AI29" s="12" t="str">
        <f t="shared" si="16"/>
        <v>木</v>
      </c>
      <c r="AJ29" s="12" t="str">
        <f>'R7清掃1年分'!AJ29</f>
        <v>○</v>
      </c>
      <c r="AK29" s="13"/>
      <c r="AL29" s="11">
        <f t="shared" si="24"/>
        <v>46047</v>
      </c>
      <c r="AM29" s="12" t="str">
        <f t="shared" si="17"/>
        <v>日</v>
      </c>
      <c r="AN29" s="12" t="str">
        <f>'R7清掃1年分'!AN29</f>
        <v>○</v>
      </c>
      <c r="AO29" s="13"/>
      <c r="AP29" s="11">
        <f t="shared" si="25"/>
        <v>46078</v>
      </c>
      <c r="AQ29" s="12" t="str">
        <f t="shared" si="18"/>
        <v>水</v>
      </c>
      <c r="AR29" s="12" t="str">
        <f>'R7清掃1年分'!AR29</f>
        <v>メ</v>
      </c>
      <c r="AS29" s="13"/>
      <c r="AT29" s="11">
        <f t="shared" si="26"/>
        <v>46106</v>
      </c>
      <c r="AU29" s="12" t="str">
        <f t="shared" si="19"/>
        <v>水</v>
      </c>
      <c r="AV29" s="12" t="str">
        <f>'R7清掃1年分'!AV29</f>
        <v>○</v>
      </c>
      <c r="AW29" s="13">
        <f t="shared" si="20"/>
        <v>1</v>
      </c>
    </row>
    <row r="30" spans="2:49" ht="15.65" customHeight="1" x14ac:dyDescent="0.2">
      <c r="B30" s="11">
        <f t="shared" si="21"/>
        <v>45773</v>
      </c>
      <c r="C30" s="12" t="str">
        <f t="shared" si="0"/>
        <v>土</v>
      </c>
      <c r="D30" s="12" t="str">
        <f>'R7清掃1年分'!D30</f>
        <v>○</v>
      </c>
      <c r="E30" s="13">
        <f t="shared" si="1"/>
        <v>1</v>
      </c>
      <c r="F30" s="11">
        <f t="shared" si="27"/>
        <v>45803</v>
      </c>
      <c r="G30" s="12" t="str">
        <f t="shared" si="2"/>
        <v>月</v>
      </c>
      <c r="H30" s="12" t="str">
        <f>'R7清掃1年分'!H30</f>
        <v>休</v>
      </c>
      <c r="I30" s="13" t="str">
        <f t="shared" si="3"/>
        <v/>
      </c>
      <c r="J30" s="11">
        <f t="shared" si="28"/>
        <v>45834</v>
      </c>
      <c r="K30" s="12" t="str">
        <f t="shared" si="4"/>
        <v>木</v>
      </c>
      <c r="L30" s="12" t="str">
        <f>'R7清掃1年分'!L30</f>
        <v>○</v>
      </c>
      <c r="M30" s="13">
        <f t="shared" si="5"/>
        <v>1</v>
      </c>
      <c r="N30" s="11">
        <f t="shared" si="29"/>
        <v>45864</v>
      </c>
      <c r="O30" s="12" t="str">
        <f t="shared" si="6"/>
        <v>土</v>
      </c>
      <c r="P30" s="12" t="str">
        <f>'R7清掃1年分'!P30</f>
        <v>○</v>
      </c>
      <c r="Q30" s="13">
        <f t="shared" si="7"/>
        <v>1</v>
      </c>
      <c r="R30" s="11">
        <f t="shared" si="30"/>
        <v>45895</v>
      </c>
      <c r="S30" s="12" t="str">
        <f t="shared" si="8"/>
        <v>火</v>
      </c>
      <c r="T30" s="12">
        <f>'R7清掃1年分'!T30</f>
        <v>1</v>
      </c>
      <c r="U30" s="13">
        <f t="shared" si="9"/>
        <v>1</v>
      </c>
      <c r="V30" s="11">
        <f t="shared" si="31"/>
        <v>45926</v>
      </c>
      <c r="W30" s="12" t="str">
        <f t="shared" si="10"/>
        <v>金</v>
      </c>
      <c r="X30" s="12" t="str">
        <f>'R7清掃1年分'!X30</f>
        <v>○</v>
      </c>
      <c r="Y30" s="13" t="str">
        <f t="shared" si="11"/>
        <v/>
      </c>
      <c r="Z30" s="11">
        <f t="shared" si="32"/>
        <v>45956</v>
      </c>
      <c r="AA30" s="12" t="str">
        <f t="shared" si="12"/>
        <v>日</v>
      </c>
      <c r="AB30" s="12" t="str">
        <f>'R7清掃1年分'!AB30</f>
        <v>○</v>
      </c>
      <c r="AC30" s="13">
        <f t="shared" si="13"/>
        <v>1</v>
      </c>
      <c r="AD30" s="11">
        <f t="shared" si="22"/>
        <v>45987</v>
      </c>
      <c r="AE30" s="12" t="str">
        <f t="shared" si="14"/>
        <v>水</v>
      </c>
      <c r="AF30" s="12">
        <f>'R7清掃1年分'!AF30</f>
        <v>1</v>
      </c>
      <c r="AG30" s="13">
        <f t="shared" si="15"/>
        <v>1</v>
      </c>
      <c r="AH30" s="11">
        <f t="shared" si="23"/>
        <v>46017</v>
      </c>
      <c r="AI30" s="12" t="str">
        <f t="shared" si="16"/>
        <v>金</v>
      </c>
      <c r="AJ30" s="12" t="str">
        <f>'R7清掃1年分'!AJ30</f>
        <v>○</v>
      </c>
      <c r="AK30" s="13">
        <v>1</v>
      </c>
      <c r="AL30" s="11">
        <f t="shared" si="24"/>
        <v>46048</v>
      </c>
      <c r="AM30" s="12" t="str">
        <f t="shared" si="17"/>
        <v>月</v>
      </c>
      <c r="AN30" s="12" t="str">
        <f>'R7清掃1年分'!AN30</f>
        <v>休</v>
      </c>
      <c r="AO30" s="13"/>
      <c r="AP30" s="11">
        <f t="shared" si="25"/>
        <v>46079</v>
      </c>
      <c r="AQ30" s="12" t="str">
        <f t="shared" si="18"/>
        <v>木</v>
      </c>
      <c r="AR30" s="12" t="str">
        <f>'R7清掃1年分'!AR30</f>
        <v>メ</v>
      </c>
      <c r="AS30" s="13"/>
      <c r="AT30" s="11">
        <f t="shared" si="26"/>
        <v>46107</v>
      </c>
      <c r="AU30" s="12" t="str">
        <f t="shared" si="19"/>
        <v>木</v>
      </c>
      <c r="AV30" s="12" t="str">
        <f>'R7清掃1年分'!AV30</f>
        <v>○</v>
      </c>
      <c r="AW30" s="13">
        <f t="shared" si="20"/>
        <v>1</v>
      </c>
    </row>
    <row r="31" spans="2:49" ht="15.65" customHeight="1" x14ac:dyDescent="0.2">
      <c r="B31" s="11">
        <f t="shared" si="21"/>
        <v>45774</v>
      </c>
      <c r="C31" s="12" t="str">
        <f t="shared" si="0"/>
        <v>日</v>
      </c>
      <c r="D31" s="12" t="str">
        <f>'R7清掃1年分'!D31</f>
        <v>○</v>
      </c>
      <c r="E31" s="13">
        <f t="shared" si="1"/>
        <v>1</v>
      </c>
      <c r="F31" s="11">
        <f t="shared" si="27"/>
        <v>45804</v>
      </c>
      <c r="G31" s="12" t="str">
        <f t="shared" si="2"/>
        <v>火</v>
      </c>
      <c r="H31" s="12">
        <f>'R7清掃1年分'!H31</f>
        <v>1</v>
      </c>
      <c r="I31" s="13">
        <f t="shared" si="3"/>
        <v>1</v>
      </c>
      <c r="J31" s="11">
        <f t="shared" si="28"/>
        <v>45835</v>
      </c>
      <c r="K31" s="12" t="str">
        <f t="shared" si="4"/>
        <v>金</v>
      </c>
      <c r="L31" s="12" t="str">
        <f>'R7清掃1年分'!L31</f>
        <v>○</v>
      </c>
      <c r="M31" s="13" t="str">
        <f t="shared" si="5"/>
        <v/>
      </c>
      <c r="N31" s="11">
        <f t="shared" si="29"/>
        <v>45865</v>
      </c>
      <c r="O31" s="12" t="str">
        <f t="shared" si="6"/>
        <v>日</v>
      </c>
      <c r="P31" s="12" t="str">
        <f>'R7清掃1年分'!P31</f>
        <v>○</v>
      </c>
      <c r="Q31" s="13">
        <f t="shared" si="7"/>
        <v>1</v>
      </c>
      <c r="R31" s="11">
        <f t="shared" si="30"/>
        <v>45896</v>
      </c>
      <c r="S31" s="12" t="str">
        <f t="shared" si="8"/>
        <v>水</v>
      </c>
      <c r="T31" s="12">
        <f>'R7清掃1年分'!T31</f>
        <v>1</v>
      </c>
      <c r="U31" s="13">
        <f t="shared" si="9"/>
        <v>1</v>
      </c>
      <c r="V31" s="11">
        <f t="shared" si="31"/>
        <v>45927</v>
      </c>
      <c r="W31" s="12" t="str">
        <f t="shared" si="10"/>
        <v>土</v>
      </c>
      <c r="X31" s="12" t="str">
        <f>'R7清掃1年分'!X31</f>
        <v>○</v>
      </c>
      <c r="Y31" s="13">
        <f t="shared" si="11"/>
        <v>1</v>
      </c>
      <c r="Z31" s="11">
        <f t="shared" si="32"/>
        <v>45957</v>
      </c>
      <c r="AA31" s="12" t="str">
        <f t="shared" si="12"/>
        <v>月</v>
      </c>
      <c r="AB31" s="12" t="str">
        <f>'R7清掃1年分'!AB31</f>
        <v>休</v>
      </c>
      <c r="AC31" s="13" t="str">
        <f t="shared" si="13"/>
        <v/>
      </c>
      <c r="AD31" s="11">
        <f t="shared" si="22"/>
        <v>45988</v>
      </c>
      <c r="AE31" s="12" t="str">
        <f t="shared" si="14"/>
        <v>木</v>
      </c>
      <c r="AF31" s="12">
        <f>'R7清掃1年分'!AF31</f>
        <v>1</v>
      </c>
      <c r="AG31" s="13">
        <f t="shared" si="15"/>
        <v>1</v>
      </c>
      <c r="AH31" s="11">
        <f t="shared" si="23"/>
        <v>46018</v>
      </c>
      <c r="AI31" s="12" t="str">
        <f t="shared" si="16"/>
        <v>土</v>
      </c>
      <c r="AJ31" s="12" t="str">
        <f>'R7清掃1年分'!AJ31</f>
        <v>○</v>
      </c>
      <c r="AK31" s="13"/>
      <c r="AL31" s="11">
        <f t="shared" si="24"/>
        <v>46049</v>
      </c>
      <c r="AM31" s="12" t="str">
        <f t="shared" si="17"/>
        <v>火</v>
      </c>
      <c r="AN31" s="12" t="str">
        <f>'R7清掃1年分'!AN31</f>
        <v>○</v>
      </c>
      <c r="AO31" s="13"/>
      <c r="AP31" s="11">
        <f t="shared" si="25"/>
        <v>46080</v>
      </c>
      <c r="AQ31" s="12" t="str">
        <f t="shared" si="18"/>
        <v>金</v>
      </c>
      <c r="AR31" s="12" t="str">
        <f>'R7清掃1年分'!AR31</f>
        <v>メ</v>
      </c>
      <c r="AS31" s="13">
        <v>1</v>
      </c>
      <c r="AT31" s="11">
        <f t="shared" si="26"/>
        <v>46108</v>
      </c>
      <c r="AU31" s="12" t="str">
        <f t="shared" si="19"/>
        <v>金</v>
      </c>
      <c r="AV31" s="12" t="str">
        <f>'R7清掃1年分'!AV31</f>
        <v>○</v>
      </c>
      <c r="AW31" s="13" t="str">
        <f t="shared" si="20"/>
        <v/>
      </c>
    </row>
    <row r="32" spans="2:49" ht="15.65" customHeight="1" x14ac:dyDescent="0.2">
      <c r="B32" s="11">
        <f t="shared" si="21"/>
        <v>45775</v>
      </c>
      <c r="C32" s="12" t="str">
        <f t="shared" si="0"/>
        <v>月</v>
      </c>
      <c r="D32" s="12" t="str">
        <f>'R7清掃1年分'!D32</f>
        <v>休</v>
      </c>
      <c r="E32" s="13" t="str">
        <f t="shared" si="1"/>
        <v/>
      </c>
      <c r="F32" s="11">
        <f t="shared" si="27"/>
        <v>45805</v>
      </c>
      <c r="G32" s="12" t="str">
        <f t="shared" si="2"/>
        <v>水</v>
      </c>
      <c r="H32" s="12">
        <f>'R7清掃1年分'!H32</f>
        <v>1</v>
      </c>
      <c r="I32" s="13">
        <f t="shared" si="3"/>
        <v>1</v>
      </c>
      <c r="J32" s="11">
        <f t="shared" si="28"/>
        <v>45836</v>
      </c>
      <c r="K32" s="12" t="str">
        <f t="shared" si="4"/>
        <v>土</v>
      </c>
      <c r="L32" s="12" t="str">
        <f>'R7清掃1年分'!L32</f>
        <v>○</v>
      </c>
      <c r="M32" s="13">
        <f t="shared" si="5"/>
        <v>1</v>
      </c>
      <c r="N32" s="11">
        <f t="shared" si="29"/>
        <v>45866</v>
      </c>
      <c r="O32" s="12" t="str">
        <f t="shared" si="6"/>
        <v>月</v>
      </c>
      <c r="P32" s="12" t="str">
        <f>'R7清掃1年分'!P32</f>
        <v>休</v>
      </c>
      <c r="Q32" s="13" t="str">
        <f t="shared" si="7"/>
        <v/>
      </c>
      <c r="R32" s="11">
        <f t="shared" si="30"/>
        <v>45897</v>
      </c>
      <c r="S32" s="12" t="str">
        <f t="shared" si="8"/>
        <v>木</v>
      </c>
      <c r="T32" s="12">
        <f>'R7清掃1年分'!T32</f>
        <v>1</v>
      </c>
      <c r="U32" s="13">
        <f t="shared" si="9"/>
        <v>1</v>
      </c>
      <c r="V32" s="11">
        <f t="shared" si="31"/>
        <v>45928</v>
      </c>
      <c r="W32" s="12" t="str">
        <f t="shared" si="10"/>
        <v>日</v>
      </c>
      <c r="X32" s="12" t="str">
        <f>'R7清掃1年分'!X32</f>
        <v>○</v>
      </c>
      <c r="Y32" s="13">
        <f t="shared" si="11"/>
        <v>1</v>
      </c>
      <c r="Z32" s="11">
        <f t="shared" si="32"/>
        <v>45958</v>
      </c>
      <c r="AA32" s="12" t="str">
        <f t="shared" si="12"/>
        <v>火</v>
      </c>
      <c r="AB32" s="12" t="str">
        <f>'R7清掃1年分'!AB32</f>
        <v>○</v>
      </c>
      <c r="AC32" s="13">
        <f t="shared" si="13"/>
        <v>1</v>
      </c>
      <c r="AD32" s="11">
        <f t="shared" si="22"/>
        <v>45989</v>
      </c>
      <c r="AE32" s="12" t="str">
        <f t="shared" si="14"/>
        <v>金</v>
      </c>
      <c r="AF32" s="12">
        <f>'R7清掃1年分'!AF32</f>
        <v>1</v>
      </c>
      <c r="AG32" s="13" t="str">
        <f t="shared" si="15"/>
        <v/>
      </c>
      <c r="AH32" s="11">
        <f t="shared" si="23"/>
        <v>46019</v>
      </c>
      <c r="AI32" s="12" t="str">
        <f t="shared" si="16"/>
        <v>日</v>
      </c>
      <c r="AJ32" s="12" t="str">
        <f>'R7清掃1年分'!AJ32</f>
        <v>○</v>
      </c>
      <c r="AK32" s="13"/>
      <c r="AL32" s="11">
        <f t="shared" si="24"/>
        <v>46050</v>
      </c>
      <c r="AM32" s="12" t="str">
        <f t="shared" si="17"/>
        <v>水</v>
      </c>
      <c r="AN32" s="12" t="str">
        <f>'R7清掃1年分'!AN32</f>
        <v>○</v>
      </c>
      <c r="AO32" s="13"/>
      <c r="AP32" s="11">
        <f t="shared" si="25"/>
        <v>46081</v>
      </c>
      <c r="AQ32" s="12" t="str">
        <f t="shared" si="18"/>
        <v>土</v>
      </c>
      <c r="AR32" s="12" t="str">
        <f>'R7清掃1年分'!AR32</f>
        <v>メ</v>
      </c>
      <c r="AS32" s="13"/>
      <c r="AT32" s="11">
        <f t="shared" si="26"/>
        <v>46109</v>
      </c>
      <c r="AU32" s="12" t="str">
        <f t="shared" si="19"/>
        <v>土</v>
      </c>
      <c r="AV32" s="12" t="str">
        <f>'R7清掃1年分'!AV32</f>
        <v>○</v>
      </c>
      <c r="AW32" s="13">
        <f t="shared" si="20"/>
        <v>1</v>
      </c>
    </row>
    <row r="33" spans="2:50" ht="15.65" customHeight="1" x14ac:dyDescent="0.2">
      <c r="B33" s="11">
        <f t="shared" si="21"/>
        <v>45776</v>
      </c>
      <c r="C33" s="12" t="str">
        <f>TEXT(WEEKDAY(B33,1),"AAA")</f>
        <v>火</v>
      </c>
      <c r="D33" s="12" t="str">
        <f>'R7清掃1年分'!D33</f>
        <v>祝</v>
      </c>
      <c r="E33" s="13">
        <f t="shared" si="1"/>
        <v>1</v>
      </c>
      <c r="F33" s="11">
        <f t="shared" si="27"/>
        <v>45806</v>
      </c>
      <c r="G33" s="12" t="str">
        <f t="shared" si="2"/>
        <v>木</v>
      </c>
      <c r="H33" s="12">
        <f>'R7清掃1年分'!H33</f>
        <v>1</v>
      </c>
      <c r="I33" s="13">
        <f t="shared" si="3"/>
        <v>1</v>
      </c>
      <c r="J33" s="11">
        <f t="shared" si="28"/>
        <v>45837</v>
      </c>
      <c r="K33" s="12" t="str">
        <f t="shared" si="4"/>
        <v>日</v>
      </c>
      <c r="L33" s="12" t="str">
        <f>'R7清掃1年分'!L33</f>
        <v>○</v>
      </c>
      <c r="M33" s="13">
        <f t="shared" si="5"/>
        <v>1</v>
      </c>
      <c r="N33" s="11">
        <f t="shared" si="29"/>
        <v>45867</v>
      </c>
      <c r="O33" s="12" t="str">
        <f t="shared" si="6"/>
        <v>火</v>
      </c>
      <c r="P33" s="12" t="str">
        <f>'R7清掃1年分'!P33</f>
        <v>○</v>
      </c>
      <c r="Q33" s="13">
        <f t="shared" si="7"/>
        <v>1</v>
      </c>
      <c r="R33" s="11">
        <f t="shared" si="30"/>
        <v>45898</v>
      </c>
      <c r="S33" s="12" t="str">
        <f t="shared" si="8"/>
        <v>金</v>
      </c>
      <c r="T33" s="12">
        <f>'R7清掃1年分'!T33</f>
        <v>1</v>
      </c>
      <c r="U33" s="13" t="str">
        <f t="shared" si="9"/>
        <v/>
      </c>
      <c r="V33" s="11">
        <f t="shared" si="31"/>
        <v>45929</v>
      </c>
      <c r="W33" s="12" t="str">
        <f t="shared" si="10"/>
        <v>月</v>
      </c>
      <c r="X33" s="12" t="str">
        <f>'R7清掃1年分'!X33</f>
        <v>休</v>
      </c>
      <c r="Y33" s="13" t="str">
        <f t="shared" si="11"/>
        <v/>
      </c>
      <c r="Z33" s="11">
        <f t="shared" si="32"/>
        <v>45959</v>
      </c>
      <c r="AA33" s="12" t="str">
        <f t="shared" si="12"/>
        <v>水</v>
      </c>
      <c r="AB33" s="12" t="str">
        <f>'R7清掃1年分'!AB33</f>
        <v>○</v>
      </c>
      <c r="AC33" s="13">
        <f t="shared" si="13"/>
        <v>1</v>
      </c>
      <c r="AD33" s="11">
        <f t="shared" si="22"/>
        <v>45990</v>
      </c>
      <c r="AE33" s="12" t="str">
        <f t="shared" si="14"/>
        <v>土</v>
      </c>
      <c r="AF33" s="12">
        <f>'R7清掃1年分'!AF33</f>
        <v>1</v>
      </c>
      <c r="AG33" s="13">
        <f t="shared" si="15"/>
        <v>1</v>
      </c>
      <c r="AH33" s="11">
        <f t="shared" si="23"/>
        <v>46020</v>
      </c>
      <c r="AI33" s="12" t="str">
        <f t="shared" si="16"/>
        <v>月</v>
      </c>
      <c r="AJ33" s="12" t="str">
        <f>'R7清掃1年分'!AJ33</f>
        <v>休</v>
      </c>
      <c r="AK33" s="13"/>
      <c r="AL33" s="11">
        <f t="shared" si="24"/>
        <v>46051</v>
      </c>
      <c r="AM33" s="12" t="str">
        <f t="shared" si="17"/>
        <v>木</v>
      </c>
      <c r="AN33" s="12" t="str">
        <f>'R7清掃1年分'!AN33</f>
        <v>○</v>
      </c>
      <c r="AO33" s="13"/>
      <c r="AP33" s="11"/>
      <c r="AQ33" s="12"/>
      <c r="AR33" s="12"/>
      <c r="AS33" s="13"/>
      <c r="AT33" s="11">
        <f t="shared" si="26"/>
        <v>46110</v>
      </c>
      <c r="AU33" s="12" t="str">
        <f t="shared" si="19"/>
        <v>日</v>
      </c>
      <c r="AV33" s="12" t="str">
        <f>'R7清掃1年分'!AV33</f>
        <v>○</v>
      </c>
      <c r="AW33" s="13">
        <f t="shared" si="20"/>
        <v>1</v>
      </c>
    </row>
    <row r="34" spans="2:50" ht="15.65" customHeight="1" x14ac:dyDescent="0.2">
      <c r="B34" s="11">
        <f t="shared" si="21"/>
        <v>45777</v>
      </c>
      <c r="C34" s="12" t="str">
        <f t="shared" si="0"/>
        <v>水</v>
      </c>
      <c r="D34" s="12" t="str">
        <f>'R7清掃1年分'!D34</f>
        <v>○</v>
      </c>
      <c r="E34" s="13">
        <f t="shared" si="1"/>
        <v>1</v>
      </c>
      <c r="F34" s="11">
        <f t="shared" si="27"/>
        <v>45807</v>
      </c>
      <c r="G34" s="12" t="str">
        <f t="shared" si="2"/>
        <v>金</v>
      </c>
      <c r="H34" s="12">
        <f>'R7清掃1年分'!H34</f>
        <v>1</v>
      </c>
      <c r="I34" s="13" t="str">
        <f t="shared" si="3"/>
        <v/>
      </c>
      <c r="J34" s="11">
        <f t="shared" si="28"/>
        <v>45838</v>
      </c>
      <c r="K34" s="12" t="str">
        <f t="shared" si="4"/>
        <v>月</v>
      </c>
      <c r="L34" s="12" t="str">
        <f>'R7清掃1年分'!L34</f>
        <v>休</v>
      </c>
      <c r="M34" s="13" t="str">
        <f t="shared" si="5"/>
        <v/>
      </c>
      <c r="N34" s="11">
        <f t="shared" si="29"/>
        <v>45868</v>
      </c>
      <c r="O34" s="12" t="str">
        <f t="shared" si="6"/>
        <v>水</v>
      </c>
      <c r="P34" s="12" t="str">
        <f>'R7清掃1年分'!P34</f>
        <v>○</v>
      </c>
      <c r="Q34" s="13">
        <f t="shared" si="7"/>
        <v>1</v>
      </c>
      <c r="R34" s="11">
        <f t="shared" si="30"/>
        <v>45899</v>
      </c>
      <c r="S34" s="12" t="str">
        <f t="shared" si="8"/>
        <v>土</v>
      </c>
      <c r="T34" s="12">
        <f>'R7清掃1年分'!T34</f>
        <v>1</v>
      </c>
      <c r="U34" s="13">
        <f t="shared" si="9"/>
        <v>1</v>
      </c>
      <c r="V34" s="11">
        <f t="shared" si="31"/>
        <v>45930</v>
      </c>
      <c r="W34" s="12" t="str">
        <f t="shared" si="10"/>
        <v>火</v>
      </c>
      <c r="X34" s="12" t="str">
        <f>'R7清掃1年分'!X34</f>
        <v>○</v>
      </c>
      <c r="Y34" s="13">
        <f t="shared" si="11"/>
        <v>1</v>
      </c>
      <c r="Z34" s="11">
        <f t="shared" si="32"/>
        <v>45960</v>
      </c>
      <c r="AA34" s="12" t="str">
        <f t="shared" si="12"/>
        <v>木</v>
      </c>
      <c r="AB34" s="12" t="str">
        <f>'R7清掃1年分'!AB34</f>
        <v>○</v>
      </c>
      <c r="AC34" s="13">
        <f t="shared" si="13"/>
        <v>1</v>
      </c>
      <c r="AD34" s="11">
        <f t="shared" si="22"/>
        <v>45991</v>
      </c>
      <c r="AE34" s="12" t="str">
        <f t="shared" si="14"/>
        <v>日</v>
      </c>
      <c r="AF34" s="12">
        <f>'R7清掃1年分'!AF34</f>
        <v>1</v>
      </c>
      <c r="AG34" s="13">
        <f t="shared" si="15"/>
        <v>1</v>
      </c>
      <c r="AH34" s="11">
        <f t="shared" si="23"/>
        <v>46021</v>
      </c>
      <c r="AI34" s="12" t="str">
        <f t="shared" si="16"/>
        <v>火</v>
      </c>
      <c r="AJ34" s="12" t="str">
        <f>'R7清掃1年分'!AJ34</f>
        <v>○</v>
      </c>
      <c r="AK34" s="13"/>
      <c r="AL34" s="11">
        <f t="shared" si="24"/>
        <v>46052</v>
      </c>
      <c r="AM34" s="12" t="str">
        <f t="shared" si="17"/>
        <v>金</v>
      </c>
      <c r="AN34" s="12" t="str">
        <f>'R7清掃1年分'!AN34</f>
        <v>○</v>
      </c>
      <c r="AO34" s="13">
        <v>1</v>
      </c>
      <c r="AP34" s="11"/>
      <c r="AQ34" s="12"/>
      <c r="AR34" s="12"/>
      <c r="AS34" s="13"/>
      <c r="AT34" s="11">
        <f t="shared" si="26"/>
        <v>46111</v>
      </c>
      <c r="AU34" s="12" t="str">
        <f t="shared" si="19"/>
        <v>月</v>
      </c>
      <c r="AV34" s="12" t="str">
        <f>'R7清掃1年分'!AV34</f>
        <v>休</v>
      </c>
      <c r="AW34" s="13" t="str">
        <f t="shared" si="20"/>
        <v/>
      </c>
    </row>
    <row r="35" spans="2:50" ht="15.65" customHeight="1" thickBot="1" x14ac:dyDescent="0.25">
      <c r="B35" s="14"/>
      <c r="C35" s="15"/>
      <c r="D35" s="15"/>
      <c r="E35" s="16"/>
      <c r="F35" s="14">
        <f t="shared" si="27"/>
        <v>45808</v>
      </c>
      <c r="G35" s="15" t="str">
        <f t="shared" si="2"/>
        <v>土</v>
      </c>
      <c r="H35" s="15">
        <f>'R7清掃1年分'!H35</f>
        <v>1</v>
      </c>
      <c r="I35" s="16">
        <f t="shared" si="3"/>
        <v>1</v>
      </c>
      <c r="J35" s="14"/>
      <c r="K35" s="15"/>
      <c r="L35" s="15"/>
      <c r="M35" s="16"/>
      <c r="N35" s="14">
        <f t="shared" si="29"/>
        <v>45869</v>
      </c>
      <c r="O35" s="15" t="str">
        <f t="shared" si="6"/>
        <v>木</v>
      </c>
      <c r="P35" s="15" t="str">
        <f>'R7清掃1年分'!P35</f>
        <v>○</v>
      </c>
      <c r="Q35" s="16">
        <f t="shared" si="7"/>
        <v>1</v>
      </c>
      <c r="R35" s="14">
        <f t="shared" si="30"/>
        <v>45900</v>
      </c>
      <c r="S35" s="15" t="str">
        <f t="shared" si="8"/>
        <v>日</v>
      </c>
      <c r="T35" s="15">
        <f>'R7清掃1年分'!T35</f>
        <v>1</v>
      </c>
      <c r="U35" s="16">
        <f t="shared" si="9"/>
        <v>1</v>
      </c>
      <c r="V35" s="14"/>
      <c r="W35" s="15"/>
      <c r="X35" s="15"/>
      <c r="Y35" s="16"/>
      <c r="Z35" s="14">
        <f t="shared" si="32"/>
        <v>45961</v>
      </c>
      <c r="AA35" s="15" t="str">
        <f t="shared" si="12"/>
        <v>金</v>
      </c>
      <c r="AB35" s="15" t="str">
        <f>'R7清掃1年分'!AB35</f>
        <v>○</v>
      </c>
      <c r="AC35" s="16" t="str">
        <f t="shared" si="13"/>
        <v/>
      </c>
      <c r="AD35" s="14"/>
      <c r="AE35" s="15"/>
      <c r="AF35" s="15"/>
      <c r="AG35" s="16"/>
      <c r="AH35" s="14">
        <f t="shared" si="23"/>
        <v>46022</v>
      </c>
      <c r="AI35" s="15" t="str">
        <f t="shared" si="16"/>
        <v>水</v>
      </c>
      <c r="AJ35" s="15" t="str">
        <f>'R7清掃1年分'!AJ35</f>
        <v>休</v>
      </c>
      <c r="AK35" s="16"/>
      <c r="AL35" s="14">
        <f t="shared" si="24"/>
        <v>46053</v>
      </c>
      <c r="AM35" s="15" t="str">
        <f t="shared" si="17"/>
        <v>土</v>
      </c>
      <c r="AN35" s="15" t="str">
        <f>'R7清掃1年分'!AN35</f>
        <v>○</v>
      </c>
      <c r="AO35" s="16"/>
      <c r="AP35" s="14"/>
      <c r="AQ35" s="15"/>
      <c r="AR35" s="15"/>
      <c r="AS35" s="16"/>
      <c r="AT35" s="14">
        <f t="shared" si="26"/>
        <v>46112</v>
      </c>
      <c r="AU35" s="15" t="str">
        <f t="shared" si="19"/>
        <v>火</v>
      </c>
      <c r="AV35" s="15" t="str">
        <f>'R7清掃1年分'!AV35</f>
        <v>○</v>
      </c>
      <c r="AW35" s="16">
        <f t="shared" si="20"/>
        <v>1</v>
      </c>
    </row>
    <row r="36" spans="2:50" ht="15.65" customHeight="1" thickBot="1" x14ac:dyDescent="0.25"/>
    <row r="37" spans="2:50" ht="15" customHeight="1" thickBot="1" x14ac:dyDescent="0.25">
      <c r="E37" s="37" t="s">
        <v>9</v>
      </c>
      <c r="I37" s="37" t="s">
        <v>10</v>
      </c>
      <c r="M37" s="37" t="s">
        <v>11</v>
      </c>
      <c r="Q37" s="37" t="s">
        <v>12</v>
      </c>
      <c r="U37" s="37" t="s">
        <v>13</v>
      </c>
      <c r="Y37" s="37" t="s">
        <v>14</v>
      </c>
      <c r="AC37" s="162" t="s">
        <v>24</v>
      </c>
      <c r="AG37" s="162" t="s">
        <v>22</v>
      </c>
      <c r="AK37" s="162" t="s">
        <v>20</v>
      </c>
      <c r="AO37" s="37" t="s">
        <v>15</v>
      </c>
      <c r="AS37" s="37" t="s">
        <v>16</v>
      </c>
      <c r="AW37" s="42" t="s">
        <v>17</v>
      </c>
      <c r="AX37" s="38" t="s">
        <v>18</v>
      </c>
    </row>
    <row r="38" spans="2:50" ht="15" customHeight="1" thickBot="1" x14ac:dyDescent="0.25">
      <c r="B38" s="31" t="s">
        <v>7</v>
      </c>
      <c r="C38" s="32"/>
      <c r="D38" s="32"/>
      <c r="E38" s="33">
        <f>COUNTA(D5:D35)</f>
        <v>30</v>
      </c>
      <c r="F38" s="32"/>
      <c r="G38" s="32"/>
      <c r="H38" s="32"/>
      <c r="I38" s="33">
        <f>COUNTA(H5:H35)</f>
        <v>31</v>
      </c>
      <c r="J38" s="32"/>
      <c r="K38" s="32"/>
      <c r="L38" s="32"/>
      <c r="M38" s="33">
        <f>COUNTA(L5:L35)</f>
        <v>30</v>
      </c>
      <c r="N38" s="32"/>
      <c r="O38" s="32"/>
      <c r="P38" s="32"/>
      <c r="Q38" s="33">
        <f>COUNTA(P5:P35)</f>
        <v>31</v>
      </c>
      <c r="R38" s="32"/>
      <c r="S38" s="32"/>
      <c r="T38" s="32"/>
      <c r="U38" s="33">
        <f>COUNTA(T5:T35)</f>
        <v>31</v>
      </c>
      <c r="V38" s="32"/>
      <c r="W38" s="32"/>
      <c r="X38" s="32"/>
      <c r="Y38" s="33">
        <f>COUNTA(X5:X35)</f>
        <v>30</v>
      </c>
      <c r="Z38" s="32"/>
      <c r="AA38" s="32"/>
      <c r="AB38" s="32"/>
      <c r="AC38" s="33">
        <f>COUNTA(AB5:AB35)</f>
        <v>31</v>
      </c>
      <c r="AD38" s="32"/>
      <c r="AE38" s="32"/>
      <c r="AF38" s="32"/>
      <c r="AG38" s="33">
        <f>COUNTA(AF5:AF35)</f>
        <v>30</v>
      </c>
      <c r="AH38" s="32"/>
      <c r="AI38" s="32"/>
      <c r="AJ38" s="32"/>
      <c r="AK38" s="33">
        <f>COUNTA(AJ5:AJ35)</f>
        <v>31</v>
      </c>
      <c r="AL38" s="32"/>
      <c r="AM38" s="32"/>
      <c r="AN38" s="32"/>
      <c r="AO38" s="33">
        <f>COUNTA(AN5:AN35)</f>
        <v>31</v>
      </c>
      <c r="AP38" s="32"/>
      <c r="AQ38" s="32"/>
      <c r="AR38" s="32"/>
      <c r="AS38" s="33">
        <f>COUNTA(AR5:AR35)</f>
        <v>28</v>
      </c>
      <c r="AT38" s="32"/>
      <c r="AU38" s="32"/>
      <c r="AV38" s="32"/>
      <c r="AW38" s="33">
        <f>COUNTA(AV5:AV35)</f>
        <v>31</v>
      </c>
      <c r="AX38" s="33">
        <f>E38+I38+M38+Q38+U38+Y38+AC38+AG38+AK38+AO38+AS38+AW38</f>
        <v>365</v>
      </c>
    </row>
    <row r="39" spans="2:50" ht="15" customHeight="1" thickTop="1" x14ac:dyDescent="0.2">
      <c r="B39" s="28" t="s">
        <v>61</v>
      </c>
      <c r="C39" s="29"/>
      <c r="D39" s="34"/>
      <c r="E39" s="30">
        <f>SUM(E5:E35)</f>
        <v>22</v>
      </c>
      <c r="F39" s="29"/>
      <c r="G39" s="29"/>
      <c r="H39" s="29"/>
      <c r="I39" s="30">
        <f>SUM(I5:I35)</f>
        <v>22</v>
      </c>
      <c r="J39" s="29"/>
      <c r="K39" s="29"/>
      <c r="L39" s="29"/>
      <c r="M39" s="30">
        <f>SUM(M5:M35)</f>
        <v>21</v>
      </c>
      <c r="N39" s="29"/>
      <c r="O39" s="29"/>
      <c r="P39" s="29"/>
      <c r="Q39" s="30">
        <f>SUM(Q5:Q35)</f>
        <v>23</v>
      </c>
      <c r="R39" s="29"/>
      <c r="S39" s="29"/>
      <c r="T39" s="29"/>
      <c r="U39" s="30">
        <f>SUM(U5:U35)</f>
        <v>22</v>
      </c>
      <c r="V39" s="29"/>
      <c r="W39" s="29"/>
      <c r="X39" s="29"/>
      <c r="Y39" s="30">
        <f>SUM(Y5:Y35)</f>
        <v>21</v>
      </c>
      <c r="Z39" s="29"/>
      <c r="AA39" s="29"/>
      <c r="AB39" s="29"/>
      <c r="AC39" s="30">
        <f>SUM(AC5:AC35)</f>
        <v>22</v>
      </c>
      <c r="AD39" s="29"/>
      <c r="AE39" s="29"/>
      <c r="AF39" s="29"/>
      <c r="AG39" s="30">
        <f>SUM(AG5:AG35)</f>
        <v>22</v>
      </c>
      <c r="AH39" s="29"/>
      <c r="AI39" s="29"/>
      <c r="AJ39" s="29"/>
      <c r="AK39" s="30">
        <f>SUM(AK5:AK35)</f>
        <v>4</v>
      </c>
      <c r="AL39" s="29"/>
      <c r="AM39" s="29"/>
      <c r="AN39" s="29"/>
      <c r="AO39" s="30">
        <f>SUM(AO5:AO35)</f>
        <v>4</v>
      </c>
      <c r="AP39" s="29"/>
      <c r="AQ39" s="29"/>
      <c r="AR39" s="29"/>
      <c r="AS39" s="30">
        <f>SUM(AS5:AS35)</f>
        <v>4</v>
      </c>
      <c r="AT39" s="29"/>
      <c r="AU39" s="29"/>
      <c r="AV39" s="29"/>
      <c r="AW39" s="30">
        <f>SUM(AW5:AW35)</f>
        <v>22</v>
      </c>
      <c r="AX39" s="30">
        <f t="shared" ref="AX39:AX41" si="33">E39+I39+M39+Q39+U39+Y39+AC39+AG39+AK39+AO39+AS39+AW39</f>
        <v>209</v>
      </c>
    </row>
    <row r="40" spans="2:50" ht="15" customHeight="1" x14ac:dyDescent="0.2">
      <c r="B40" s="17" t="s">
        <v>59</v>
      </c>
      <c r="C40" s="18"/>
      <c r="D40" s="40"/>
      <c r="E40" s="26">
        <f>COUNTIF(E$5:E$35,$D40)</f>
        <v>0</v>
      </c>
      <c r="F40" s="18"/>
      <c r="G40" s="18"/>
      <c r="H40" s="18"/>
      <c r="I40" s="26">
        <f>COUNTIF(I$5:I$35,$D40)</f>
        <v>0</v>
      </c>
      <c r="J40" s="18"/>
      <c r="K40" s="18"/>
      <c r="L40" s="18"/>
      <c r="M40" s="26">
        <f>COUNTIF(M$5:M$35,$D40)</f>
        <v>0</v>
      </c>
      <c r="N40" s="18"/>
      <c r="O40" s="18"/>
      <c r="P40" s="18"/>
      <c r="Q40" s="26">
        <f>COUNTIF(Q$5:Q$35,$D40)</f>
        <v>0</v>
      </c>
      <c r="R40" s="18"/>
      <c r="S40" s="18"/>
      <c r="T40" s="18"/>
      <c r="U40" s="26">
        <f>COUNTIF(U$5:U$35,$D40)</f>
        <v>0</v>
      </c>
      <c r="V40" s="18"/>
      <c r="W40" s="18"/>
      <c r="X40" s="18"/>
      <c r="Y40" s="26">
        <f>COUNTIF(Y$5:Y$35,$D40)</f>
        <v>0</v>
      </c>
      <c r="Z40" s="18"/>
      <c r="AA40" s="18"/>
      <c r="AB40" s="18"/>
      <c r="AC40" s="26">
        <f>COUNTIF(AC$5:AC$35,$D40)</f>
        <v>0</v>
      </c>
      <c r="AD40" s="18"/>
      <c r="AE40" s="18"/>
      <c r="AF40" s="18"/>
      <c r="AG40" s="26">
        <f>COUNTIF(AG$5:AG$35,$D40)</f>
        <v>0</v>
      </c>
      <c r="AH40" s="18"/>
      <c r="AI40" s="18"/>
      <c r="AJ40" s="18"/>
      <c r="AK40" s="26">
        <f>COUNTIF(AK$5:AK$35,$D40)</f>
        <v>0</v>
      </c>
      <c r="AL40" s="18"/>
      <c r="AM40" s="18"/>
      <c r="AN40" s="18"/>
      <c r="AO40" s="26">
        <f>COUNTIF(AO$5:AO$35,$D40)</f>
        <v>0</v>
      </c>
      <c r="AP40" s="18"/>
      <c r="AQ40" s="18"/>
      <c r="AR40" s="18"/>
      <c r="AS40" s="26">
        <f>COUNTIF(AS$5:AS$35,$D40)</f>
        <v>0</v>
      </c>
      <c r="AT40" s="18"/>
      <c r="AU40" s="18"/>
      <c r="AV40" s="18"/>
      <c r="AW40" s="26">
        <f>COUNTIF(AW$5:AW$35,$D40)</f>
        <v>0</v>
      </c>
      <c r="AX40" s="26">
        <f t="shared" si="33"/>
        <v>0</v>
      </c>
    </row>
    <row r="41" spans="2:50" ht="15" customHeight="1" thickBot="1" x14ac:dyDescent="0.25">
      <c r="B41" s="20" t="s">
        <v>62</v>
      </c>
      <c r="C41" s="21"/>
      <c r="D41" s="41"/>
      <c r="E41" s="27">
        <f>E38-E39</f>
        <v>8</v>
      </c>
      <c r="F41" s="21"/>
      <c r="G41" s="21"/>
      <c r="H41" s="21"/>
      <c r="I41" s="27">
        <f>I38-I39</f>
        <v>9</v>
      </c>
      <c r="J41" s="21"/>
      <c r="K41" s="21"/>
      <c r="L41" s="21"/>
      <c r="M41" s="27">
        <f>M38-M39</f>
        <v>9</v>
      </c>
      <c r="N41" s="21"/>
      <c r="O41" s="21"/>
      <c r="P41" s="21"/>
      <c r="Q41" s="27">
        <f>Q38-Q39</f>
        <v>8</v>
      </c>
      <c r="R41" s="21"/>
      <c r="S41" s="21"/>
      <c r="T41" s="21"/>
      <c r="U41" s="27">
        <f>U38-U39</f>
        <v>9</v>
      </c>
      <c r="V41" s="21"/>
      <c r="W41" s="21"/>
      <c r="X41" s="21"/>
      <c r="Y41" s="27">
        <f>Y38-Y39</f>
        <v>9</v>
      </c>
      <c r="Z41" s="21"/>
      <c r="AA41" s="21"/>
      <c r="AB41" s="21"/>
      <c r="AC41" s="27">
        <f>AC38-AC39</f>
        <v>9</v>
      </c>
      <c r="AD41" s="21"/>
      <c r="AE41" s="21"/>
      <c r="AF41" s="21"/>
      <c r="AG41" s="27">
        <f>AG38-AG39</f>
        <v>8</v>
      </c>
      <c r="AH41" s="21"/>
      <c r="AI41" s="21"/>
      <c r="AJ41" s="21"/>
      <c r="AK41" s="27">
        <f>AK38-AK39</f>
        <v>27</v>
      </c>
      <c r="AL41" s="21"/>
      <c r="AM41" s="21"/>
      <c r="AN41" s="21"/>
      <c r="AO41" s="27">
        <f>AO38-AO39</f>
        <v>27</v>
      </c>
      <c r="AP41" s="21"/>
      <c r="AQ41" s="21"/>
      <c r="AR41" s="21"/>
      <c r="AS41" s="27">
        <f>AS38-AS39</f>
        <v>24</v>
      </c>
      <c r="AT41" s="21"/>
      <c r="AU41" s="21"/>
      <c r="AV41" s="21"/>
      <c r="AW41" s="27">
        <f>AW38-AW39</f>
        <v>9</v>
      </c>
      <c r="AX41" s="27">
        <f t="shared" si="33"/>
        <v>156</v>
      </c>
    </row>
    <row r="42" spans="2:50" ht="15" customHeight="1" x14ac:dyDescent="0.2">
      <c r="B42" s="90" t="s">
        <v>72</v>
      </c>
      <c r="C42" s="228">
        <f>ROUND((E39*$H45+E40*$H46)*$R45,0)</f>
        <v>0</v>
      </c>
      <c r="D42" s="229"/>
      <c r="E42" s="229"/>
      <c r="F42" s="90"/>
      <c r="G42" s="228">
        <f>ROUND((I39*$H45+I40*$H46)*$R45,0)</f>
        <v>0</v>
      </c>
      <c r="H42" s="229"/>
      <c r="I42" s="229"/>
      <c r="J42" s="90"/>
      <c r="K42" s="228">
        <f>ROUND((M39*$H45+M40*$H46)*$R45,0)</f>
        <v>0</v>
      </c>
      <c r="L42" s="229"/>
      <c r="M42" s="229"/>
      <c r="N42" s="90"/>
      <c r="O42" s="228">
        <f>ROUND((Q39*$H45+Q40*$H46)*$R45,0)</f>
        <v>0</v>
      </c>
      <c r="P42" s="229"/>
      <c r="Q42" s="229"/>
      <c r="R42" s="90"/>
      <c r="S42" s="228">
        <f>ROUND((U39*$H45+U40*$H46)*$R45,0)</f>
        <v>0</v>
      </c>
      <c r="T42" s="229"/>
      <c r="U42" s="229"/>
      <c r="V42" s="90"/>
      <c r="W42" s="228">
        <f>ROUND((Y39*$H45+Y40*$H46)*$R45,0)</f>
        <v>0</v>
      </c>
      <c r="X42" s="229"/>
      <c r="Y42" s="229"/>
      <c r="Z42" s="90"/>
      <c r="AA42" s="228">
        <f>ROUND((AC39*$H45+AC40*$H46)*$R45,0)</f>
        <v>0</v>
      </c>
      <c r="AB42" s="229"/>
      <c r="AC42" s="229"/>
      <c r="AD42" s="90"/>
      <c r="AE42" s="228">
        <f>ROUND((AG39*$H45+AG40*$H46)*$R45,0)</f>
        <v>0</v>
      </c>
      <c r="AF42" s="229"/>
      <c r="AG42" s="229"/>
      <c r="AH42" s="90"/>
      <c r="AI42" s="228">
        <f>ROUND((AK39*$H45+AK40*$H46)*$R45,0)</f>
        <v>0</v>
      </c>
      <c r="AJ42" s="229"/>
      <c r="AK42" s="229"/>
      <c r="AL42" s="90"/>
      <c r="AM42" s="228">
        <f>ROUND((AO39*$H45+AO40*$H46)*$R45,0)</f>
        <v>0</v>
      </c>
      <c r="AN42" s="229"/>
      <c r="AO42" s="229"/>
      <c r="AP42" s="90"/>
      <c r="AQ42" s="228">
        <f>ROUND((AS39*$H45+AS40*$H46)*$R45,0)</f>
        <v>0</v>
      </c>
      <c r="AR42" s="229"/>
      <c r="AS42" s="229"/>
      <c r="AT42" s="90"/>
      <c r="AU42" s="228">
        <f>ROUND((AW39*$H45+AW40*$H46)*$R45,0)</f>
        <v>0</v>
      </c>
      <c r="AV42" s="229"/>
      <c r="AW42" s="229"/>
    </row>
    <row r="43" spans="2:50" ht="15" customHeight="1" thickBot="1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213">
        <f>SUM(B42:AW42)</f>
        <v>0</v>
      </c>
      <c r="AU43" s="189"/>
      <c r="AV43" s="189"/>
      <c r="AW43" s="189"/>
    </row>
    <row r="44" spans="2:50" ht="15" customHeight="1" x14ac:dyDescent="0.2">
      <c r="B44" s="58" t="s">
        <v>32</v>
      </c>
      <c r="C44" s="56"/>
      <c r="D44" s="51"/>
      <c r="E44" s="44" t="s">
        <v>36</v>
      </c>
      <c r="F44" s="45" t="s">
        <v>34</v>
      </c>
      <c r="G44" s="50" t="s">
        <v>37</v>
      </c>
      <c r="H44" s="51"/>
      <c r="I44" s="50" t="s">
        <v>27</v>
      </c>
      <c r="J44" s="51"/>
      <c r="K44" s="50" t="s">
        <v>28</v>
      </c>
      <c r="L44" s="56"/>
      <c r="M44" s="51"/>
      <c r="N44" s="46" t="s">
        <v>38</v>
      </c>
      <c r="O44" s="231" t="s">
        <v>39</v>
      </c>
      <c r="P44" s="231"/>
      <c r="Q44" s="231"/>
      <c r="R44" s="43" t="s">
        <v>40</v>
      </c>
      <c r="S44" s="43"/>
      <c r="T44" s="43" t="s">
        <v>41</v>
      </c>
      <c r="U44" s="43"/>
      <c r="V44" s="43"/>
      <c r="W44" s="47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T44" s="209" t="s">
        <v>70</v>
      </c>
      <c r="AU44" s="189"/>
      <c r="AV44" s="189"/>
      <c r="AW44" s="189"/>
      <c r="AX44" s="189"/>
    </row>
    <row r="45" spans="2:50" ht="15" customHeight="1" x14ac:dyDescent="0.2">
      <c r="B45" s="59" t="s">
        <v>60</v>
      </c>
      <c r="C45" s="57"/>
      <c r="D45" s="53"/>
      <c r="E45" s="48">
        <v>6</v>
      </c>
      <c r="F45" s="19">
        <v>1</v>
      </c>
      <c r="G45" s="35"/>
      <c r="H45" s="54">
        <f>E45*F45</f>
        <v>6</v>
      </c>
      <c r="I45" s="52"/>
      <c r="J45" s="53"/>
      <c r="K45" s="52"/>
      <c r="L45" s="57"/>
      <c r="M45" s="53"/>
      <c r="N45" s="19">
        <f>AX39</f>
        <v>209</v>
      </c>
      <c r="O45" s="208">
        <f>H45*N45</f>
        <v>1254</v>
      </c>
      <c r="P45" s="208"/>
      <c r="Q45" s="208"/>
      <c r="R45" s="232"/>
      <c r="S45" s="232"/>
      <c r="T45" s="208">
        <f>O45*R45</f>
        <v>0</v>
      </c>
      <c r="U45" s="208"/>
      <c r="V45" s="208"/>
      <c r="W45" s="233"/>
      <c r="X45"/>
      <c r="Y45"/>
      <c r="Z45" t="s">
        <v>112</v>
      </c>
      <c r="AA45"/>
      <c r="AB45"/>
      <c r="AC45"/>
      <c r="AD45"/>
      <c r="AE45"/>
      <c r="AF45"/>
      <c r="AG45"/>
      <c r="AH45"/>
      <c r="AI45"/>
      <c r="AJ45"/>
      <c r="AK45"/>
      <c r="AL45"/>
      <c r="AM45"/>
      <c r="AT45" s="39"/>
      <c r="AU45" s="39"/>
      <c r="AV45" s="39"/>
      <c r="AW45" s="39"/>
    </row>
    <row r="46" spans="2:50" ht="15" customHeight="1" x14ac:dyDescent="0.2">
      <c r="B46" s="59" t="s">
        <v>59</v>
      </c>
      <c r="C46" s="57"/>
      <c r="D46" s="53"/>
      <c r="E46" s="48">
        <v>7</v>
      </c>
      <c r="F46" s="19">
        <v>1</v>
      </c>
      <c r="G46" s="35"/>
      <c r="H46" s="54">
        <f t="shared" ref="H46" si="34">E46*F46</f>
        <v>7</v>
      </c>
      <c r="I46" s="52"/>
      <c r="J46" s="53"/>
      <c r="K46" s="35"/>
      <c r="L46" s="18"/>
      <c r="M46" s="54"/>
      <c r="N46" s="19">
        <f>AX40</f>
        <v>0</v>
      </c>
      <c r="O46" s="208">
        <f>H46*N46</f>
        <v>0</v>
      </c>
      <c r="P46" s="208"/>
      <c r="Q46" s="208"/>
      <c r="R46" s="232"/>
      <c r="S46" s="232"/>
      <c r="T46" s="208">
        <f t="shared" ref="T46" si="35">O46*R46</f>
        <v>0</v>
      </c>
      <c r="U46" s="208"/>
      <c r="V46" s="208"/>
      <c r="W46" s="233"/>
      <c r="X46"/>
      <c r="Y46"/>
      <c r="Z46" s="236" t="s">
        <v>122</v>
      </c>
      <c r="AA46"/>
      <c r="AB46"/>
      <c r="AC46"/>
      <c r="AD46"/>
      <c r="AE46"/>
      <c r="AF46"/>
      <c r="AG46"/>
      <c r="AH46"/>
      <c r="AI46"/>
      <c r="AJ46"/>
      <c r="AK46"/>
      <c r="AL46"/>
      <c r="AM46"/>
      <c r="AT46" s="39"/>
      <c r="AU46" s="39"/>
      <c r="AV46" s="39"/>
      <c r="AW46" s="39"/>
    </row>
    <row r="47" spans="2:50" ht="15" customHeight="1" thickBot="1" x14ac:dyDescent="0.25">
      <c r="B47" s="20"/>
      <c r="C47" s="21"/>
      <c r="D47" s="55"/>
      <c r="E47" s="49"/>
      <c r="F47" s="22"/>
      <c r="G47" s="36"/>
      <c r="H47" s="55"/>
      <c r="I47" s="36"/>
      <c r="J47" s="55"/>
      <c r="K47" s="36"/>
      <c r="L47" s="21"/>
      <c r="M47" s="55"/>
      <c r="N47" s="22"/>
      <c r="O47" s="212">
        <f>SUM(O45:Q46)</f>
        <v>1254</v>
      </c>
      <c r="P47" s="212"/>
      <c r="Q47" s="212"/>
      <c r="R47" s="212"/>
      <c r="S47" s="212"/>
      <c r="T47" s="212">
        <f>SUM(T45:W46)</f>
        <v>0</v>
      </c>
      <c r="U47" s="212"/>
      <c r="V47" s="212"/>
      <c r="W47" s="230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T47" s="39"/>
      <c r="AU47" s="39"/>
      <c r="AV47" s="39"/>
      <c r="AW47" s="39"/>
    </row>
    <row r="48" spans="2:50" ht="15" customHeight="1" x14ac:dyDescent="0.2">
      <c r="B48"/>
      <c r="C48"/>
      <c r="D48"/>
      <c r="E48" s="23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T48" s="24"/>
      <c r="AU48" s="24"/>
      <c r="AV48" s="24"/>
      <c r="AW48" s="24"/>
    </row>
    <row r="49" spans="2:49" ht="15" customHeight="1" x14ac:dyDescent="0.2">
      <c r="B49"/>
      <c r="C49"/>
      <c r="D49"/>
      <c r="E49" s="23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T49" s="24"/>
      <c r="AU49" s="24"/>
      <c r="AV49" s="24"/>
      <c r="AW49" s="24"/>
    </row>
    <row r="50" spans="2:49" ht="15" customHeight="1" x14ac:dyDescent="0.2">
      <c r="B50"/>
      <c r="C50"/>
      <c r="D50"/>
      <c r="E50" s="23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T50" s="24"/>
      <c r="AU50" s="24"/>
      <c r="AV50" s="24"/>
      <c r="AW50" s="24"/>
    </row>
    <row r="51" spans="2:49" ht="15" customHeight="1" x14ac:dyDescent="0.2">
      <c r="B51"/>
      <c r="C51"/>
      <c r="D51"/>
      <c r="E51" s="23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T51" s="24"/>
      <c r="AU51" s="24"/>
      <c r="AV51" s="24"/>
      <c r="AW51" s="24"/>
    </row>
    <row r="52" spans="2:49" ht="15" customHeight="1" x14ac:dyDescent="0.2">
      <c r="B52"/>
      <c r="C52"/>
      <c r="D52"/>
      <c r="E52" s="23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T52" s="24"/>
      <c r="AU52" s="24"/>
      <c r="AV52" s="24"/>
      <c r="AW52" s="24"/>
    </row>
    <row r="53" spans="2:49" ht="15.65" customHeight="1" x14ac:dyDescent="0.2">
      <c r="B53"/>
      <c r="C53"/>
      <c r="D53"/>
      <c r="E53" s="25"/>
      <c r="F53" s="25"/>
      <c r="G53" s="187"/>
      <c r="H53" s="187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T53" s="207"/>
      <c r="AU53" s="207"/>
      <c r="AV53" s="207"/>
      <c r="AW53" s="207"/>
    </row>
    <row r="54" spans="2:49" ht="15.65" customHeight="1" x14ac:dyDescent="0.2">
      <c r="B54"/>
      <c r="C54" s="23"/>
      <c r="D54" s="25"/>
      <c r="E54"/>
      <c r="F54"/>
      <c r="G54" s="190"/>
      <c r="H54" s="190"/>
      <c r="I54" s="197"/>
      <c r="J54" s="197"/>
      <c r="K54" s="197"/>
      <c r="L54" s="197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2:49" ht="15.65" customHeight="1" x14ac:dyDescent="0.2">
      <c r="B55"/>
      <c r="C55" s="23"/>
      <c r="D55"/>
      <c r="E55"/>
      <c r="F55"/>
      <c r="G55" s="190"/>
      <c r="H55" s="190"/>
      <c r="I55" s="197"/>
      <c r="J55" s="197"/>
      <c r="K55" s="197"/>
      <c r="L55" s="197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2:49" ht="15.65" customHeight="1" x14ac:dyDescent="0.2">
      <c r="B56"/>
      <c r="C56" s="23"/>
      <c r="D56"/>
      <c r="E56"/>
      <c r="F56"/>
      <c r="G56" s="190"/>
      <c r="H56" s="190"/>
      <c r="I56" s="197"/>
      <c r="J56" s="197"/>
      <c r="K56" s="197"/>
      <c r="L56" s="197"/>
      <c r="M56"/>
      <c r="N56"/>
      <c r="O56"/>
      <c r="P56" s="198"/>
      <c r="Q56" s="198"/>
      <c r="R56"/>
      <c r="S56"/>
      <c r="T56"/>
      <c r="U56"/>
      <c r="V56"/>
      <c r="W56"/>
      <c r="X56" s="199"/>
      <c r="Y56" s="199"/>
      <c r="Z56" s="199"/>
      <c r="AA56" s="200"/>
      <c r="AB56" s="194"/>
      <c r="AC56" s="194"/>
      <c r="AD56"/>
      <c r="AE56"/>
      <c r="AF56"/>
      <c r="AG56"/>
      <c r="AH56"/>
      <c r="AI56"/>
      <c r="AJ56"/>
      <c r="AK56"/>
      <c r="AL56"/>
      <c r="AM56"/>
    </row>
    <row r="57" spans="2:49" ht="15.65" customHeight="1" x14ac:dyDescent="0.2">
      <c r="B57"/>
      <c r="C57" s="23"/>
      <c r="D57"/>
      <c r="E57"/>
      <c r="F57"/>
      <c r="G57" s="190"/>
      <c r="H57" s="190"/>
      <c r="I57" s="191"/>
      <c r="J57" s="191"/>
      <c r="K57" s="191"/>
      <c r="L57" s="191"/>
      <c r="M57"/>
      <c r="N57"/>
      <c r="O57"/>
      <c r="P57"/>
      <c r="Q57"/>
      <c r="R57"/>
      <c r="S57"/>
      <c r="T57"/>
      <c r="U57"/>
      <c r="V57"/>
      <c r="W57"/>
      <c r="X57" s="192"/>
      <c r="Y57" s="192"/>
      <c r="Z57" s="192"/>
      <c r="AA57" s="193"/>
      <c r="AB57" s="194"/>
      <c r="AC57" s="194"/>
      <c r="AD57"/>
      <c r="AE57"/>
      <c r="AF57"/>
      <c r="AG57"/>
      <c r="AH57"/>
      <c r="AI57"/>
      <c r="AJ57"/>
    </row>
    <row r="58" spans="2:49" ht="15.65" customHeight="1" x14ac:dyDescent="0.2">
      <c r="B58"/>
      <c r="C58"/>
      <c r="D58"/>
      <c r="E58"/>
      <c r="F58"/>
      <c r="G58" s="195"/>
      <c r="H58" s="196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</row>
    <row r="59" spans="2:49" ht="15.65" customHeight="1" x14ac:dyDescent="0.2">
      <c r="G59" s="186"/>
      <c r="H59" s="186"/>
      <c r="J59" s="186"/>
      <c r="K59" s="186"/>
      <c r="L59" s="186"/>
      <c r="M59" s="187"/>
      <c r="N59" s="187"/>
      <c r="R59" s="3"/>
      <c r="V59" s="3"/>
      <c r="AT59" s="188"/>
      <c r="AU59" s="189"/>
      <c r="AV59" s="189"/>
    </row>
  </sheetData>
  <mergeCells count="45">
    <mergeCell ref="AT43:AW43"/>
    <mergeCell ref="AT44:AX44"/>
    <mergeCell ref="AE42:AG42"/>
    <mergeCell ref="AI42:AK42"/>
    <mergeCell ref="AM42:AO42"/>
    <mergeCell ref="AQ42:AS42"/>
    <mergeCell ref="AU42:AW42"/>
    <mergeCell ref="G59:H59"/>
    <mergeCell ref="J59:L59"/>
    <mergeCell ref="M59:N59"/>
    <mergeCell ref="AT59:AV59"/>
    <mergeCell ref="AA56:AC56"/>
    <mergeCell ref="G57:H57"/>
    <mergeCell ref="I57:L57"/>
    <mergeCell ref="X57:Z57"/>
    <mergeCell ref="AA57:AC57"/>
    <mergeCell ref="G58:H58"/>
    <mergeCell ref="X56:Z56"/>
    <mergeCell ref="AT53:AW53"/>
    <mergeCell ref="G55:H55"/>
    <mergeCell ref="I55:L55"/>
    <mergeCell ref="G56:H56"/>
    <mergeCell ref="I56:L56"/>
    <mergeCell ref="P56:Q56"/>
    <mergeCell ref="G54:H54"/>
    <mergeCell ref="I54:L54"/>
    <mergeCell ref="O47:Q47"/>
    <mergeCell ref="R47:S47"/>
    <mergeCell ref="T47:W47"/>
    <mergeCell ref="G53:H53"/>
    <mergeCell ref="O44:Q44"/>
    <mergeCell ref="O45:Q45"/>
    <mergeCell ref="R45:S45"/>
    <mergeCell ref="T45:W45"/>
    <mergeCell ref="O46:Q46"/>
    <mergeCell ref="R46:S46"/>
    <mergeCell ref="T46:W46"/>
    <mergeCell ref="B3:AW3"/>
    <mergeCell ref="O42:Q42"/>
    <mergeCell ref="S42:U42"/>
    <mergeCell ref="W42:Y42"/>
    <mergeCell ref="AA42:AC42"/>
    <mergeCell ref="C42:E42"/>
    <mergeCell ref="G42:I42"/>
    <mergeCell ref="K42:M42"/>
  </mergeCells>
  <phoneticPr fontId="4"/>
  <conditionalFormatting sqref="B5:B35">
    <cfRule type="expression" dxfId="59" priority="216">
      <formula>D5="休"</formula>
    </cfRule>
  </conditionalFormatting>
  <conditionalFormatting sqref="C5:C35">
    <cfRule type="expression" dxfId="58" priority="219">
      <formula>D5="休"</formula>
    </cfRule>
  </conditionalFormatting>
  <conditionalFormatting sqref="D5:D35">
    <cfRule type="cellIs" dxfId="57" priority="83" operator="equal">
      <formula>"祝"</formula>
    </cfRule>
    <cfRule type="expression" dxfId="56" priority="218">
      <formula>D5="休"</formula>
    </cfRule>
  </conditionalFormatting>
  <conditionalFormatting sqref="E5:E35">
    <cfRule type="expression" dxfId="55" priority="217">
      <formula>D5="休"</formula>
    </cfRule>
  </conditionalFormatting>
  <conditionalFormatting sqref="F5:F35">
    <cfRule type="expression" dxfId="54" priority="204">
      <formula>H5="休"</formula>
    </cfRule>
  </conditionalFormatting>
  <conditionalFormatting sqref="G5:G35">
    <cfRule type="expression" dxfId="53" priority="206">
      <formula>H5="休"</formula>
    </cfRule>
  </conditionalFormatting>
  <conditionalFormatting sqref="H5:H35">
    <cfRule type="cellIs" dxfId="52" priority="78" operator="equal">
      <formula>"祝"</formula>
    </cfRule>
    <cfRule type="expression" dxfId="51" priority="21">
      <formula>H5="休"</formula>
    </cfRule>
  </conditionalFormatting>
  <conditionalFormatting sqref="I5:I35">
    <cfRule type="expression" dxfId="50" priority="205">
      <formula>H5="休"</formula>
    </cfRule>
  </conditionalFormatting>
  <conditionalFormatting sqref="J5:J35">
    <cfRule type="expression" dxfId="49" priority="192">
      <formula>L5="休"</formula>
    </cfRule>
  </conditionalFormatting>
  <conditionalFormatting sqref="K5:K35">
    <cfRule type="expression" dxfId="48" priority="194">
      <formula>L5="休"</formula>
    </cfRule>
  </conditionalFormatting>
  <conditionalFormatting sqref="L5:L35">
    <cfRule type="expression" dxfId="47" priority="74">
      <formula>L5="休"</formula>
    </cfRule>
    <cfRule type="cellIs" dxfId="46" priority="73" operator="equal">
      <formula>"祝"</formula>
    </cfRule>
  </conditionalFormatting>
  <conditionalFormatting sqref="M5:M35">
    <cfRule type="expression" dxfId="45" priority="193">
      <formula>L5="休"</formula>
    </cfRule>
  </conditionalFormatting>
  <conditionalFormatting sqref="N5:N35">
    <cfRule type="expression" dxfId="44" priority="180">
      <formula>P5="休"</formula>
    </cfRule>
  </conditionalFormatting>
  <conditionalFormatting sqref="O5:O35">
    <cfRule type="expression" dxfId="43" priority="182">
      <formula>P5="休"</formula>
    </cfRule>
  </conditionalFormatting>
  <conditionalFormatting sqref="P5:P35">
    <cfRule type="expression" dxfId="42" priority="69">
      <formula>P5="休"</formula>
    </cfRule>
    <cfRule type="cellIs" dxfId="41" priority="68" operator="equal">
      <formula>"祝"</formula>
    </cfRule>
  </conditionalFormatting>
  <conditionalFormatting sqref="Q5:Q35">
    <cfRule type="expression" dxfId="40" priority="181">
      <formula>P5="休"</formula>
    </cfRule>
  </conditionalFormatting>
  <conditionalFormatting sqref="R5:R35">
    <cfRule type="expression" dxfId="39" priority="168">
      <formula>T5="休"</formula>
    </cfRule>
  </conditionalFormatting>
  <conditionalFormatting sqref="S5:S35">
    <cfRule type="expression" dxfId="38" priority="170">
      <formula>T5="休"</formula>
    </cfRule>
  </conditionalFormatting>
  <conditionalFormatting sqref="T5:T35">
    <cfRule type="expression" dxfId="37" priority="64">
      <formula>T5="休"</formula>
    </cfRule>
    <cfRule type="cellIs" dxfId="36" priority="63" operator="equal">
      <formula>"祝"</formula>
    </cfRule>
  </conditionalFormatting>
  <conditionalFormatting sqref="U5:U35">
    <cfRule type="expression" dxfId="35" priority="169">
      <formula>T5="休"</formula>
    </cfRule>
  </conditionalFormatting>
  <conditionalFormatting sqref="V5:V35">
    <cfRule type="expression" dxfId="34" priority="156">
      <formula>X5="休"</formula>
    </cfRule>
  </conditionalFormatting>
  <conditionalFormatting sqref="W5:W35">
    <cfRule type="expression" dxfId="33" priority="158">
      <formula>X5="休"</formula>
    </cfRule>
  </conditionalFormatting>
  <conditionalFormatting sqref="X5:X35">
    <cfRule type="cellIs" dxfId="32" priority="11" operator="equal">
      <formula>"祝"</formula>
    </cfRule>
    <cfRule type="expression" dxfId="31" priority="12">
      <formula>X5="休"</formula>
    </cfRule>
  </conditionalFormatting>
  <conditionalFormatting sqref="Y5:Y35">
    <cfRule type="expression" dxfId="30" priority="157">
      <formula>X5="休"</formula>
    </cfRule>
  </conditionalFormatting>
  <conditionalFormatting sqref="Z5:Z35">
    <cfRule type="expression" dxfId="29" priority="144">
      <formula>AB5="休"</formula>
    </cfRule>
  </conditionalFormatting>
  <conditionalFormatting sqref="AA5:AA35">
    <cfRule type="expression" dxfId="28" priority="146">
      <formula>AB5="休"</formula>
    </cfRule>
  </conditionalFormatting>
  <conditionalFormatting sqref="AB5:AB35">
    <cfRule type="cellIs" dxfId="27" priority="53" operator="equal">
      <formula>"祝"</formula>
    </cfRule>
    <cfRule type="expression" dxfId="26" priority="54">
      <formula>AB5="休"</formula>
    </cfRule>
  </conditionalFormatting>
  <conditionalFormatting sqref="AC5:AC35">
    <cfRule type="expression" dxfId="25" priority="145">
      <formula>AB5="休"</formula>
    </cfRule>
  </conditionalFormatting>
  <conditionalFormatting sqref="AD5:AD35">
    <cfRule type="expression" dxfId="24" priority="132">
      <formula>AF5="休"</formula>
    </cfRule>
  </conditionalFormatting>
  <conditionalFormatting sqref="AE5:AE35">
    <cfRule type="expression" dxfId="23" priority="134">
      <formula>AF5="休"</formula>
    </cfRule>
  </conditionalFormatting>
  <conditionalFormatting sqref="AF5:AF35">
    <cfRule type="expression" dxfId="22" priority="18">
      <formula>AF5="休"</formula>
    </cfRule>
    <cfRule type="cellIs" dxfId="21" priority="17" operator="equal">
      <formula>"祝"</formula>
    </cfRule>
  </conditionalFormatting>
  <conditionalFormatting sqref="AG5:AG35">
    <cfRule type="expression" dxfId="20" priority="133">
      <formula>AF5="休"</formula>
    </cfRule>
  </conditionalFormatting>
  <conditionalFormatting sqref="AH5:AH35">
    <cfRule type="expression" dxfId="19" priority="120">
      <formula>AJ5="休"</formula>
    </cfRule>
  </conditionalFormatting>
  <conditionalFormatting sqref="AI5:AI35">
    <cfRule type="expression" dxfId="18" priority="122">
      <formula>AJ5="休"</formula>
    </cfRule>
  </conditionalFormatting>
  <conditionalFormatting sqref="AJ5:AJ35">
    <cfRule type="expression" dxfId="17" priority="10">
      <formula>AJ5="休"</formula>
    </cfRule>
    <cfRule type="cellIs" dxfId="16" priority="9" operator="equal">
      <formula>"祝"</formula>
    </cfRule>
  </conditionalFormatting>
  <conditionalFormatting sqref="AK5:AK35">
    <cfRule type="expression" dxfId="15" priority="121">
      <formula>AJ5="休"</formula>
    </cfRule>
  </conditionalFormatting>
  <conditionalFormatting sqref="AL5:AL35">
    <cfRule type="expression" dxfId="14" priority="108">
      <formula>AN5="休"</formula>
    </cfRule>
  </conditionalFormatting>
  <conditionalFormatting sqref="AM5:AM35">
    <cfRule type="expression" dxfId="13" priority="110">
      <formula>AN5="休"</formula>
    </cfRule>
  </conditionalFormatting>
  <conditionalFormatting sqref="AN5:AN35">
    <cfRule type="cellIs" dxfId="12" priority="13" operator="equal">
      <formula>"祝"</formula>
    </cfRule>
    <cfRule type="expression" dxfId="11" priority="14">
      <formula>AN5="休"</formula>
    </cfRule>
  </conditionalFormatting>
  <conditionalFormatting sqref="AO5:AO35">
    <cfRule type="expression" dxfId="10" priority="5">
      <formula>AN5="休"</formula>
    </cfRule>
  </conditionalFormatting>
  <conditionalFormatting sqref="AP5:AP35">
    <cfRule type="expression" dxfId="9" priority="24">
      <formula>AR5="休"</formula>
    </cfRule>
  </conditionalFormatting>
  <conditionalFormatting sqref="AQ5:AQ35">
    <cfRule type="expression" dxfId="8" priority="26">
      <formula>AR5="休"</formula>
    </cfRule>
  </conditionalFormatting>
  <conditionalFormatting sqref="AR5:AR35">
    <cfRule type="expression" dxfId="7" priority="23">
      <formula>AR5="休"</formula>
    </cfRule>
    <cfRule type="cellIs" dxfId="6" priority="22" operator="equal">
      <formula>"祝"</formula>
    </cfRule>
  </conditionalFormatting>
  <conditionalFormatting sqref="AS5:AS35">
    <cfRule type="expression" dxfId="5" priority="1">
      <formula>AR5="休"</formula>
    </cfRule>
  </conditionalFormatting>
  <conditionalFormatting sqref="AT5:AT35">
    <cfRule type="expression" dxfId="4" priority="84">
      <formula>AV5="休"</formula>
    </cfRule>
  </conditionalFormatting>
  <conditionalFormatting sqref="AU5:AU35">
    <cfRule type="expression" dxfId="3" priority="86">
      <formula>AV5="休"</formula>
    </cfRule>
  </conditionalFormatting>
  <conditionalFormatting sqref="AV5:AV35">
    <cfRule type="expression" dxfId="2" priority="29">
      <formula>AV5="休"</formula>
    </cfRule>
    <cfRule type="cellIs" dxfId="1" priority="28" operator="equal">
      <formula>"祝"</formula>
    </cfRule>
  </conditionalFormatting>
  <conditionalFormatting sqref="AW5:AW35">
    <cfRule type="expression" dxfId="0" priority="85">
      <formula>AV5="休"</formula>
    </cfRule>
  </conditionalFormatting>
  <pageMargins left="0.78740157480314965" right="0.39370078740157483" top="0.98425196850393704" bottom="0.39370078740157483" header="0.51181102362204722" footer="0.51181102362204722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R7年間内訳</vt:lpstr>
      <vt:lpstr>R7清掃1年分</vt:lpstr>
      <vt:lpstr>R7植栽1年分</vt:lpstr>
      <vt:lpstr>'R7植栽1年分'!Print_Area</vt:lpstr>
      <vt:lpstr>'R7清掃1年分'!Print_Area</vt:lpstr>
      <vt:lpstr>'R7年間内訳'!Print_Area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橋村　浩実</dc:creator>
  <cp:lastModifiedBy>橋村　浩実</cp:lastModifiedBy>
  <cp:lastPrinted>2025-02-13T06:36:42Z</cp:lastPrinted>
  <dcterms:created xsi:type="dcterms:W3CDTF">2023-04-28T23:04:32Z</dcterms:created>
  <dcterms:modified xsi:type="dcterms:W3CDTF">2025-02-13T06:39:16Z</dcterms:modified>
</cp:coreProperties>
</file>